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B394F50-0A33-4AFA-A09E-0677930B808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P23" i="12" l="1"/>
  <c r="AA23" i="12"/>
  <c r="V23" i="12"/>
  <c r="Q23"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<sst xmlns="http://schemas.openxmlformats.org/spreadsheetml/2006/main" count="1175" uniqueCount="622">
  <si>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</si>
  <si>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</si>
  <si>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</si>
  <si>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</si>
  <si>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</si>
  <si>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</si>
  <si>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</si>
  <si>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</si>
  <si>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</si>
  <si>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</si>
  <si>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</si>
  <si>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</si>
  <si>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</si>
  <si>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</si>
  <si>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</si>
  <si>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</si>
  <si>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</si>
  <si>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</si>
  <si>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</si>
  <si>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</si>
  <si>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</si>
  <si>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</si>
  <si>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</si>
  <si>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</si>
  <si>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</si>
  <si>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</si>
  <si>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</si>
  <si>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</si>
  <si>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</si>
  <si>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</si>
  <si>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</si>
  <si>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</si>
  <si>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</si>
  <si>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</si>
  <si>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</si>
  <si>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</si>
  <si>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</si>
  <si>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</si>
  <si>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</si>
  <si>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</si>
  <si>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</si>
  <si>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</si>
  <si>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</si>
  <si>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</si>
  <si>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</si>
  <si>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</si>
  <si>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</si>
  <si>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</si>
  <si>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</si>
  <si>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</si>
  <si>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</si>
  <si>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</si>
  <si>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</si>
  <si>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</si>
  <si>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</si>
  <si>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</si>
  <si>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</si>
  <si>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</si>
  <si>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</si>
  <si>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</si>
  <si>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</si>
  <si>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</si>
  <si>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</si>
  <si>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</si>
  <si>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</si>
  <si>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</si>
  <si>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</si>
  <si>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</si>
  <si>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</si>
  <si>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</si>
  <si>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</si>
  <si>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</si>
  <si>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</si>
  <si>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</si>
  <si>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</si>
  <si>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</si>
  <si>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</si>
  <si>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</si>
  <si>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</si>
  <si>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</si>
  <si>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</si>
  <si>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</si>
  <si>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</si>
  <si>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</si>
  <si>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</si>
  <si>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</si>
  <si>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</si>
  <si>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</si>
  <si>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</si>
  <si>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</si>
  <si>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</si>
  <si>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</si>
  <si>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</si>
  <si>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</si>
  <si>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</si>
  <si>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</si>
  <si>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</si>
  <si>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</si>
  <si>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</si>
  <si>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</si>
  <si>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</si>
  <si>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</si>
  <si>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</si>
  <si>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</si>
  <si>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</si>
  <si>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</si>
  <si>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</si>
  <si>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</si>
  <si>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</si>
  <si>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</si>
  <si>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</si>
  <si>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</si>
  <si>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</si>
  <si>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</si>
  <si>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</si>
  <si>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</si>
  <si>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</si>
  <si>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</si>
  <si>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</si>
  <si>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</si>
  <si>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</si>
  <si>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</si>
  <si>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</si>
  <si>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</si>
  <si>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</si>
  <si>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</si>
  <si>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</si>
  <si>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</si>
  <si>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</si>
  <si>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</si>
  <si>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</si>
  <si>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</si>
  <si>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</si>
  <si>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</si>
  <si>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</si>
  <si>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</si>
  <si>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</si>
  <si>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</si>
  <si>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</si>
  <si>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</si>
  <si>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</si>
  <si>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</si>
  <si>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</si>
  <si>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</si>
  <si>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</si>
  <si>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</si>
  <si>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</si>
  <si>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</si>
  <si>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</si>
  <si>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</si>
  <si>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</si>
  <si>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</si>
  <si>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</si>
  <si>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-6.1</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</si>
  <si>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</si>
  <si>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</si>
  <si>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</si>
  <si>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</si>
  <si>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</si>
  <si>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</si>
  <si>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</si>
  <si>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</si>
  <si>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</si>
  <si>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</si>
  <si>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</si>
  <si>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</si>
  <si>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</si>
  <si>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</si>
  <si>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</si>
  <si>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</si>
  <si>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</si>
  <si>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</si>
  <si>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</si>
  <si>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</si>
  <si>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</si>
  <si>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</si>
  <si>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</si>
  <si>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</si>
  <si>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</si>
  <si>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</si>
  <si>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</si>
  <si>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</si>
  <si>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</si>
  <si>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</si>
  <si>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</si>
  <si>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</si>
  <si>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</si>
  <si>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</si>
  <si>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</si>
  <si>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</si>
  <si>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</si>
  <si>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</si>
  <si>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</si>
  <si>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</si>
  <si>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</si>
  <si>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</si>
  <si>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</si>
  <si>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</si>
  <si>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</si>
  <si>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</si>
  <si>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</si>
  <si>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</si>
  <si>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</si>
  <si>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</si>
  <si>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</si>
  <si>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</si>
  <si>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</si>
  <si>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</si>
  <si>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</si>
  <si>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</si>
  <si>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</si>
  <si>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</si>
  <si>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</si>
  <si>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</si>
  <si>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</si>
  <si>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</si>
  <si>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長野県野沢温泉村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</si>
  <si>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</si>
  <si>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</si>
  <si>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</si>
  <si>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</si>
  <si>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</si>
  <si>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</si>
  <si>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</si>
  <si>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</si>
  <si>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</si>
  <si>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</si>
  <si>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</si>
  <si>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</si>
  <si>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</si>
  <si>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</si>
  <si>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</si>
  <si>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</si>
  <si>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</si>
  <si>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</si>
  <si>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</si>
  <si>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</si>
  <si>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</si>
  <si>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</si>
  <si>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</si>
  <si>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</si>
  <si>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</si>
  <si>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</si>
  <si>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</si>
  <si>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</si>
  <si>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</si>
  <si>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</si>
  <si>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</si>
  <si>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</si>
  <si>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</si>
  <si>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</si>
  <si>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</si>
  <si>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</si>
  <si>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</si>
  <si>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</si>
  <si>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</si>
  <si>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</si>
  <si>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</si>
  <si>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</si>
  <si>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</si>
  <si>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</si>
  <si>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</si>
  <si>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</si>
  <si>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</si>
  <si>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</si>
  <si>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</si>
  <si>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</si>
  <si>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</si>
  <si>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</si>
  <si>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</si>
  <si>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</si>
  <si>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</si>
  <si>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</si>
  <si>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</si>
  <si>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</si>
  <si>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</si>
  <si>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</si>
  <si>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</si>
  <si>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</si>
  <si>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</si>
  <si>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</si>
  <si>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</si>
  <si>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</si>
  <si>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</si>
  <si>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</si>
  <si>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</si>
  <si>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</si>
  <si>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</si>
  <si>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</si>
  <si>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</si>
  <si>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</si>
  <si>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</si>
  <si>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</si>
  <si>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</si>
  <si>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</si>
  <si>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</si>
  <si>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</si>
  <si>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</si>
  <si>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</si>
  <si>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</si>
  <si>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</si>
  <si>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</si>
  <si>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</si>
  <si>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</si>
  <si>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</si>
  <si>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</si>
  <si>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</si>
  <si>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</si>
  <si>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</si>
  <si>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</si>
  <si>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</si>
  <si>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</si>
  <si>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</si>
  <si>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</si>
  <si>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</si>
  <si>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</si>
  <si>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</si>
  <si>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</si>
  <si>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</si>
  <si>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</si>
  <si>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</si>
  <si>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</si>
  <si>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</si>
  <si>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</si>
  <si>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</si>
  <si>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</si>
  <si>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</si>
  <si>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</si>
  <si>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</si>
  <si>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</si>
  <si>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</si>
  <si>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</si>
  <si>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</si>
  <si>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</si>
  <si>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観光施設</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</si>
  <si>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</si>
  <si>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</si>
  <si>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</si>
  <si>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</si>
  <si>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</si>
  <si>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</si>
  <si>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</si>
  <si>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</si>
  <si>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</si>
  <si>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</si>
  <si>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</si>
  <si>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</si>
  <si>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</si>
  <si>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</si>
  <si>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</si>
  <si>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</si>
  <si>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</si>
  <si>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</si>
  <si>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</si>
  <si>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</si>
  <si>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</si>
  <si>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</si>
  <si>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</si>
  <si>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</si>
  <si>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</si>
  <si>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</si>
  <si>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</si>
  <si>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</si>
  <si>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</si>
  <si>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</si>
  <si>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</si>
  <si>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</si>
  <si>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</si>
  <si>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</si>
  <si>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</si>
  <si>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</si>
  <si>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長野県野沢温泉村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</si>
  <si>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</si>
  <si>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</si>
  <si>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</si>
  <si>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</si>
  <si>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</si>
  <si>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</si>
  <si>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</si>
  <si>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</si>
  <si>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</si>
  <si>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</si>
  <si>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</si>
  <si>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</si>
  <si>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</si>
  <si>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</si>
  <si>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</si>
  <si>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</si>
  <si>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</si>
  <si>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</si>
  <si>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</si>
  <si>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</si>
  <si>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</si>
  <si>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</si>
  <si>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</si>
  <si>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</si>
  <si>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</si>
  <si>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</si>
  <si>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</si>
  <si>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</si>
  <si>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</si>
  <si>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</si>
  <si>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</si>
  <si>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</si>
  <si>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</si>
  <si>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</si>
  <si>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</si>
  <si>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</si>
  <si>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</si>
  <si>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</si>
  <si>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</si>
  <si>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観光施設事業会計</t>
    <phoneticPr fontId="5"/>
  </si>
  <si>
    <t>小水力発電事業特別会計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</si>
  <si>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</si>
  <si>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</si>
  <si>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</si>
  <si>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</si>
  <si>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</si>
  <si>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</si>
  <si>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</si>
  <si>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</si>
  <si>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</si>
  <si>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</si>
  <si>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</si>
  <si>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</si>
  <si>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</si>
  <si>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</si>
  <si>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</si>
  <si>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</si>
  <si>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</si>
  <si>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</si>
  <si>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</si>
  <si>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</si>
  <si>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</si>
  <si>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</si>
  <si>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</si>
  <si>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</si>
  <si>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</si>
  <si>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</si>
  <si>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</si>
  <si>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</si>
  <si>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</si>
  <si>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</si>
  <si>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</si>
  <si>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</si>
  <si>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</si>
  <si>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</si>
  <si>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</si>
  <si>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</si>
  <si>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</si>
  <si>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</si>
  <si>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</si>
  <si>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</si>
  <si>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</si>
  <si>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</si>
  <si>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</si>
  <si>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</si>
  <si>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</si>
  <si>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</si>
  <si>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</si>
  <si>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</si>
  <si>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</si>
  <si>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</si>
  <si>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</si>
  <si>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</si>
  <si>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</si>
  <si>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</si>
  <si>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</si>
  <si>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</si>
  <si>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</si>
  <si>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</si>
  <si>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</si>
  <si>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</si>
  <si>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</si>
  <si>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</si>
  <si>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</si>
  <si>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</si>
  <si>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</si>
  <si>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</si>
  <si>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</si>
  <si>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</si>
  <si>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</si>
  <si>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</si>
  <si>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</si>
  <si>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</si>
  <si>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</si>
  <si>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</si>
  <si>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</si>
  <si>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</si>
  <si>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</si>
  <si>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</si>
  <si>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</si>
  <si>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</si>
  <si>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</si>
  <si>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</si>
  <si>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</si>
  <si>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</si>
  <si>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</si>
  <si>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</si>
  <si>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</si>
  <si>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</si>
  <si>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</si>
  <si>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</si>
  <si>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</si>
  <si>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</si>
  <si>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</si>
  <si>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</si>
  <si>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</si>
  <si>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</si>
  <si>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</si>
  <si>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</si>
  <si>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</si>
  <si>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</si>
  <si>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</si>
  <si>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</si>
  <si>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</si>
  <si>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</si>
  <si>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</si>
  <si>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</si>
  <si>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</si>
  <si>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</si>
  <si>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</si>
  <si>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</si>
  <si>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</si>
  <si>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</si>
  <si>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</si>
  <si>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</si>
  <si>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</si>
  <si>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</si>
  <si>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</si>
  <si>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</si>
  <si>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</si>
  <si>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</si>
  <si>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</si>
  <si>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</si>
  <si>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</si>
  <si>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</si>
  <si>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</si>
  <si>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</si>
  <si>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</si>
  <si>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</si>
  <si>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</si>
  <si>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</si>
  <si>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</si>
  <si>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</si>
  <si>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</si>
  <si>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</si>
  <si>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</si>
  <si>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</si>
  <si>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</si>
  <si>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</si>
  <si>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</si>
  <si>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</si>
  <si>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</si>
  <si>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</si>
  <si>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</si>
  <si>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</si>
  <si>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</si>
  <si>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</si>
  <si>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</si>
  <si>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</si>
  <si>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</si>
  <si>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</si>
  <si>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</si>
  <si>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</si>
  <si>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</si>
  <si>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7.00</t>
  </si>
  <si>
    <t>▲ 6.16</t>
  </si>
  <si>
    <t>▲ 3.23</t>
  </si>
  <si>
    <t>▲ 3.20</t>
  </si>
  <si>
    <t>▲ 4.05</t>
  </si>
  <si>
    <t>観光施設事業会計</t>
  </si>
  <si>
    <t>一般会計</t>
  </si>
  <si>
    <t>水道事業会計</t>
  </si>
  <si>
    <t>下水道特別会計</t>
  </si>
  <si>
    <t>介護保険特別会計</t>
  </si>
  <si>
    <t>国民健康保険特別会計</t>
  </si>
  <si>
    <t>後期高齢者医療特別会計</t>
  </si>
  <si>
    <t>小水力発電事業特別会計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</si>
  <si>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</si>
  <si>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</si>
  <si>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</si>
  <si>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</si>
  <si>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</si>
  <si>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</si>
  <si>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</si>
  <si>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</si>
  <si>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</si>
  <si>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株式会社　野沢温泉</t>
    <rPh sb="0" eb="2">
      <t>カブシキ</t>
    </rPh>
    <rPh sb="2" eb="4">
      <t>カイシャ</t>
    </rPh>
    <rPh sb="5" eb="9">
      <t>ノザワオンセン</t>
    </rPh>
    <phoneticPr fontId="2"/>
  </si>
  <si>
    <t>一般社団法人　野沢温泉観光協会</t>
    <rPh sb="0" eb="2">
      <t>イッパン</t>
    </rPh>
    <rPh sb="2" eb="4">
      <t>シャダン</t>
    </rPh>
    <rPh sb="4" eb="6">
      <t>ホウジン</t>
    </rPh>
    <rPh sb="7" eb="11">
      <t>ノザワオンセン</t>
    </rPh>
    <rPh sb="11" eb="13">
      <t>カンコウ</t>
    </rPh>
    <rPh sb="13" eb="15">
      <t>キョウカイ</t>
    </rPh>
    <phoneticPr fontId="2"/>
  </si>
  <si>
    <t>○</t>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</si>
  <si>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</si>
  <si>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北信広域連合（養護老人ホーム特別会計）</t>
    <rPh sb="0" eb="2">
      <t>ホクシン</t>
    </rPh>
    <rPh sb="2" eb="4">
      <t>コウイキ</t>
    </rPh>
    <rPh sb="4" eb="6">
      <t>レンゴウ</t>
    </rPh>
    <rPh sb="7" eb="9">
      <t>ヨウゴ</t>
    </rPh>
    <rPh sb="9" eb="11">
      <t>ロウジン</t>
    </rPh>
    <rPh sb="14" eb="16">
      <t>トクベツ</t>
    </rPh>
    <rPh sb="16" eb="18">
      <t>カイケイ</t>
    </rPh>
    <phoneticPr fontId="2"/>
  </si>
  <si>
    <t>北信広域連合（特別養護老人ホーム特別会計）</t>
    <rPh sb="0" eb="2">
      <t>ホクシン</t>
    </rPh>
    <rPh sb="2" eb="4">
      <t>コウイキ</t>
    </rPh>
    <rPh sb="4" eb="6">
      <t>レンゴウ</t>
    </rPh>
    <rPh sb="7" eb="9">
      <t>トクベツ</t>
    </rPh>
    <rPh sb="9" eb="11">
      <t>ヨウゴ</t>
    </rPh>
    <rPh sb="11" eb="13">
      <t>ロウジン</t>
    </rPh>
    <rPh sb="16" eb="18">
      <t>トクベツ</t>
    </rPh>
    <rPh sb="18" eb="20">
      <t>カイケイ</t>
    </rPh>
    <phoneticPr fontId="2"/>
  </si>
  <si>
    <t>岳北広域行政組合</t>
    <rPh sb="0" eb="2">
      <t>ガクホク</t>
    </rPh>
    <rPh sb="2" eb="4">
      <t>コウイキ</t>
    </rPh>
    <rPh sb="4" eb="6">
      <t>ギョウセイ</t>
    </rPh>
    <rPh sb="6" eb="8">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</si>
  <si>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</si>
  <si>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</si>
  <si>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</si>
  <si>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</si>
  <si>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</si>
  <si>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</si>
  <si>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</si>
  <si>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</si>
  <si>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ふるさと納税基金</t>
    <rPh sb="4" eb="6">
      <t>ノウゼイ</t>
    </rPh>
    <rPh sb="6" eb="8">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</si>
  <si>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</si>
  <si>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</si>
  <si>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情報連絡施設基金</t>
    <rPh sb="0" eb="2">
      <t>ジョウホウ</t>
    </rPh>
    <rPh sb="2" eb="4">
      <t>レンラク</t>
    </rPh>
    <rPh sb="4" eb="6">
      <t>シセツ</t>
    </rPh>
    <rPh sb="6" eb="8">
      <t>キキン</t>
    </rPh>
    <phoneticPr fontId="5"/>
  </si>
  <si>
    <t>消防賞じゅつ金基金</t>
    <rPh sb="0" eb="2">
      <t>ショウボウ</t>
    </rPh>
    <rPh sb="2" eb="3">
      <t>ショウ</t>
    </rPh>
    <rPh sb="6" eb="7">
      <t>キン</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</si>
  <si>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</si>
  <si>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</si>
  <si>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</si>
  <si>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</si>
  <si>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</si>
  <si>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</si>
  <si>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</si>
  <si>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</si>
  <si>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</si>
  <si>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</si>
  <si>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</si>
  <si>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</si>
  <si>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村の将来負担比率は、令和元年度から発生している。令和２年度は、充当可能財源等額が前年度から１億１千万円程度増加したが、将来負担額が前年度から６億８千万円程度増加したため、将来負担額が充当可能財源等額を６億程度上回り、将来負担比率が34.0％となった。
　観光振興基金を財源とした観光施設事業会計への貸付金を令和元年度で２億円、令和２年度で４億円行ったことが将来負担比率の発生につながったと考えられる。貸し付けた６億円については、償還計画に基づき償還されるものであるため、将来負担比率の算定上、充当可能財源等に含むことはできないが、将来的には解消される見込みとなっている。</t>
    <rPh sb="1" eb="3">
      <t>トウソン</t>
    </rPh>
    <rPh sb="4" eb="6">
      <t>ショウライ</t>
    </rPh>
    <rPh sb="6" eb="8">
      <t>フタン</t>
    </rPh>
    <rPh sb="8" eb="10">
      <t>ヒリツ</t>
    </rPh>
    <rPh sb="12" eb="14">
      <t>レイワ</t>
    </rPh>
    <rPh sb="14" eb="16">
      <t>ガンネン</t>
    </rPh>
    <rPh sb="16" eb="17">
      <t>ド</t>
    </rPh>
    <rPh sb="19" eb="21">
      <t>ハッセイ</t>
    </rPh>
    <rPh sb="26" eb="28">
      <t>レイワ</t>
    </rPh>
    <rPh sb="29" eb="31">
      <t>ネンド</t>
    </rPh>
    <rPh sb="33" eb="35">
      <t>ジュウトウ</t>
    </rPh>
    <rPh sb="35" eb="37">
      <t>カノウ</t>
    </rPh>
    <rPh sb="37" eb="39">
      <t>ザイゲン</t>
    </rPh>
    <rPh sb="39" eb="40">
      <t>トウ</t>
    </rPh>
    <rPh sb="40" eb="41">
      <t>ガク</t>
    </rPh>
    <rPh sb="42" eb="45">
      <t>ゼンネンド</t>
    </rPh>
    <rPh sb="48" eb="49">
      <t>オク</t>
    </rPh>
    <rPh sb="50" eb="53">
      <t>センマンエン</t>
    </rPh>
    <rPh sb="53" eb="55">
      <t>テイド</t>
    </rPh>
    <rPh sb="55" eb="57">
      <t>ゾウカ</t>
    </rPh>
    <rPh sb="61" eb="63">
      <t>ショウライ</t>
    </rPh>
    <rPh sb="63" eb="65">
      <t>フタン</t>
    </rPh>
    <rPh sb="65" eb="66">
      <t>ガク</t>
    </rPh>
    <rPh sb="67" eb="70">
      <t>ゼンネンド</t>
    </rPh>
    <rPh sb="73" eb="74">
      <t>オク</t>
    </rPh>
    <rPh sb="129" eb="131">
      <t>カンコウ</t>
    </rPh>
    <rPh sb="131" eb="133">
      <t>シンコウ</t>
    </rPh>
    <rPh sb="133" eb="135">
      <t>キキン</t>
    </rPh>
    <rPh sb="136" eb="138">
      <t>ザイゲン</t>
    </rPh>
    <rPh sb="141" eb="143">
      <t>カンコウ</t>
    </rPh>
    <rPh sb="143" eb="145">
      <t>シセツ</t>
    </rPh>
    <rPh sb="145" eb="147">
      <t>ジギョウ</t>
    </rPh>
    <rPh sb="147" eb="149">
      <t>カイケイ</t>
    </rPh>
    <rPh sb="151" eb="153">
      <t>カシツケ</t>
    </rPh>
    <rPh sb="153" eb="154">
      <t>キン</t>
    </rPh>
    <rPh sb="155" eb="157">
      <t>レイワ</t>
    </rPh>
    <rPh sb="157" eb="159">
      <t>ガンネン</t>
    </rPh>
    <rPh sb="159" eb="160">
      <t>ド</t>
    </rPh>
    <rPh sb="162" eb="164">
      <t>オクエン</t>
    </rPh>
    <rPh sb="165" eb="167">
      <t>レイワ</t>
    </rPh>
    <rPh sb="168" eb="170">
      <t>ネンド</t>
    </rPh>
    <rPh sb="172" eb="174">
      <t>オクエン</t>
    </rPh>
    <rPh sb="174" eb="175">
      <t>オコナ</t>
    </rPh>
    <rPh sb="180" eb="182">
      <t>ショウライ</t>
    </rPh>
    <rPh sb="182" eb="184">
      <t>フタン</t>
    </rPh>
    <rPh sb="184" eb="186">
      <t>ヒリツ</t>
    </rPh>
    <rPh sb="187" eb="189">
      <t>ハッセイ</t>
    </rPh>
    <rPh sb="196" eb="197">
      <t>カンガ</t>
    </rPh>
    <rPh sb="202" eb="203">
      <t>カ</t>
    </rPh>
    <rPh sb="204" eb="205">
      <t>ツ</t>
    </rPh>
    <rPh sb="208" eb="210">
      <t>オクエン</t>
    </rPh>
    <rPh sb="216" eb="218">
      <t>ショウカン</t>
    </rPh>
    <rPh sb="218" eb="220">
      <t>ケイカク</t>
    </rPh>
    <rPh sb="221" eb="222">
      <t>モト</t>
    </rPh>
    <rPh sb="224" eb="226">
      <t>ショウカン</t>
    </rPh>
    <rPh sb="237" eb="239">
      <t>ショウライ</t>
    </rPh>
    <rPh sb="239" eb="241">
      <t>フタン</t>
    </rPh>
    <rPh sb="241" eb="243">
      <t>ヒリツ</t>
    </rPh>
    <rPh sb="244" eb="246">
      <t>サンテイ</t>
    </rPh>
    <rPh sb="246" eb="247">
      <t>ジョウ</t>
    </rPh>
    <rPh sb="248" eb="250">
      <t>ジュウトウ</t>
    </rPh>
    <rPh sb="250" eb="252">
      <t>カノウ</t>
    </rPh>
    <rPh sb="252" eb="254">
      <t>ザイゲン</t>
    </rPh>
    <rPh sb="254" eb="255">
      <t>トウ</t>
    </rPh>
    <rPh sb="256" eb="257">
      <t>フク</t>
    </rPh>
    <rPh sb="267" eb="270">
      <t>ショウライテキ</t>
    </rPh>
    <rPh sb="272" eb="274">
      <t>カイショウ</t>
    </rPh>
    <rPh sb="277" eb="279">
      <t>ミコ</t>
    </rPh>
    <phoneticPr fontId="5"/>
  </si>
  <si>
    <t>　当村の実質公債費比率は、過疎対策事業債や辺地対策事業債等を財源として、若者住宅や観光施設、村道の拡幅改良、無散水消雪設備など公共施設の整備を進めてきたことにより、実質公債費比率は年々増加傾向であったが、令和２年度は高止まりであった。
　類似団体内平均値と比べると、平成28年度まで同程度で推移していたが、平成29年度からそれぞれの数値に差が発生している。過疎対策事業債を中心とした大型施設整備が令和２年度までとなっており、今後は数値の改善が見込まれる。</t>
    <rPh sb="1" eb="3">
      <t>トウソン</t>
    </rPh>
    <rPh sb="4" eb="6">
      <t>ジッシツ</t>
    </rPh>
    <rPh sb="6" eb="9">
      <t>コウサイヒ</t>
    </rPh>
    <rPh sb="9" eb="11">
      <t>ヒリツ</t>
    </rPh>
    <rPh sb="13" eb="15">
      <t>カソ</t>
    </rPh>
    <rPh sb="15" eb="17">
      <t>タイサク</t>
    </rPh>
    <rPh sb="17" eb="20">
      <t>ジギョウサイ</t>
    </rPh>
    <rPh sb="21" eb="23">
      <t>ヘンチ</t>
    </rPh>
    <rPh sb="23" eb="25">
      <t>タイサク</t>
    </rPh>
    <rPh sb="25" eb="28">
      <t>ジギョウサイ</t>
    </rPh>
    <rPh sb="28" eb="29">
      <t>トウ</t>
    </rPh>
    <rPh sb="30" eb="32">
      <t>ザイゲン</t>
    </rPh>
    <rPh sb="36" eb="38">
      <t>ワカモノ</t>
    </rPh>
    <rPh sb="38" eb="40">
      <t>ジュウタク</t>
    </rPh>
    <rPh sb="41" eb="43">
      <t>カンコウ</t>
    </rPh>
    <rPh sb="43" eb="45">
      <t>シセツ</t>
    </rPh>
    <rPh sb="46" eb="48">
      <t>ソンドウ</t>
    </rPh>
    <rPh sb="49" eb="51">
      <t>カクフク</t>
    </rPh>
    <rPh sb="51" eb="53">
      <t>カイリョウ</t>
    </rPh>
    <rPh sb="54" eb="55">
      <t>ム</t>
    </rPh>
    <rPh sb="55" eb="57">
      <t>サンスイ</t>
    </rPh>
    <rPh sb="57" eb="59">
      <t>ショウセツ</t>
    </rPh>
    <rPh sb="59" eb="61">
      <t>セツビ</t>
    </rPh>
    <rPh sb="63" eb="65">
      <t>コウキョウ</t>
    </rPh>
    <rPh sb="65" eb="67">
      <t>シセツ</t>
    </rPh>
    <rPh sb="68" eb="70">
      <t>セイビ</t>
    </rPh>
    <rPh sb="71" eb="72">
      <t>スス</t>
    </rPh>
    <rPh sb="82" eb="84">
      <t>ジッシツ</t>
    </rPh>
    <rPh sb="84" eb="87">
      <t>コウサイヒ</t>
    </rPh>
    <rPh sb="87" eb="89">
      <t>ヒリツ</t>
    </rPh>
    <rPh sb="90" eb="92">
      <t>ネンネン</t>
    </rPh>
    <rPh sb="92" eb="94">
      <t>ゾウカ</t>
    </rPh>
    <rPh sb="94" eb="96">
      <t>ケイコウ</t>
    </rPh>
    <rPh sb="102" eb="104">
      <t>レイワ</t>
    </rPh>
    <rPh sb="105" eb="107">
      <t>ネンド</t>
    </rPh>
    <rPh sb="108" eb="110">
      <t>タカド</t>
    </rPh>
    <rPh sb="119" eb="121">
      <t>ルイジ</t>
    </rPh>
    <rPh sb="121" eb="123">
      <t>ダンタイ</t>
    </rPh>
    <rPh sb="123" eb="124">
      <t>ナイ</t>
    </rPh>
    <rPh sb="124" eb="127">
      <t>ヘイキンチ</t>
    </rPh>
    <rPh sb="128" eb="129">
      <t>クラ</t>
    </rPh>
    <rPh sb="133" eb="135">
      <t>ヘイセイ</t>
    </rPh>
    <rPh sb="137" eb="139">
      <t>ネンド</t>
    </rPh>
    <rPh sb="141" eb="144">
      <t>ドウテイド</t>
    </rPh>
    <rPh sb="145" eb="147">
      <t>スイイ</t>
    </rPh>
    <rPh sb="153" eb="155">
      <t>ヘイセイ</t>
    </rPh>
    <rPh sb="157" eb="159">
      <t>ネンド</t>
    </rPh>
    <rPh sb="166" eb="168">
      <t>スウチ</t>
    </rPh>
    <rPh sb="169" eb="170">
      <t>サ</t>
    </rPh>
    <rPh sb="171" eb="173">
      <t>ハッセイ</t>
    </rPh>
    <rPh sb="178" eb="180">
      <t>カソ</t>
    </rPh>
    <rPh sb="180" eb="182">
      <t>タイサク</t>
    </rPh>
    <rPh sb="182" eb="185">
      <t>ジギョウサイ</t>
    </rPh>
    <rPh sb="186" eb="188">
      <t>チュウシン</t>
    </rPh>
    <rPh sb="191" eb="193">
      <t>オオガタ</t>
    </rPh>
    <rPh sb="193" eb="195">
      <t>シセツ</t>
    </rPh>
    <rPh sb="195" eb="197">
      <t>セイビ</t>
    </rPh>
    <rPh sb="198" eb="200">
      <t>レイワ</t>
    </rPh>
    <rPh sb="201" eb="203">
      <t>ネンド</t>
    </rPh>
    <rPh sb="212" eb="214">
      <t>コンゴ</t>
    </rPh>
    <rPh sb="215" eb="217">
      <t>スウチ</t>
    </rPh>
    <rPh sb="218" eb="220">
      <t>カイゼン</t>
    </rPh>
    <rPh sb="221" eb="22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</si>
</sst>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E729803-9D35-40CD-8072-60014E898E4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E17-4E31-B347-FD326FF2C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355267</c:v>
                </c:pt>
                <c:pt idx="1">
                  <c:v>216144</c:v>
                </c:pt>
                <c:pt idx="2">
                  <c:v>139361</c:v>
                </c:pt>
                <c:pt idx="3">
                  <c:v>337479</c:v>
                </c:pt>
                <c:pt idx="4">
                  <c:v>293134</c:v>
                </c:pt>
              </c:numCache>
            </c:numRef>
          </c:val>
          <c:smooth val="0"/>
          <c:extLst>
            <c:ext xmlns:c16="http://schemas.microsoft.com/office/drawing/2014/chart" uri="{C3380CC4-5D6E-409C-BE32-E72D297353CC}">
              <c16:uniqueId val="{00000001-5E17-4E31-B347-FD326FF2C8D3}"/>
            </c:ext>
          </c:extLst>
        </c:ser>
        <c:dLbls>
          <c:showLegendKey val="0"/>
          <c:showVal val="0"/>
          <c:showCatName val="0"/>
          <c:showSerName val="0"/>
          <c:showPercent val="0"/>
          <c:showBubbleSize val="0"/>
        </c:dLbls>
        <c:marker val="1"/>
        <c:smooth val="0"/>
        <c:axId val="505212096"/>
        <c:axId val="423041192"/>
      </c:lineChart>
      <c:catAx>
        <c:axId val="505212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041192"/>
        <c:crosses val="autoZero"/>
        <c:auto val="1"/>
        <c:lblAlgn val="ctr"/>
        <c:lblOffset val="100"/>
        <c:tickLblSkip val="1"/>
        <c:tickMarkSkip val="1"/>
        <c:noMultiLvlLbl val="0"/>
      </c:catAx>
      <c:valAx>
        <c:axId val="4230411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521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5.95</c:v>
                </c:pt>
                <c:pt idx="1">
                  <c:v>6.76</c:v>
                </c:pt>
                <c:pt idx="2">
                  <c:v>6.23</c:v>
                </c:pt>
                <c:pt idx="3">
                  <c:v>6.88</c:v>
                </c:pt>
                <c:pt idx="4">
                  <c:v>5.65</c:v>
                </c:pt>
              </c:numCache>
            </c:numRef>
          </c:val>
          <c:extLst>
            <c:ext xmlns:c16="http://schemas.microsoft.com/office/drawing/2014/chart" uri="{C3380CC4-5D6E-409C-BE32-E72D297353CC}">
              <c16:uniqueId val="{00000000-292B-42CA-B3B1-22ED33A3E6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33.33</c:v>
                </c:pt>
                <c:pt idx="1">
                  <c:v>29.67</c:v>
                </c:pt>
                <c:pt idx="2">
                  <c:v>30.72</c:v>
                </c:pt>
                <c:pt idx="3">
                  <c:v>28.07</c:v>
                </c:pt>
                <c:pt idx="4">
                  <c:v>26.47</c:v>
                </c:pt>
              </c:numCache>
            </c:numRef>
          </c:val>
          <c:extLst>
            <c:ext xmlns:c16="http://schemas.microsoft.com/office/drawing/2014/chart" uri="{C3380CC4-5D6E-409C-BE32-E72D297353CC}">
              <c16:uniqueId val="{00000001-292B-42CA-B3B1-22ED33A3E677}"/>
            </c:ext>
          </c:extLst>
        </c:ser>
        <c:dLbls>
          <c:showLegendKey val="0"/>
          <c:showVal val="0"/>
          <c:showCatName val="0"/>
          <c:showSerName val="0"/>
          <c:showPercent val="0"/>
          <c:showBubbleSize val="0"/>
        </c:dLbls>
        <c:gapWidth val="250"/>
        <c:overlap val="100"/>
        <c:axId val="423042760"/>
        <c:axId val="42304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c:v>
                </c:pt>
                <c:pt idx="1">
                  <c:v>-6.16</c:v>
                </c:pt>
                <c:pt idx="2">
                  <c:v>-3.23</c:v>
                </c:pt>
                <c:pt idx="3">
                  <c:v>-3.2</c:v>
                </c:pt>
                <c:pt idx="4">
                  <c:v>-4.05</c:v>
                </c:pt>
              </c:numCache>
            </c:numRef>
          </c:val>
          <c:smooth val="0"/>
          <c:extLst>
            <c:ext xmlns:c16="http://schemas.microsoft.com/office/drawing/2014/chart" uri="{C3380CC4-5D6E-409C-BE32-E72D297353CC}">
              <c16:uniqueId val="{00000002-292B-42CA-B3B1-22ED33A3E677}"/>
            </c:ext>
          </c:extLst>
        </c:ser>
        <c:dLbls>
          <c:showLegendKey val="0"/>
          <c:showVal val="0"/>
          <c:showCatName val="0"/>
          <c:showSerName val="0"/>
          <c:showPercent val="0"/>
          <c:showBubbleSize val="0"/>
        </c:dLbls>
        <c:marker val="1"/>
        <c:smooth val="0"/>
        <c:axId val="423042760"/>
        <c:axId val="423040016"/>
      </c:lineChart>
      <c:catAx>
        <c:axId val="42304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040016"/>
        <c:crosses val="autoZero"/>
        <c:auto val="1"/>
        <c:lblAlgn val="ctr"/>
        <c:lblOffset val="100"/>
        <c:tickLblSkip val="1"/>
        <c:tickMarkSkip val="1"/>
        <c:noMultiLvlLbl val="0"/>
      </c:catAx>
      <c:valAx>
        <c:axId val="42304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04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E3-4F0B-9EC8-1BB7D918D4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E3-4F0B-9EC8-1BB7D918D40C}"/>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7E3-4F0B-9EC8-1BB7D918D4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37E3-4F0B-9EC8-1BB7D918D40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2.37</c:v>
                </c:pt>
                <c:pt idx="2">
                  <c:v>#N/A</c:v>
                </c:pt>
                <c:pt idx="3">
                  <c:v>2.46</c:v>
                </c:pt>
                <c:pt idx="4">
                  <c:v>#N/A</c:v>
                </c:pt>
                <c:pt idx="5">
                  <c:v>0.5</c:v>
                </c:pt>
                <c:pt idx="6">
                  <c:v>#N/A</c:v>
                </c:pt>
                <c:pt idx="7">
                  <c:v>0.22</c:v>
                </c:pt>
                <c:pt idx="8">
                  <c:v>#N/A</c:v>
                </c:pt>
                <c:pt idx="9">
                  <c:v>0.09</c:v>
                </c:pt>
              </c:numCache>
            </c:numRef>
          </c:val>
          <c:extLst>
            <c:ext xmlns:c16="http://schemas.microsoft.com/office/drawing/2014/chart" uri="{C3380CC4-5D6E-409C-BE32-E72D297353CC}">
              <c16:uniqueId val="{00000004-37E3-4F0B-9EC8-1BB7D918D4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0.23</c:v>
                </c:pt>
                <c:pt idx="4">
                  <c:v>#N/A</c:v>
                </c:pt>
                <c:pt idx="5">
                  <c:v>0.16</c:v>
                </c:pt>
                <c:pt idx="6">
                  <c:v>#N/A</c:v>
                </c:pt>
                <c:pt idx="7">
                  <c:v>0.13</c:v>
                </c:pt>
                <c:pt idx="8">
                  <c:v>#N/A</c:v>
                </c:pt>
                <c:pt idx="9">
                  <c:v>0.13</c:v>
                </c:pt>
              </c:numCache>
            </c:numRef>
          </c:val>
          <c:extLst>
            <c:ext xmlns:c16="http://schemas.microsoft.com/office/drawing/2014/chart" uri="{C3380CC4-5D6E-409C-BE32-E72D297353CC}">
              <c16:uniqueId val="{00000005-37E3-4F0B-9EC8-1BB7D918D40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1.47</c:v>
                </c:pt>
                <c:pt idx="2">
                  <c:v>#N/A</c:v>
                </c:pt>
                <c:pt idx="3">
                  <c:v>1.53</c:v>
                </c:pt>
                <c:pt idx="4">
                  <c:v>#N/A</c:v>
                </c:pt>
                <c:pt idx="5">
                  <c:v>1.32</c:v>
                </c:pt>
                <c:pt idx="6">
                  <c:v>#N/A</c:v>
                </c:pt>
                <c:pt idx="7">
                  <c:v>0.98</c:v>
                </c:pt>
                <c:pt idx="8">
                  <c:v>#N/A</c:v>
                </c:pt>
                <c:pt idx="9">
                  <c:v>1.17</c:v>
                </c:pt>
              </c:numCache>
            </c:numRef>
          </c:val>
          <c:extLst>
            <c:ext xmlns:c16="http://schemas.microsoft.com/office/drawing/2014/chart" uri="{C3380CC4-5D6E-409C-BE32-E72D297353CC}">
              <c16:uniqueId val="{00000006-37E3-4F0B-9EC8-1BB7D918D40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4.3099999999999996</c:v>
                </c:pt>
                <c:pt idx="2">
                  <c:v>#N/A</c:v>
                </c:pt>
                <c:pt idx="3">
                  <c:v>4.12</c:v>
                </c:pt>
                <c:pt idx="4">
                  <c:v>#N/A</c:v>
                </c:pt>
                <c:pt idx="5">
                  <c:v>4.18</c:v>
                </c:pt>
                <c:pt idx="6">
                  <c:v>#N/A</c:v>
                </c:pt>
                <c:pt idx="7">
                  <c:v>3.3</c:v>
                </c:pt>
                <c:pt idx="8">
                  <c:v>#N/A</c:v>
                </c:pt>
                <c:pt idx="9">
                  <c:v>3.46</c:v>
                </c:pt>
              </c:numCache>
            </c:numRef>
          </c:val>
          <c:extLst>
            <c:ext xmlns:c16="http://schemas.microsoft.com/office/drawing/2014/chart" uri="{C3380CC4-5D6E-409C-BE32-E72D297353CC}">
              <c16:uniqueId val="{00000007-37E3-4F0B-9EC8-1BB7D918D4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5.95</c:v>
                </c:pt>
                <c:pt idx="2">
                  <c:v>#N/A</c:v>
                </c:pt>
                <c:pt idx="3">
                  <c:v>6.76</c:v>
                </c:pt>
                <c:pt idx="4">
                  <c:v>#N/A</c:v>
                </c:pt>
                <c:pt idx="5">
                  <c:v>6.22</c:v>
                </c:pt>
                <c:pt idx="6">
                  <c:v>#N/A</c:v>
                </c:pt>
                <c:pt idx="7">
                  <c:v>6.88</c:v>
                </c:pt>
                <c:pt idx="8">
                  <c:v>#N/A</c:v>
                </c:pt>
                <c:pt idx="9">
                  <c:v>5.64</c:v>
                </c:pt>
              </c:numCache>
            </c:numRef>
          </c:val>
          <c:extLst>
            <c:ext xmlns:c16="http://schemas.microsoft.com/office/drawing/2014/chart" uri="{C3380CC4-5D6E-409C-BE32-E72D297353CC}">
              <c16:uniqueId val="{00000008-37E3-4F0B-9EC8-1BB7D918D40C}"/>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56.97</c:v>
                </c:pt>
                <c:pt idx="2">
                  <c:v>#N/A</c:v>
                </c:pt>
                <c:pt idx="3">
                  <c:v>68.61</c:v>
                </c:pt>
                <c:pt idx="4">
                  <c:v>#N/A</c:v>
                </c:pt>
                <c:pt idx="5">
                  <c:v>76.77</c:v>
                </c:pt>
                <c:pt idx="6">
                  <c:v>#N/A</c:v>
                </c:pt>
                <c:pt idx="7">
                  <c:v>69.989999999999995</c:v>
                </c:pt>
                <c:pt idx="8">
                  <c:v>#N/A</c:v>
                </c:pt>
                <c:pt idx="9">
                  <c:v>26.31</c:v>
                </c:pt>
              </c:numCache>
            </c:numRef>
          </c:val>
          <c:extLst>
            <c:ext xmlns:c16="http://schemas.microsoft.com/office/drawing/2014/chart" uri="{C3380CC4-5D6E-409C-BE32-E72D297353CC}">
              <c16:uniqueId val="{00000009-37E3-4F0B-9EC8-1BB7D918D40C}"/>
            </c:ext>
          </c:extLst>
        </c:ser>
        <c:dLbls>
          <c:showLegendKey val="0"/>
          <c:showVal val="0"/>
          <c:showCatName val="0"/>
          <c:showSerName val="0"/>
          <c:showPercent val="0"/>
          <c:showBubbleSize val="0"/>
        </c:dLbls>
        <c:gapWidth val="150"/>
        <c:overlap val="100"/>
        <c:axId val="423043936"/>
        <c:axId val="423041584"/>
      </c:barChart>
      <c:catAx>
        <c:axId val="4230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041584"/>
        <c:crosses val="autoZero"/>
        <c:auto val="1"/>
        <c:lblAlgn val="ctr"/>
        <c:lblOffset val="100"/>
        <c:tickLblSkip val="1"/>
        <c:tickMarkSkip val="1"/>
        <c:noMultiLvlLbl val="0"/>
      </c:catAx>
      <c:valAx>
        <c:axId val="42304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04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446</c:v>
                </c:pt>
                <c:pt idx="5">
                  <c:v>473</c:v>
                </c:pt>
                <c:pt idx="8">
                  <c:v>463</c:v>
                </c:pt>
                <c:pt idx="11">
                  <c:v>574</c:v>
                </c:pt>
                <c:pt idx="14">
                  <c:v>554</c:v>
                </c:pt>
              </c:numCache>
            </c:numRef>
          </c:val>
          <c:extLst>
            <c:ext xmlns:c16="http://schemas.microsoft.com/office/drawing/2014/chart" uri="{C3380CC4-5D6E-409C-BE32-E72D297353CC}">
              <c16:uniqueId val="{00000000-58BC-4507-8191-A3CEFC6FEE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BC-4507-8191-A3CEFC6FEE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BC-4507-8191-A3CEFC6FEE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44</c:v>
                </c:pt>
                <c:pt idx="6">
                  <c:v>45</c:v>
                </c:pt>
                <c:pt idx="9">
                  <c:v>45</c:v>
                </c:pt>
                <c:pt idx="12">
                  <c:v>43</c:v>
                </c:pt>
              </c:numCache>
            </c:numRef>
          </c:val>
          <c:extLst>
            <c:ext xmlns:c16="http://schemas.microsoft.com/office/drawing/2014/chart" uri="{C3380CC4-5D6E-409C-BE32-E72D297353CC}">
              <c16:uniqueId val="{00000003-58BC-4507-8191-A3CEFC6FEE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127</c:v>
                </c:pt>
                <c:pt idx="3">
                  <c:v>117</c:v>
                </c:pt>
                <c:pt idx="6">
                  <c:v>113</c:v>
                </c:pt>
                <c:pt idx="9">
                  <c:v>114</c:v>
                </c:pt>
                <c:pt idx="12">
                  <c:v>104</c:v>
                </c:pt>
              </c:numCache>
            </c:numRef>
          </c:val>
          <c:extLst>
            <c:ext xmlns:c16="http://schemas.microsoft.com/office/drawing/2014/chart" uri="{C3380CC4-5D6E-409C-BE32-E72D297353CC}">
              <c16:uniqueId val="{00000004-58BC-4507-8191-A3CEFC6FEE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BC-4507-8191-A3CEFC6FEE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BC-4507-8191-A3CEFC6FEE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427</c:v>
                </c:pt>
                <c:pt idx="3">
                  <c:v>461</c:v>
                </c:pt>
                <c:pt idx="6">
                  <c:v>533</c:v>
                </c:pt>
                <c:pt idx="9">
                  <c:v>606</c:v>
                </c:pt>
                <c:pt idx="12">
                  <c:v>551</c:v>
                </c:pt>
              </c:numCache>
            </c:numRef>
          </c:val>
          <c:extLst>
            <c:ext xmlns:c16="http://schemas.microsoft.com/office/drawing/2014/chart" uri="{C3380CC4-5D6E-409C-BE32-E72D297353CC}">
              <c16:uniqueId val="{00000007-58BC-4507-8191-A3CEFC6FEE46}"/>
            </c:ext>
          </c:extLst>
        </c:ser>
        <c:dLbls>
          <c:showLegendKey val="0"/>
          <c:showVal val="0"/>
          <c:showCatName val="0"/>
          <c:showSerName val="0"/>
          <c:showPercent val="0"/>
          <c:showBubbleSize val="0"/>
        </c:dLbls>
        <c:gapWidth val="100"/>
        <c:overlap val="100"/>
        <c:axId val="423045112"/>
        <c:axId val="423038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c:v>
                </c:pt>
                <c:pt idx="2">
                  <c:v>#N/A</c:v>
                </c:pt>
                <c:pt idx="3">
                  <c:v>#N/A</c:v>
                </c:pt>
                <c:pt idx="4">
                  <c:v>149</c:v>
                </c:pt>
                <c:pt idx="5">
                  <c:v>#N/A</c:v>
                </c:pt>
                <c:pt idx="6">
                  <c:v>#N/A</c:v>
                </c:pt>
                <c:pt idx="7">
                  <c:v>228</c:v>
                </c:pt>
                <c:pt idx="8">
                  <c:v>#N/A</c:v>
                </c:pt>
                <c:pt idx="9">
                  <c:v>#N/A</c:v>
                </c:pt>
                <c:pt idx="10">
                  <c:v>191</c:v>
                </c:pt>
                <c:pt idx="11">
                  <c:v>#N/A</c:v>
                </c:pt>
                <c:pt idx="12">
                  <c:v>#N/A</c:v>
                </c:pt>
                <c:pt idx="13">
                  <c:v>144</c:v>
                </c:pt>
                <c:pt idx="14">
                  <c:v>#N/A</c:v>
                </c:pt>
              </c:numCache>
            </c:numRef>
          </c:val>
          <c:smooth val="0"/>
          <c:extLst>
            <c:ext xmlns:c16="http://schemas.microsoft.com/office/drawing/2014/chart" uri="{C3380CC4-5D6E-409C-BE32-E72D297353CC}">
              <c16:uniqueId val="{00000008-58BC-4507-8191-A3CEFC6FEE46}"/>
            </c:ext>
          </c:extLst>
        </c:ser>
        <c:dLbls>
          <c:showLegendKey val="0"/>
          <c:showVal val="0"/>
          <c:showCatName val="0"/>
          <c:showSerName val="0"/>
          <c:showPercent val="0"/>
          <c:showBubbleSize val="0"/>
        </c:dLbls>
        <c:marker val="1"/>
        <c:smooth val="0"/>
        <c:axId val="423045112"/>
        <c:axId val="423038056"/>
      </c:lineChart>
      <c:catAx>
        <c:axId val="42304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038056"/>
        <c:crosses val="autoZero"/>
        <c:auto val="1"/>
        <c:lblAlgn val="ctr"/>
        <c:lblOffset val="100"/>
        <c:tickLblSkip val="1"/>
        <c:tickMarkSkip val="1"/>
        <c:noMultiLvlLbl val="0"/>
      </c:catAx>
      <c:valAx>
        <c:axId val="423038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04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4283</c:v>
                </c:pt>
                <c:pt idx="5">
                  <c:v>4291</c:v>
                </c:pt>
                <c:pt idx="8">
                  <c:v>4119</c:v>
                </c:pt>
                <c:pt idx="11">
                  <c:v>4356</c:v>
                </c:pt>
                <c:pt idx="14">
                  <c:v>4717</c:v>
                </c:pt>
              </c:numCache>
            </c:numRef>
          </c:val>
          <c:extLst>
            <c:ext xmlns:c16="http://schemas.microsoft.com/office/drawing/2014/chart" uri="{C3380CC4-5D6E-409C-BE32-E72D297353CC}">
              <c16:uniqueId val="{00000000-1742-40A7-A287-9F3269B9B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1742-40A7-A287-9F3269B9B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2540</c:v>
                </c:pt>
                <c:pt idx="5">
                  <c:v>2629</c:v>
                </c:pt>
                <c:pt idx="8">
                  <c:v>2681</c:v>
                </c:pt>
                <c:pt idx="11">
                  <c:v>2282</c:v>
                </c:pt>
                <c:pt idx="14">
                  <c:v>2031</c:v>
                </c:pt>
              </c:numCache>
            </c:numRef>
          </c:val>
          <c:extLst>
            <c:ext xmlns:c16="http://schemas.microsoft.com/office/drawing/2014/chart" uri="{C3380CC4-5D6E-409C-BE32-E72D297353CC}">
              <c16:uniqueId val="{00000002-1742-40A7-A287-9F3269B9B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42-40A7-A287-9F3269B9B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42-40A7-A287-9F3269B9B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c:v>
                </c:pt>
                <c:pt idx="3">
                  <c:v>16</c:v>
                </c:pt>
                <c:pt idx="6">
                  <c:v>11</c:v>
                </c:pt>
                <c:pt idx="9">
                  <c:v>7</c:v>
                </c:pt>
                <c:pt idx="12">
                  <c:v>3</c:v>
                </c:pt>
              </c:numCache>
            </c:numRef>
          </c:val>
          <c:extLst>
            <c:ext xmlns:c16="http://schemas.microsoft.com/office/drawing/2014/chart" uri="{C3380CC4-5D6E-409C-BE32-E72D297353CC}">
              <c16:uniqueId val="{00000005-1742-40A7-A287-9F3269B9B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1035</c:v>
                </c:pt>
                <c:pt idx="3">
                  <c:v>1102</c:v>
                </c:pt>
                <c:pt idx="6">
                  <c:v>1091</c:v>
                </c:pt>
                <c:pt idx="9">
                  <c:v>1108</c:v>
                </c:pt>
                <c:pt idx="12">
                  <c:v>1126</c:v>
                </c:pt>
              </c:numCache>
            </c:numRef>
          </c:val>
          <c:extLst>
            <c:ext xmlns:c16="http://schemas.microsoft.com/office/drawing/2014/chart" uri="{C3380CC4-5D6E-409C-BE32-E72D297353CC}">
              <c16:uniqueId val="{00000006-1742-40A7-A287-9F3269B9B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348</c:v>
                </c:pt>
                <c:pt idx="3">
                  <c:v>299</c:v>
                </c:pt>
                <c:pt idx="6">
                  <c:v>257</c:v>
                </c:pt>
                <c:pt idx="9">
                  <c:v>213</c:v>
                </c:pt>
                <c:pt idx="12">
                  <c:v>166</c:v>
                </c:pt>
              </c:numCache>
            </c:numRef>
          </c:val>
          <c:extLst>
            <c:ext xmlns:c16="http://schemas.microsoft.com/office/drawing/2014/chart" uri="{C3380CC4-5D6E-409C-BE32-E72D297353CC}">
              <c16:uniqueId val="{00000007-1742-40A7-A287-9F3269B9B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1000</c:v>
                </c:pt>
                <c:pt idx="3">
                  <c:v>1003</c:v>
                </c:pt>
                <c:pt idx="6">
                  <c:v>953</c:v>
                </c:pt>
                <c:pt idx="9">
                  <c:v>864</c:v>
                </c:pt>
                <c:pt idx="12">
                  <c:v>1001</c:v>
                </c:pt>
              </c:numCache>
            </c:numRef>
          </c:val>
          <c:extLst>
            <c:ext xmlns:c16="http://schemas.microsoft.com/office/drawing/2014/chart" uri="{C3380CC4-5D6E-409C-BE32-E72D297353CC}">
              <c16:uniqueId val="{00000008-1742-40A7-A287-9F3269B9B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42-40A7-A287-9F3269B9B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4028</c:v>
                </c:pt>
                <c:pt idx="3">
                  <c:v>4207</c:v>
                </c:pt>
                <c:pt idx="6">
                  <c:v>4159</c:v>
                </c:pt>
                <c:pt idx="9">
                  <c:v>4476</c:v>
                </c:pt>
                <c:pt idx="12">
                  <c:v>5053</c:v>
                </c:pt>
              </c:numCache>
            </c:numRef>
          </c:val>
          <c:extLst>
            <c:ext xmlns:c16="http://schemas.microsoft.com/office/drawing/2014/chart" uri="{C3380CC4-5D6E-409C-BE32-E72D297353CC}">
              <c16:uniqueId val="{0000000A-1742-40A7-A287-9F3269B9B022}"/>
            </c:ext>
          </c:extLst>
        </c:ser>
        <c:dLbls>
          <c:showLegendKey val="0"/>
          <c:showVal val="0"/>
          <c:showCatName val="0"/>
          <c:showSerName val="0"/>
          <c:showPercent val="0"/>
          <c:showBubbleSize val="0"/>
        </c:dLbls>
        <c:gapWidth val="100"/>
        <c:overlap val="100"/>
        <c:axId val="423043544"/>
        <c:axId val="423041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29</c:v>
                </c:pt>
                <c:pt idx="11">
                  <c:v>#N/A</c:v>
                </c:pt>
                <c:pt idx="12">
                  <c:v>#N/A</c:v>
                </c:pt>
                <c:pt idx="13">
                  <c:v>600</c:v>
                </c:pt>
                <c:pt idx="14">
                  <c:v>#N/A</c:v>
                </c:pt>
              </c:numCache>
            </c:numRef>
          </c:val>
          <c:smooth val="0"/>
          <c:extLst>
            <c:ext xmlns:c16="http://schemas.microsoft.com/office/drawing/2014/chart" uri="{C3380CC4-5D6E-409C-BE32-E72D297353CC}">
              <c16:uniqueId val="{0000000B-1742-40A7-A287-9F3269B9B022}"/>
            </c:ext>
          </c:extLst>
        </c:ser>
        <c:dLbls>
          <c:showLegendKey val="0"/>
          <c:showVal val="0"/>
          <c:showCatName val="0"/>
          <c:showSerName val="0"/>
          <c:showPercent val="0"/>
          <c:showBubbleSize val="0"/>
        </c:dLbls>
        <c:marker val="1"/>
        <c:smooth val="0"/>
        <c:axId val="423043544"/>
        <c:axId val="423041976"/>
      </c:lineChart>
      <c:catAx>
        <c:axId val="42304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041976"/>
        <c:crosses val="autoZero"/>
        <c:auto val="1"/>
        <c:lblAlgn val="ctr"/>
        <c:lblOffset val="100"/>
        <c:tickLblSkip val="1"/>
        <c:tickMarkSkip val="1"/>
        <c:noMultiLvlLbl val="0"/>
      </c:catAx>
      <c:valAx>
        <c:axId val="42304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04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637</c:v>
                </c:pt>
                <c:pt idx="1">
                  <c:v>612</c:v>
                </c:pt>
                <c:pt idx="2">
                  <c:v>613</c:v>
                </c:pt>
              </c:numCache>
            </c:numRef>
          </c:val>
          <c:extLst>
            <c:ext xmlns:c16="http://schemas.microsoft.com/office/drawing/2014/chart" uri="{C3380CC4-5D6E-409C-BE32-E72D297353CC}">
              <c16:uniqueId val="{00000000-E607-47C3-B6D7-3591494C49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330</c:v>
                </c:pt>
                <c:pt idx="1">
                  <c:v>230</c:v>
                </c:pt>
                <c:pt idx="2">
                  <c:v>309</c:v>
                </c:pt>
              </c:numCache>
            </c:numRef>
          </c:val>
          <c:extLst>
            <c:ext xmlns:c16="http://schemas.microsoft.com/office/drawing/2014/chart" uri="{C3380CC4-5D6E-409C-BE32-E72D297353CC}">
              <c16:uniqueId val="{00000001-E607-47C3-B6D7-3591494C49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1449</c:v>
                </c:pt>
                <c:pt idx="1">
                  <c:v>1157</c:v>
                </c:pt>
                <c:pt idx="2">
                  <c:v>801</c:v>
                </c:pt>
              </c:numCache>
            </c:numRef>
          </c:val>
          <c:extLst>
            <c:ext xmlns:c16="http://schemas.microsoft.com/office/drawing/2014/chart" uri="{C3380CC4-5D6E-409C-BE32-E72D297353CC}">
              <c16:uniqueId val="{00000002-E607-47C3-B6D7-3591494C49AC}"/>
            </c:ext>
          </c:extLst>
        </c:ser>
        <c:dLbls>
          <c:showLegendKey val="0"/>
          <c:showVal val="0"/>
          <c:showCatName val="0"/>
          <c:showSerName val="0"/>
          <c:showPercent val="0"/>
          <c:showBubbleSize val="0"/>
        </c:dLbls>
        <c:gapWidth val="120"/>
        <c:overlap val="100"/>
        <c:axId val="423045504"/>
        <c:axId val="423038840"/>
      </c:barChart>
      <c:catAx>
        <c:axId val="4230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038840"/>
        <c:crosses val="autoZero"/>
        <c:auto val="1"/>
        <c:lblAlgn val="ctr"/>
        <c:lblOffset val="100"/>
        <c:tickLblSkip val="1"/>
        <c:tickMarkSkip val="1"/>
        <c:noMultiLvlLbl val="0"/>
      </c:catAx>
      <c:valAx>
        <c:axId val="423038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0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{66DEC2BB-A30D-4041-AB0D-EC906B5949A0}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3A8-40C7-A8AB-07B88D1081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{1BF7F709-A405-45AD-8C0F-F51513C2D324}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A8-40C7-A8AB-07B88D1081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{87B0F0DA-8F41-4A61-AFED-3F7FD0789009}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A8-40C7-A8AB-07B88D1081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{D039F205-D507-4852-A215-EC36EE3B5AE5}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A8-40C7-A8AB-07B88D1081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{32AC7373-7BF0-4DAC-81F0-9E91D2536D91}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A8-40C7-A8AB-07B88D1081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{A30F67BE-8E34-42C3-9815-E14434D165EB}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3A8-40C7-A8AB-07B88D1081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{8058726D-D06D-429D-8652-8CD5615767CA}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3A8-40C7-A8AB-07B88D10813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{48681B6B-0630-4312-8648-1F52F232505E}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3A8-40C7-A8AB-07B88D10813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{FE79C189-8152-4DA3-AAEC-B7315AB8ECAD}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3A8-40C7-A8AB-07B88D1081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59.9</c:v>
                </c:pt>
                <c:pt idx="16">
                  <c:v>61.6</c:v>
                </c:pt>
                <c:pt idx="24">
                  <c:v>61.8</c:v>
                </c:pt>
                <c:pt idx="32">
                  <c:v>62.6</c:v>
                </c:pt>
              </c:numCache>
            </c:numRef>
          </c:xVal>
          <c:yVal>
            <c:numRef>
              <c:f>公会計指標分析・財政指標組合せ分析表!$BP$51:$DC$51</c:f>
              <c:numCache>
                <c:formatCode>#,##0.0;"▲ "#,##0.0</c:formatCode>
                <c:ptCount val="40"/>
                <c:pt idx="24">
                  <c:v>1.8</c:v>
                </c:pt>
                <c:pt idx="32">
                  <c:v>34</c:v>
                </c:pt>
              </c:numCache>
            </c:numRef>
          </c:yVal>
          <c:smooth val="0"/>
          <c:extLst>
            <c:ext xmlns:c16="http://schemas.microsoft.com/office/drawing/2014/chart" uri="{C3380CC4-5D6E-409C-BE32-E72D297353CC}">
              <c16:uniqueId val="{00000009-93A8-40C7-A8AB-07B88D1081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{21573BC7-00E8-49F4-9C0E-A07A5CAF5990}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3A8-40C7-A8AB-07B88D1081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{CD4318AE-A8A5-493C-AD7C-B47F11FB56EC}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A8-40C7-A8AB-07B88D1081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{4E4473AF-B690-4918-A0D0-0E4464B4E51E}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A8-40C7-A8AB-07B88D1081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{9AC689A5-9234-49CB-AAE2-22DF78F6BF28}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A8-40C7-A8AB-07B88D1081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{0B1660B4-DA0D-4C30-BA83-53B2A67D4CCE}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A8-40C7-A8AB-07B88D1081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{D95EC06B-C142-4E7D-BC8F-D692603D5A35}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3A8-40C7-A8AB-07B88D1081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{613F615D-D3FB-49AA-A3EB-BE1E46D0F15C}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3A8-40C7-A8AB-07B88D1081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{913C807E-FB1A-4DA6-A53D-FBC8A3DBC451}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3A8-40C7-A8AB-07B88D1081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{288E7B39-C6BC-4B41-934F-A2BE1FDFA1F9}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3A8-40C7-A8AB-07B88D1081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A8-40C7-A8AB-07B88D10813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{50134F6C-9A51-4DCD-9F05-7B7BA2FCCA10}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288-4A26-907A-8D945E627E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{1C30D9DB-F1A6-4AC9-9AC3-00E1E066A288}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88-4A26-907A-8D945E627E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{2ABF426E-705B-45DF-8655-4EA9D6B92D7F}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88-4A26-907A-8D945E627E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{44E36ED3-CBBF-4734-90E2-84DE3555B111}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88-4A26-907A-8D945E627E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{BB3F5107-8E32-4DC4-9C5A-88CAF5D06404}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88-4A26-907A-8D945E627E7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{C9E1114B-250D-46C3-8429-EA7EC044920C}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288-4A26-907A-8D945E627E7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{AF7DF006-27A2-4081-9558-FA54AE5AA759}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288-4A26-907A-8D945E627E7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{EEC22E86-C2F2-4751-B5C7-2E778E5AE086}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288-4A26-907A-8D945E627E7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{65835ECD-CF12-4920-8AD8-5478366A3F6B}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288-4A26-907A-8D945E627E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8.4</c:v>
                </c:pt>
                <c:pt idx="16">
                  <c:v>10.7</c:v>
                </c:pt>
                <c:pt idx="24">
                  <c:v>11.7</c:v>
                </c:pt>
                <c:pt idx="32">
                  <c:v>11.4</c:v>
                </c:pt>
              </c:numCache>
            </c:numRef>
          </c:xVal>
          <c:yVal>
            <c:numRef>
              <c:f>公会計指標分析・財政指標組合せ分析表!$BP$73:$DC$73</c:f>
              <c:numCache>
                <c:formatCode>#,##0.0;"▲ "#,##0.0</c:formatCode>
                <c:ptCount val="40"/>
                <c:pt idx="24">
                  <c:v>1.8</c:v>
                </c:pt>
                <c:pt idx="32">
                  <c:v>34</c:v>
                </c:pt>
              </c:numCache>
            </c:numRef>
          </c:yVal>
          <c:smooth val="0"/>
          <c:extLst>
            <c:ext xmlns:c16="http://schemas.microsoft.com/office/drawing/2014/chart" uri="{C3380CC4-5D6E-409C-BE32-E72D297353CC}">
              <c16:uniqueId val="{00000009-A288-4A26-907A-8D945E627E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{F3FF0B06-71E4-4373-95D4-AB7139C21726}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288-4A26-907A-8D945E627E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{E9169120-0F7D-4AE6-958E-43ABFC735AB2}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88-4A26-907A-8D945E627E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{70639C97-E7E3-40F3-A203-1B86F4EE9F97}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88-4A26-907A-8D945E627E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{55C8B867-5910-4303-9D14-D9AF66BF7B32}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88-4A26-907A-8D945E627E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{76753608-D182-45CD-836C-ECBC52537F91}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88-4A26-907A-8D945E627E7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{08EC9E84-813B-44FF-A261-8BE84B768C18}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288-4A26-907A-8D945E627E7F}"/>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{08AB3F4E-28DE-4EFE-ABE3-FFF4BF72B45A}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288-4A26-907A-8D945E627E7F}"/>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{6BBD094A-3E7B-4498-A388-1C79885ED555}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288-4A26-907A-8D945E627E7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{C5DEEB5D-1C28-40EF-967D-1728FC12D19D}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288-4A26-907A-8D945E627E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88-4A26-907A-8D945E627E7F}"/>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令和２年度の元利償還金は、前年度から</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百万円減少し</a:t>
          </a:r>
          <a:r>
            <a:rPr kumimoji="1" lang="en-US" altLang="ja-JP" sz="1300">
              <a:latin typeface="ＭＳ ゴシック" pitchFamily="49" charset="-128"/>
              <a:ea typeface="ＭＳ ゴシック" pitchFamily="49" charset="-128"/>
            </a:rPr>
            <a:t>551</a:t>
          </a:r>
          <a:r>
            <a:rPr kumimoji="1" lang="ja-JP" altLang="en-US" sz="1300">
              <a:latin typeface="ＭＳ ゴシック" pitchFamily="49" charset="-128"/>
              <a:ea typeface="ＭＳ ゴシック" pitchFamily="49" charset="-128"/>
            </a:rPr>
            <a:t>百万円、公営企業債の元利償還金に対する繰入金は、前年度から</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百万円減少し</a:t>
          </a:r>
          <a:r>
            <a:rPr kumimoji="1" lang="en-US" altLang="ja-JP" sz="1300">
              <a:latin typeface="ＭＳ ゴシック" pitchFamily="49" charset="-128"/>
              <a:ea typeface="ＭＳ ゴシック" pitchFamily="49" charset="-128"/>
            </a:rPr>
            <a:t>104</a:t>
          </a:r>
          <a:r>
            <a:rPr kumimoji="1" lang="ja-JP" altLang="en-US" sz="1300">
              <a:latin typeface="ＭＳ ゴシック" pitchFamily="49" charset="-128"/>
              <a:ea typeface="ＭＳ ゴシック" pitchFamily="49" charset="-128"/>
            </a:rPr>
            <a:t>百万円、組合等が起こした地方債の元利償還金に対する負担金等は、前年度から</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百万円減少し</a:t>
          </a:r>
          <a:r>
            <a:rPr kumimoji="1" lang="en-US" altLang="ja-JP" sz="1300">
              <a:latin typeface="ＭＳ ゴシック" pitchFamily="49" charset="-128"/>
              <a:ea typeface="ＭＳ ゴシック" pitchFamily="49" charset="-128"/>
            </a:rPr>
            <a:t>43</a:t>
          </a:r>
          <a:r>
            <a:rPr kumimoji="1" lang="ja-JP" altLang="en-US" sz="1300">
              <a:latin typeface="ＭＳ ゴシック" pitchFamily="49" charset="-128"/>
              <a:ea typeface="ＭＳ ゴシック" pitchFamily="49" charset="-128"/>
            </a:rPr>
            <a:t>百万円、算入公債費等は、前年度から</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百万円減少し</a:t>
          </a:r>
          <a:r>
            <a:rPr kumimoji="1" lang="en-US" altLang="ja-JP" sz="1300">
              <a:latin typeface="ＭＳ ゴシック" pitchFamily="49" charset="-128"/>
              <a:ea typeface="ＭＳ ゴシック" pitchFamily="49" charset="-128"/>
            </a:rPr>
            <a:t>554</a:t>
          </a:r>
          <a:r>
            <a:rPr kumimoji="1" lang="ja-JP" altLang="en-US" sz="1300">
              <a:latin typeface="ＭＳ ゴシック" pitchFamily="49" charset="-128"/>
              <a:ea typeface="ＭＳ ゴシック" pitchFamily="49" charset="-128"/>
            </a:rPr>
            <a:t>百万円、実質公債費比率の分子は、前年度から</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百万円減少し</a:t>
          </a:r>
          <a:r>
            <a:rPr kumimoji="1" lang="en-US" altLang="ja-JP" sz="1300">
              <a:latin typeface="ＭＳ ゴシック" pitchFamily="49" charset="-128"/>
              <a:ea typeface="ＭＳ ゴシック" pitchFamily="49" charset="-128"/>
            </a:rPr>
            <a:t>144</a:t>
          </a:r>
          <a:r>
            <a:rPr kumimoji="1" lang="ja-JP" altLang="en-US" sz="1300">
              <a:latin typeface="ＭＳ ゴシック" pitchFamily="49" charset="-128"/>
              <a:ea typeface="ＭＳ ゴシック" pitchFamily="49" charset="-128"/>
            </a:rPr>
            <a:t>百万円となった。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年度から令和２年度までに借り入れた地方債の元金償還が始まるため、増加することが見込まれるが、据置期間や償還期間を調整し、実質公債費比率の悪化を抑制している。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満期一括償還地方債の償還の財源として積立は行っていない。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令和２年度末の地方債現在高は、前年度から</a:t>
          </a:r>
          <a:r>
            <a:rPr kumimoji="1" lang="en-US" altLang="ja-JP" sz="1400">
              <a:latin typeface="ＭＳ ゴシック" pitchFamily="49" charset="-128"/>
              <a:ea typeface="ＭＳ ゴシック" pitchFamily="49" charset="-128"/>
            </a:rPr>
            <a:t>577</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5,053</a:t>
          </a:r>
          <a:r>
            <a:rPr kumimoji="1" lang="ja-JP" altLang="en-US" sz="1400">
              <a:latin typeface="ＭＳ ゴシック" pitchFamily="49" charset="-128"/>
              <a:ea typeface="ＭＳ ゴシック" pitchFamily="49" charset="-128"/>
            </a:rPr>
            <a:t>百万円となり、基準財政需要額見込額も前年度から</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4,717</a:t>
          </a:r>
          <a:r>
            <a:rPr kumimoji="1" lang="ja-JP" altLang="en-US" sz="1400">
              <a:latin typeface="ＭＳ ゴシック" pitchFamily="49" charset="-128"/>
              <a:ea typeface="ＭＳ ゴシック" pitchFamily="49" charset="-128"/>
            </a:rPr>
            <a:t>百万円となったことから、実質負担額は前年度から</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336</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公営企業債等繰入見込額は、前年度から</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1,001</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充当可能基金は、前年度から</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2,031</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このことにより将来負担比率の分子は、前年度から</a:t>
          </a:r>
          <a:r>
            <a:rPr kumimoji="1" lang="en-US" altLang="ja-JP" sz="1400">
              <a:latin typeface="ＭＳ ゴシック" pitchFamily="49" charset="-128"/>
              <a:ea typeface="ＭＳ ゴシック" pitchFamily="49" charset="-128"/>
            </a:rPr>
            <a:t>571</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地方債現在高と公営企業債等繰入見込額は令和２年度がピークであり徐々に減少していく見込みであり、将来負担額も減少すると見込んでいる。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長野県野沢温泉村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金額が大きいものでは。ふるさと納税基金で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百万円、村債減債基金で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百万円（歳計剰余金処分額）を積み立てたが、観光振興基金で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村債減債基金は、公債費の一般財源負担の平準化を図るため、今後も取崩を予定している。また、一般財源に余裕がある場合は、今後の償還額の増加を見据えて積立も行うこととしている。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返礼品のほか、５つの事業（世界に通ずるスノーリゾートづくり、魅力ある温泉地づくり、観光と連携したブランド農産物づくり、未来創造のための人材づくり、がんばる村長プロジェクト）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公共施設等整備基金：公共施設等の整備及び災害復旧事業等に要する経費の財源として充てる。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地域福祉基金：地域福祉増進対策のために要する経費の財源として充てる。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情報連絡施設基金：情報連絡施設の改善、災害による施設の復旧、経済事情の著しい変動等による不足財源の補填等に要する経費の財源として充てる。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消防賞じゅつ金基金：消防賞じゅつ金を授与する場合に要する経費の財源として充てる。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百万円を積み立て、返礼品や５つの事業の財源として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百万円を取り崩し、令和２年度末残高は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公共施設等整備基金：取崩しはなく、利子等を積立ているが、少額のため増減はない。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地域福祉基金：利子相当額を取崩し、積立てているため増減はない。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情報連絡施設基金：取崩しはなく、利子等を積立てているが、少額のため増減はない。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消防賞じゅつ金基金：取崩しはなく、利子等を積立てているが、少額のため増減はない。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ふるさと納税基金：５つの事業の財源として、取崩しを予定している。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公共施設等整備基金：今後整備を予定している施設の財源として、取崩しを予定している。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地域福祉基金：利子相当額を積み立てるとともに、福祉医療給付事業の財源として取崩している。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情報連絡施設基金：情報連絡施設・設備の更新や改修費用の財源として、取崩しを予定している。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消防賞じゅつ金基金：事由が発生しない限り取崩す予定はない。利子分を積み立てている。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新型コロナウイルス感染症拡大の影響により、村税や観光施設等の収入が減少したため、不足する財源を財政調整基金から取り崩した。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歳計剰余金処分額が発生した場合は、積立てることとする。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令和２年度は基金の取崩しを取止めるとともに、今後を見据えて積立てを行った。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公債費が増加傾向にあるため、長期的な償還計画と基金残高を鑑み取崩額の調整を行い、一般財源の負担軽減を図るように努める。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6EE1EB8-E7AA-4A00-9325-98417F4F2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D8746E4-B63E-4847-A1E9-CC4B67EFD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C091558-1C80-4D57-8676-06A8CAD0B1A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21C9CE9-D531-4088-8CE5-BA5BF740A9F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6382391-F146-4DA3-BE75-E40DA3DDA8F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459D572B-0384-40D3-8622-9B3F1505082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3B6FBD1-6D27-4009-91BC-B66D307D999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319CB17D-6E43-44FD-90C4-1AFA7AFCF68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CF157D0D-DAB2-4E7E-8E52-51D55752F1D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E809CBB-E235-450F-AD77-2B95C27C0B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5DEF9B7-9D8C-4C6C-B965-CA703414D60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0881008-AA84-42A0-918D-A9194F0E203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B374DC4A-A646-473A-96AA-1B16EA01BF7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2567E993-6720-4DB2-B7DB-72A65CEC3C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CE2EDA6E-C7D3-4F9A-ADD2-C620C21EA5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065A3D0-D997-4D45-97F7-F0C1FC8DBA3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2B59F2E-CF13-46BD-9A01-B3E23393E4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FC9488C-93A8-4D1A-896C-91A06902395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378BCB4-BD79-4AFA-943D-20F2790938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AD867BF-CD2A-4241-9CCC-303D3DBDCDF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6CA9A1DE-39D0-4D0B-B918-2F03BFB5D2C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FDF4312F-2504-43B7-A69E-69003C59EA3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E7124D4-79FB-40C2-843A-C5637264242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9BC5A474-B1F8-4567-A50A-C23F6304598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C84CC2F-03F1-4155-9FBD-F2EBB81CE8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2607189-D17C-4448-8870-D9351246ED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BC5FBD9-7259-418B-B54F-FD7B1AA4893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F93D43F-FD44-45F3-BBD9-A88F8BA411A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2A63F00-671C-4013-A25F-2318EE5334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282B6DC-440D-47BA-B113-1A1989E103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6EC97700-B05A-4F0A-91C9-CCDB497840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782F250-E782-47FD-A2A9-87B3683DB6A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E8A23BA-BC0D-4B88-BBD9-D9F32EAA36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F0E4F1E9-D530-4DA7-AD86-51A92EC4A4C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4E385E6-6D0D-4204-B7B2-44A3D8F0794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665BCB32-46A3-4D7E-B7AE-63FEE36931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6D6DBDEB-4A8A-42BC-936B-84C3BDB5160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F02ECF2B-BD9B-402F-92E7-C73D99CAD00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B7619EDF-4195-449F-B3E2-86AFAB5318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8C110D43-8836-466A-808E-56EDF411237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23A5E6B-CF77-4E77-A724-B71938A5D9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E257572-32B9-4303-B8BC-99F032E1F04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E0F185CA-0958-43BC-ACBE-181399D108A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56B8AB6-9DB9-41B1-9C32-7361590665E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43E6AC24-D8F7-4B58-BFF6-8B0471747D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6432CA9-E3BA-4069-8420-D7D67652916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F09CA835-90F1-4649-AD00-4A0C93E98C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30812EB4-8919-4E95-B4FD-24D26A29C02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0B60D66-6F92-49FA-BFB8-8B568193CA9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80D69F06-3A25-432F-A5B9-36DBC2EEFB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B702BAD8-1E63-496A-BFE2-5D131B51A9E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59F0AEA7-6B1F-462A-B40B-4E0AE843FF0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6BA5920-6F89-4CD1-A488-8F4B5D3811D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当村の有形固定資産減価償却率は、減価償却が進んでいることから年々増加している。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内平均値と比べると推移については同様の変動をしているが、値については若干上回っている。それぞれの公共施設等については、個別施設計画を策定済みであり、当該計画に基づいた施設の維持管理を進めるとともに、施設機能の集約等の検討も進め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271BCF58-FB08-46B8-AEF8-571C38AB9F2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2FBE3DF-B206-4A50-BFAB-DBCAC08DF7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40C1211-5034-49A0-BFF5-2AD104A7E8A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4E618336-1AE0-4B61-BD8E-F284AAA3306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2F04FB58-0705-4958-A47B-86249D63397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7E47BC0-DA35-4975-AB1F-51F0013E2CF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B1A942A0-B4CA-422C-BFD4-14F7EFDC56C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32F83566-6038-48C9-BCB7-2868B144598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2D2B024C-2196-4796-900F-CD955036F23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565B3727-E8D8-4125-83C8-CE840757C88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80C9ADC-87B4-4760-9715-6E02FE229B2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38887D43-9300-4D14-9FEB-1D126255008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9C350661-300E-49D6-B321-3D92523EFDF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6C55E0EA-ED2D-46EE-A609-64A74F089CA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E80FB7C4-0ED9-4970-8F80-FC6B3EFDFC1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F892C98-30A0-403A-90CD-EB406C75C64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416D790-EB35-4D61-A52F-5E355FAB958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4C7FDCC-B934-4C23-9A0D-D1EF521B54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3" name="直線コネクタ 72">
          <a:extLst>
            <a:ext uri="{FF2B5EF4-FFF2-40B4-BE49-F238E27FC236}">
              <a16:creationId xmlns:a16="http://schemas.microsoft.com/office/drawing/2014/main" id="{55EDD75D-38EC-4238-AD5A-BA32B8EC0DB3}"/>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a:extLst>
            <a:ext uri="{FF2B5EF4-FFF2-40B4-BE49-F238E27FC236}">
              <a16:creationId xmlns:a16="http://schemas.microsoft.com/office/drawing/2014/main" id="{A36E16E8-1EDC-449A-8C8F-5582E164FAB8}"/>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a:extLst>
            <a:ext uri="{FF2B5EF4-FFF2-40B4-BE49-F238E27FC236}">
              <a16:creationId xmlns:a16="http://schemas.microsoft.com/office/drawing/2014/main" id="{16A143E1-508F-4BE7-8203-16B3795F6078}"/>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6" name="有形固定資産減価償却率最大値テキスト">
          <a:extLst>
            <a:ext uri="{FF2B5EF4-FFF2-40B4-BE49-F238E27FC236}">
              <a16:creationId xmlns:a16="http://schemas.microsoft.com/office/drawing/2014/main" id="{1ECF37FB-F9FF-43E2-BDAB-4AF2709F830D}"/>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7" name="直線コネクタ 76">
          <a:extLst>
            <a:ext uri="{FF2B5EF4-FFF2-40B4-BE49-F238E27FC236}">
              <a16:creationId xmlns:a16="http://schemas.microsoft.com/office/drawing/2014/main" id="{E193B597-2379-45B1-8CBB-515CA91B7992}"/>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a:extLst>
            <a:ext uri="{FF2B5EF4-FFF2-40B4-BE49-F238E27FC236}">
              <a16:creationId xmlns:a16="http://schemas.microsoft.com/office/drawing/2014/main" id="{1084BC3C-B6E7-4C64-81F8-5F2CC7B55E71}"/>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a:extLst>
            <a:ext uri="{FF2B5EF4-FFF2-40B4-BE49-F238E27FC236}">
              <a16:creationId xmlns:a16="http://schemas.microsoft.com/office/drawing/2014/main" id="{CA124371-0099-49D1-9CB7-82683B8C9EC2}"/>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0" name="フローチャート: 判断 79">
          <a:extLst>
            <a:ext uri="{FF2B5EF4-FFF2-40B4-BE49-F238E27FC236}">
              <a16:creationId xmlns:a16="http://schemas.microsoft.com/office/drawing/2014/main" id="{93737E11-AED3-4760-BB26-0ED573FA368D}"/>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1" name="フローチャート: 判断 80">
          <a:extLst>
            <a:ext uri="{FF2B5EF4-FFF2-40B4-BE49-F238E27FC236}">
              <a16:creationId xmlns:a16="http://schemas.microsoft.com/office/drawing/2014/main" id="{AD113888-A891-43F3-B350-FA8A38532C71}"/>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2" name="フローチャート: 判断 81">
          <a:extLst>
            <a:ext uri="{FF2B5EF4-FFF2-40B4-BE49-F238E27FC236}">
              <a16:creationId xmlns:a16="http://schemas.microsoft.com/office/drawing/2014/main" id="{B3F3003D-27A0-42FC-99E8-FCA83F3348E4}"/>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3" name="フローチャート: 判断 82">
          <a:extLst>
            <a:ext uri="{FF2B5EF4-FFF2-40B4-BE49-F238E27FC236}">
              <a16:creationId xmlns:a16="http://schemas.microsoft.com/office/drawing/2014/main" id="{3067478E-D638-4DCD-A08D-E932FD88CD2D}"/>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FF5AD23-7FD5-496E-8388-0C39F90743F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D363702-8052-4067-B4AA-8C84DDB3D8D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5EFCF4B-8229-4FDB-ADDA-62BBD67819C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52DA4BE-F3D7-4A29-A96E-4BBB32EAA7F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17F3706-470A-46EC-8DB1-836922567F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89" name="楕円 88">
          <a:extLst>
            <a:ext uri="{FF2B5EF4-FFF2-40B4-BE49-F238E27FC236}">
              <a16:creationId xmlns:a16="http://schemas.microsoft.com/office/drawing/2014/main" id="{B281A25B-13FF-4B8D-AE74-607C1C048E41}"/>
            </a:ext>
          </a:extLst>
        </xdr:cNvPr>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142529</xdr:rowOff>
    </xdr:from>
    <xdr:ext cx="405111" cy="259045"/>
    <xdr:sp macro="" textlink="">
      <xdr:nvSpPr>
        <xdr:cNvPr id="90" name="有形固定資産減価償却率該当値テキスト">
          <a:extLst>
            <a:ext uri="{FF2B5EF4-FFF2-40B4-BE49-F238E27FC236}">
              <a16:creationId xmlns:a16="http://schemas.microsoft.com/office/drawing/2014/main" id="{5653AFA9-F2AE-4A94-A25A-E1521B5F3707}"/>
            </a:ext>
          </a:extLst>
        </xdr:cNvPr>
        <xdr:cNvSpPr txBox="1"/>
      </xdr:nvSpPr>
      <xdr:spPr>
        <a:xfrm>
          <a:off x="4813300" y="588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91" name="楕円 90">
          <a:extLst>
            <a:ext uri="{FF2B5EF4-FFF2-40B4-BE49-F238E27FC236}">
              <a16:creationId xmlns:a16="http://schemas.microsoft.com/office/drawing/2014/main" id="{F81B2A6F-CA42-4452-98F7-B49D7CBC33D4}"/>
            </a:ext>
          </a:extLst>
        </xdr:cNvPr>
        <xdr:cNvSpPr/>
      </xdr:nvSpPr>
      <xdr:spPr>
        <a:xfrm>
          <a:off x="4000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43452</xdr:rowOff>
    </xdr:to>
    <xdr:cxnSp macro="">
      <xdr:nvCxnSpPr>
        <xdr:cNvPr id="92" name="直線コネクタ 91">
          <a:extLst>
            <a:ext uri="{FF2B5EF4-FFF2-40B4-BE49-F238E27FC236}">
              <a16:creationId xmlns:a16="http://schemas.microsoft.com/office/drawing/2014/main" id="{876EFB1B-BC40-4AEA-8E47-71932EF70CF0}"/>
            </a:ext>
          </a:extLst>
        </xdr:cNvPr>
        <xdr:cNvCxnSpPr/>
      </xdr:nvCxnSpPr>
      <xdr:spPr>
        <a:xfrm>
          <a:off x="4051300" y="593380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93" name="楕円 92">
          <a:extLst>
            <a:ext uri="{FF2B5EF4-FFF2-40B4-BE49-F238E27FC236}">
              <a16:creationId xmlns:a16="http://schemas.microsoft.com/office/drawing/2014/main" id="{17EA501C-647D-4195-A451-41D65646829C}"/>
            </a:ext>
          </a:extLst>
        </xdr:cNvPr>
        <xdr:cNvSpPr/>
      </xdr:nvSpPr>
      <xdr:spPr>
        <a:xfrm>
          <a:off x="323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18778</xdr:rowOff>
    </xdr:to>
    <xdr:cxnSp macro="">
      <xdr:nvCxnSpPr>
        <xdr:cNvPr id="94" name="直線コネクタ 93">
          <a:extLst>
            <a:ext uri="{FF2B5EF4-FFF2-40B4-BE49-F238E27FC236}">
              <a16:creationId xmlns:a16="http://schemas.microsoft.com/office/drawing/2014/main" id="{924698CA-A83E-43C1-91E4-70E200CC06C3}"/>
            </a:ext>
          </a:extLst>
        </xdr:cNvPr>
        <xdr:cNvCxnSpPr/>
      </xdr:nvCxnSpPr>
      <xdr:spPr>
        <a:xfrm>
          <a:off x="3289300" y="592763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80826</xdr:rowOff>
    </xdr:from>
    <xdr:to>
      <xdr:col>11</xdr:col>
      <xdr:colOff>187325</xdr:colOff>
      <xdr:row>30</xdr:row>
      <xdr:rowOff>10976</xdr:rowOff>
    </xdr:to>
    <xdr:sp macro="" textlink="">
      <xdr:nvSpPr>
        <xdr:cNvPr id="95" name="楕円 94">
          <a:extLst>
            <a:ext uri="{FF2B5EF4-FFF2-40B4-BE49-F238E27FC236}">
              <a16:creationId xmlns:a16="http://schemas.microsoft.com/office/drawing/2014/main" id="{736A2D6D-5DE6-432B-85BB-58697B4CFF3E}"/>
            </a:ext>
          </a:extLst>
        </xdr:cNvPr>
        <xdr:cNvSpPr/>
      </xdr:nvSpPr>
      <xdr:spPr>
        <a:xfrm>
          <a:off x="2476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131626</xdr:rowOff>
    </xdr:from>
    <xdr:to>
      <xdr:col>15</xdr:col>
      <xdr:colOff>136525</xdr:colOff>
      <xdr:row>30</xdr:row>
      <xdr:rowOff>12609</xdr:rowOff>
    </xdr:to>
    <xdr:cxnSp macro="">
      <xdr:nvCxnSpPr>
        <xdr:cNvPr id="96" name="直線コネクタ 95">
          <a:extLst>
            <a:ext uri="{FF2B5EF4-FFF2-40B4-BE49-F238E27FC236}">
              <a16:creationId xmlns:a16="http://schemas.microsoft.com/office/drawing/2014/main" id="{F95DEF29-1402-4161-9613-C3371018C950}"/>
            </a:ext>
          </a:extLst>
        </xdr:cNvPr>
        <xdr:cNvCxnSpPr/>
      </xdr:nvCxnSpPr>
      <xdr:spPr>
        <a:xfrm>
          <a:off x="2527300" y="587520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97" name="楕円 96">
          <a:extLst>
            <a:ext uri="{FF2B5EF4-FFF2-40B4-BE49-F238E27FC236}">
              <a16:creationId xmlns:a16="http://schemas.microsoft.com/office/drawing/2014/main" id="{56D1B43C-2B9A-4B43-84C0-51189CCF4A14}"/>
            </a:ext>
          </a:extLst>
        </xdr:cNvPr>
        <xdr:cNvSpPr/>
      </xdr:nvSpPr>
      <xdr:spPr>
        <a:xfrm>
          <a:off x="1714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131626</xdr:rowOff>
    </xdr:to>
    <xdr:cxnSp macro="">
      <xdr:nvCxnSpPr>
        <xdr:cNvPr id="98" name="直線コネクタ 97">
          <a:extLst>
            <a:ext uri="{FF2B5EF4-FFF2-40B4-BE49-F238E27FC236}">
              <a16:creationId xmlns:a16="http://schemas.microsoft.com/office/drawing/2014/main" id="{2FF68EE3-C461-42AE-9C85-7AE6EE9ADAB7}"/>
            </a:ext>
          </a:extLst>
        </xdr:cNvPr>
        <xdr:cNvCxnSpPr/>
      </xdr:nvCxnSpPr>
      <xdr:spPr>
        <a:xfrm>
          <a:off x="1765300" y="584127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9" name="n_1aveValue有形固定資産減価償却率">
          <a:extLst>
            <a:ext uri="{FF2B5EF4-FFF2-40B4-BE49-F238E27FC236}">
              <a16:creationId xmlns:a16="http://schemas.microsoft.com/office/drawing/2014/main" id="{773DD218-5B3D-4985-B6DB-66251A67C5CE}"/>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0" name="n_2aveValue有形固定資産減価償却率">
          <a:extLst>
            <a:ext uri="{FF2B5EF4-FFF2-40B4-BE49-F238E27FC236}">
              <a16:creationId xmlns:a16="http://schemas.microsoft.com/office/drawing/2014/main" id="{8EB17B26-1656-4B33-9459-4EAA9D258560}"/>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1" name="n_3aveValue有形固定資産減価償却率">
          <a:extLst>
            <a:ext uri="{FF2B5EF4-FFF2-40B4-BE49-F238E27FC236}">
              <a16:creationId xmlns:a16="http://schemas.microsoft.com/office/drawing/2014/main" id="{D44B4C01-394F-46D2-B336-37268DE93AEB}"/>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2" name="n_4aveValue有形固定資産減価償却率">
          <a:extLst>
            <a:ext uri="{FF2B5EF4-FFF2-40B4-BE49-F238E27FC236}">
              <a16:creationId xmlns:a16="http://schemas.microsoft.com/office/drawing/2014/main" id="{343A12A9-72EA-4801-A8AA-DA833A4E8225}"/>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60705</xdr:rowOff>
    </xdr:from>
    <xdr:ext cx="405111" cy="259045"/>
    <xdr:sp macro="" textlink="">
      <xdr:nvSpPr>
        <xdr:cNvPr id="103" name="n_1mainValue有形固定資産減価償却率">
          <a:extLst>
            <a:ext uri="{FF2B5EF4-FFF2-40B4-BE49-F238E27FC236}">
              <a16:creationId xmlns:a16="http://schemas.microsoft.com/office/drawing/2014/main" id="{F6A95AE4-91B7-46BC-8A6D-9502BF73475B}"/>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54536</xdr:rowOff>
    </xdr:from>
    <xdr:ext cx="405111" cy="259045"/>
    <xdr:sp macro="" textlink="">
      <xdr:nvSpPr>
        <xdr:cNvPr id="104" name="n_2mainValue有形固定資産減価償却率">
          <a:extLst>
            <a:ext uri="{FF2B5EF4-FFF2-40B4-BE49-F238E27FC236}">
              <a16:creationId xmlns:a16="http://schemas.microsoft.com/office/drawing/2014/main" id="{7A214768-32B7-469E-9D82-571FBCA08512}"/>
            </a:ext>
          </a:extLst>
        </xdr:cNvPr>
        <xdr:cNvSpPr txBox="1"/>
      </xdr:nvSpPr>
      <xdr:spPr>
        <a:xfrm>
          <a:off x="3086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5" name="n_3mainValue有形固定資産減価償却率">
          <a:extLst>
            <a:ext uri="{FF2B5EF4-FFF2-40B4-BE49-F238E27FC236}">
              <a16:creationId xmlns:a16="http://schemas.microsoft.com/office/drawing/2014/main" id="{44E5E17D-8201-4C44-A418-56C66427E86D}"/>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139626</xdr:rowOff>
    </xdr:from>
    <xdr:ext cx="405111" cy="259045"/>
    <xdr:sp macro="" textlink="">
      <xdr:nvSpPr>
        <xdr:cNvPr id="106" name="n_4mainValue有形固定資産減価償却率">
          <a:extLst>
            <a:ext uri="{FF2B5EF4-FFF2-40B4-BE49-F238E27FC236}">
              <a16:creationId xmlns:a16="http://schemas.microsoft.com/office/drawing/2014/main" id="{229EB066-8BA5-4302-936A-37422B70DDA4}"/>
            </a:ext>
          </a:extLst>
        </xdr:cNvPr>
        <xdr:cNvSpPr txBox="1"/>
      </xdr:nvSpPr>
      <xdr:spPr>
        <a:xfrm>
          <a:off x="1562744" y="58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EFB5AE03-45D4-4D7F-AE7D-C4F578AD35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8F2C2C1-18AB-49A9-B448-B5AAD7FACA0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3616A1E4-777F-4311-A8FA-097A4A42BCA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2CD93FA-BA13-4C8A-8C85-3D1C8D61E3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464F76E-BD97-4F4D-BFE2-BC9CEC3A3D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4E95BE3-0AAD-49C8-9D95-99072FE3F9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22F0736-A00E-4DB3-AABB-F6635223AE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47516A89-55B8-4230-8A52-AE7942F2456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1C8EF59-DCF0-4B51-B13C-67F3A2A9FC9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2F003B0-3062-40B4-A6C1-3E3CF887909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1AA4C55-8CA1-4E13-9B75-A6BC05382D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83CCD9E-DB64-46F1-B73F-376DFCE232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F26A7ED-BFA7-4E72-BD14-F00585F7CAB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債務償還費比率は、若者住宅や観光施設の整備にあたり、事業の財源として過疎対策事業債を発行しており年々増加傾向にある。令和２年度においては、村道設備の改修等の大型事業があったためさらに増加したと考えられる。また、整備した施設の維持管理費も発生するため、経常的経費も増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73B1ED3-C8A9-436E-A735-66E99E6BBBA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37C4CD06-0A87-4C4C-9794-9ED396F46B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D77143C-6492-408C-9518-48A79D0271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9E3B8D4D-80AA-4E55-832C-6DF61B7B8D3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FCD794B7-6F80-4F17-8A46-C67501CD1F4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4C91A7BD-AE0A-4F18-9EE2-897A8230D1A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4839CF49-D0A3-4BA0-8A71-46F8849679E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44FFC4F9-38D5-49F1-A770-DEF80755D55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13A9A161-DBD3-41C6-BCB1-B9B956E6D8F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1C9A2C37-63CE-4B8F-9A55-0C2CAB4D404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56672505-DC2B-4A25-9065-171E098D09A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244C7026-8B7B-4320-B12F-8695249D7FA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4242A665-2FC5-40CD-A283-AB3FED710A3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4D78BB9-8645-4D3C-8643-F7BD816069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B5B3BF3A-4C8B-40D4-83F0-6E55371158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a:extLst>
            <a:ext uri="{FF2B5EF4-FFF2-40B4-BE49-F238E27FC236}">
              <a16:creationId xmlns:a16="http://schemas.microsoft.com/office/drawing/2014/main" id="{55232D3D-9F95-4760-BF9F-53E44F342A3A}"/>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a:extLst>
            <a:ext uri="{FF2B5EF4-FFF2-40B4-BE49-F238E27FC236}">
              <a16:creationId xmlns:a16="http://schemas.microsoft.com/office/drawing/2014/main" id="{4ABD4011-0F9F-46D2-8681-7F891BDC1959}"/>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a:extLst>
            <a:ext uri="{FF2B5EF4-FFF2-40B4-BE49-F238E27FC236}">
              <a16:creationId xmlns:a16="http://schemas.microsoft.com/office/drawing/2014/main" id="{C9691B42-6696-46EC-8182-DB35086645DA}"/>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34673F54-6F53-4F2E-A8CD-884F0DDB34B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E2444C84-3B05-4987-BB89-FF697B8C972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0" name="債務償還比率平均値テキスト">
          <a:extLst>
            <a:ext uri="{FF2B5EF4-FFF2-40B4-BE49-F238E27FC236}">
              <a16:creationId xmlns:a16="http://schemas.microsoft.com/office/drawing/2014/main" id="{D700F1C5-4697-42E5-B59D-591C2AB91B24}"/>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a:extLst>
            <a:ext uri="{FF2B5EF4-FFF2-40B4-BE49-F238E27FC236}">
              <a16:creationId xmlns:a16="http://schemas.microsoft.com/office/drawing/2014/main" id="{E957B2C8-9CB2-4230-A6D8-44375B11CF3D}"/>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a:extLst>
            <a:ext uri="{FF2B5EF4-FFF2-40B4-BE49-F238E27FC236}">
              <a16:creationId xmlns:a16="http://schemas.microsoft.com/office/drawing/2014/main" id="{C42A32DE-3EA1-456A-93F0-FB16FF169463}"/>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a:extLst>
            <a:ext uri="{FF2B5EF4-FFF2-40B4-BE49-F238E27FC236}">
              <a16:creationId xmlns:a16="http://schemas.microsoft.com/office/drawing/2014/main" id="{95783695-80EB-4242-A9A2-171D846DD63F}"/>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a:extLst>
            <a:ext uri="{FF2B5EF4-FFF2-40B4-BE49-F238E27FC236}">
              <a16:creationId xmlns:a16="http://schemas.microsoft.com/office/drawing/2014/main" id="{CE360DF9-82C5-4ED7-A149-358A0EFDB2A7}"/>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a:extLst>
            <a:ext uri="{FF2B5EF4-FFF2-40B4-BE49-F238E27FC236}">
              <a16:creationId xmlns:a16="http://schemas.microsoft.com/office/drawing/2014/main" id="{9F22CD71-04F7-4717-A95D-E346866F9575}"/>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E4A3F6C-40AC-491F-B31E-F3749CCB3A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C63C12A-A3FE-41DF-90DC-FBF661BC248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874B068-87B3-4CE3-A0E3-A6C296D283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516C1A1-7210-410E-9BAE-1799B6CAD7C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523EEF6-BE01-496C-B906-6CE5FE83DA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119140</xdr:rowOff>
    </xdr:from>
    <xdr:to>
      <xdr:col>76</xdr:col>
      <xdr:colOff>73025</xdr:colOff>
      <xdr:row>30</xdr:row>
      <xdr:rowOff>49290</xdr:rowOff>
    </xdr:to>
    <xdr:sp macro="" textlink="">
      <xdr:nvSpPr>
        <xdr:cNvPr id="151" name="楕円 150">
          <a:extLst>
            <a:ext uri="{FF2B5EF4-FFF2-40B4-BE49-F238E27FC236}">
              <a16:creationId xmlns:a16="http://schemas.microsoft.com/office/drawing/2014/main" id="{69B9692F-6CBD-47F5-896C-A7AB968BB80F}"/>
            </a:ext>
          </a:extLst>
        </xdr:cNvPr>
        <xdr:cNvSpPr/>
      </xdr:nvSpPr>
      <xdr:spPr>
        <a:xfrm>
          <a:off x="14744700" y="58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97567</xdr:rowOff>
    </xdr:from>
    <xdr:ext cx="469744" cy="259045"/>
    <xdr:sp macro="" textlink="">
      <xdr:nvSpPr>
        <xdr:cNvPr id="152" name="債務償還比率該当値テキスト">
          <a:extLst>
            <a:ext uri="{FF2B5EF4-FFF2-40B4-BE49-F238E27FC236}">
              <a16:creationId xmlns:a16="http://schemas.microsoft.com/office/drawing/2014/main" id="{CA671359-DFFE-4B3F-AB6E-61DB6A0250A6}"/>
            </a:ext>
          </a:extLst>
        </xdr:cNvPr>
        <xdr:cNvSpPr txBox="1"/>
      </xdr:nvSpPr>
      <xdr:spPr>
        <a:xfrm>
          <a:off x="14846300" y="58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23425</xdr:rowOff>
    </xdr:from>
    <xdr:to>
      <xdr:col>72</xdr:col>
      <xdr:colOff>123825</xdr:colOff>
      <xdr:row>29</xdr:row>
      <xdr:rowOff>125025</xdr:rowOff>
    </xdr:to>
    <xdr:sp macro="" textlink="">
      <xdr:nvSpPr>
        <xdr:cNvPr id="153" name="楕円 152">
          <a:extLst>
            <a:ext uri="{FF2B5EF4-FFF2-40B4-BE49-F238E27FC236}">
              <a16:creationId xmlns:a16="http://schemas.microsoft.com/office/drawing/2014/main" id="{51BD8ADD-F1FE-4E22-B56B-A5A4BA0A1AA6}"/>
            </a:ext>
          </a:extLst>
        </xdr:cNvPr>
        <xdr:cNvSpPr/>
      </xdr:nvSpPr>
      <xdr:spPr>
        <a:xfrm>
          <a:off x="14033500" y="57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74225</xdr:rowOff>
    </xdr:from>
    <xdr:to>
      <xdr:col>76</xdr:col>
      <xdr:colOff>22225</xdr:colOff>
      <xdr:row>29</xdr:row>
      <xdr:rowOff>169940</xdr:rowOff>
    </xdr:to>
    <xdr:cxnSp macro="">
      <xdr:nvCxnSpPr>
        <xdr:cNvPr id="154" name="直線コネクタ 153">
          <a:extLst>
            <a:ext uri="{FF2B5EF4-FFF2-40B4-BE49-F238E27FC236}">
              <a16:creationId xmlns:a16="http://schemas.microsoft.com/office/drawing/2014/main" id="{81D087F9-2808-465C-9E6E-FC162031AED2}"/>
            </a:ext>
          </a:extLst>
        </xdr:cNvPr>
        <xdr:cNvCxnSpPr/>
      </xdr:nvCxnSpPr>
      <xdr:spPr>
        <a:xfrm>
          <a:off x="14084300" y="5817800"/>
          <a:ext cx="7112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11550</xdr:rowOff>
    </xdr:from>
    <xdr:to>
      <xdr:col>68</xdr:col>
      <xdr:colOff>123825</xdr:colOff>
      <xdr:row>29</xdr:row>
      <xdr:rowOff>113150</xdr:rowOff>
    </xdr:to>
    <xdr:sp macro="" textlink="">
      <xdr:nvSpPr>
        <xdr:cNvPr id="155" name="楕円 154">
          <a:extLst>
            <a:ext uri="{FF2B5EF4-FFF2-40B4-BE49-F238E27FC236}">
              <a16:creationId xmlns:a16="http://schemas.microsoft.com/office/drawing/2014/main" id="{399CF95F-DCA4-44E0-B4C2-24F1035F99F8}"/>
            </a:ext>
          </a:extLst>
        </xdr:cNvPr>
        <xdr:cNvSpPr/>
      </xdr:nvSpPr>
      <xdr:spPr>
        <a:xfrm>
          <a:off x="13271500" y="5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62350</xdr:rowOff>
    </xdr:from>
    <xdr:to>
      <xdr:col>72</xdr:col>
      <xdr:colOff>73025</xdr:colOff>
      <xdr:row>29</xdr:row>
      <xdr:rowOff>74225</xdr:rowOff>
    </xdr:to>
    <xdr:cxnSp macro="">
      <xdr:nvCxnSpPr>
        <xdr:cNvPr id="156" name="直線コネクタ 155">
          <a:extLst>
            <a:ext uri="{FF2B5EF4-FFF2-40B4-BE49-F238E27FC236}">
              <a16:creationId xmlns:a16="http://schemas.microsoft.com/office/drawing/2014/main" id="{D208C778-3015-46D4-8FC2-F6E660786500}"/>
            </a:ext>
          </a:extLst>
        </xdr:cNvPr>
        <xdr:cNvCxnSpPr/>
      </xdr:nvCxnSpPr>
      <xdr:spPr>
        <a:xfrm>
          <a:off x="13322300" y="5805925"/>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15388</xdr:rowOff>
    </xdr:from>
    <xdr:to>
      <xdr:col>64</xdr:col>
      <xdr:colOff>123825</xdr:colOff>
      <xdr:row>29</xdr:row>
      <xdr:rowOff>116988</xdr:rowOff>
    </xdr:to>
    <xdr:sp macro="" textlink="">
      <xdr:nvSpPr>
        <xdr:cNvPr id="157" name="楕円 156">
          <a:extLst>
            <a:ext uri="{FF2B5EF4-FFF2-40B4-BE49-F238E27FC236}">
              <a16:creationId xmlns:a16="http://schemas.microsoft.com/office/drawing/2014/main" id="{DD5A8CEA-1F95-498A-9E87-0C8ACB5A6F17}"/>
            </a:ext>
          </a:extLst>
        </xdr:cNvPr>
        <xdr:cNvSpPr/>
      </xdr:nvSpPr>
      <xdr:spPr>
        <a:xfrm>
          <a:off x="12509500" y="57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62350</xdr:rowOff>
    </xdr:from>
    <xdr:to>
      <xdr:col>68</xdr:col>
      <xdr:colOff>73025</xdr:colOff>
      <xdr:row>29</xdr:row>
      <xdr:rowOff>66188</xdr:rowOff>
    </xdr:to>
    <xdr:cxnSp macro="">
      <xdr:nvCxnSpPr>
        <xdr:cNvPr id="158" name="直線コネクタ 157">
          <a:extLst>
            <a:ext uri="{FF2B5EF4-FFF2-40B4-BE49-F238E27FC236}">
              <a16:creationId xmlns:a16="http://schemas.microsoft.com/office/drawing/2014/main" id="{1CF782ED-DCCB-4B83-A84E-7574B7A65EFD}"/>
            </a:ext>
          </a:extLst>
        </xdr:cNvPr>
        <xdr:cNvCxnSpPr/>
      </xdr:nvCxnSpPr>
      <xdr:spPr>
        <a:xfrm flipV="1">
          <a:off x="12560300" y="5805925"/>
          <a:ext cx="762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7232</xdr:rowOff>
    </xdr:from>
    <xdr:to>
      <xdr:col>60</xdr:col>
      <xdr:colOff>123825</xdr:colOff>
      <xdr:row>29</xdr:row>
      <xdr:rowOff>108832</xdr:rowOff>
    </xdr:to>
    <xdr:sp macro="" textlink="">
      <xdr:nvSpPr>
        <xdr:cNvPr id="159" name="楕円 158">
          <a:extLst>
            <a:ext uri="{FF2B5EF4-FFF2-40B4-BE49-F238E27FC236}">
              <a16:creationId xmlns:a16="http://schemas.microsoft.com/office/drawing/2014/main" id="{B39FE5BF-94C3-499C-AC6E-7162E45ED0C7}"/>
            </a:ext>
          </a:extLst>
        </xdr:cNvPr>
        <xdr:cNvSpPr/>
      </xdr:nvSpPr>
      <xdr:spPr>
        <a:xfrm>
          <a:off x="11747500" y="5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58032</xdr:rowOff>
    </xdr:from>
    <xdr:to>
      <xdr:col>64</xdr:col>
      <xdr:colOff>73025</xdr:colOff>
      <xdr:row>29</xdr:row>
      <xdr:rowOff>66188</xdr:rowOff>
    </xdr:to>
    <xdr:cxnSp macro="">
      <xdr:nvCxnSpPr>
        <xdr:cNvPr id="160" name="直線コネクタ 159">
          <a:extLst>
            <a:ext uri="{FF2B5EF4-FFF2-40B4-BE49-F238E27FC236}">
              <a16:creationId xmlns:a16="http://schemas.microsoft.com/office/drawing/2014/main" id="{2517994D-3252-4F06-B76F-B7D88592B880}"/>
            </a:ext>
          </a:extLst>
        </xdr:cNvPr>
        <xdr:cNvCxnSpPr/>
      </xdr:nvCxnSpPr>
      <xdr:spPr>
        <a:xfrm>
          <a:off x="11798300" y="5801607"/>
          <a:ext cx="762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61" name="n_1aveValue債務償還比率">
          <a:extLst>
            <a:ext uri="{FF2B5EF4-FFF2-40B4-BE49-F238E27FC236}">
              <a16:creationId xmlns:a16="http://schemas.microsoft.com/office/drawing/2014/main" id="{541DC3C3-340D-4F23-B83C-30E905120E89}"/>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2" name="n_2aveValue債務償還比率">
          <a:extLst>
            <a:ext uri="{FF2B5EF4-FFF2-40B4-BE49-F238E27FC236}">
              <a16:creationId xmlns:a16="http://schemas.microsoft.com/office/drawing/2014/main" id="{C6278F41-1B97-4FB1-A1CC-D54B19FAE10C}"/>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3" name="n_3aveValue債務償還比率">
          <a:extLst>
            <a:ext uri="{FF2B5EF4-FFF2-40B4-BE49-F238E27FC236}">
              <a16:creationId xmlns:a16="http://schemas.microsoft.com/office/drawing/2014/main" id="{89714BDF-F8F1-4B83-8CE1-3C3408C83ACE}"/>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4" name="n_4aveValue債務償還比率">
          <a:extLst>
            <a:ext uri="{FF2B5EF4-FFF2-40B4-BE49-F238E27FC236}">
              <a16:creationId xmlns:a16="http://schemas.microsoft.com/office/drawing/2014/main" id="{765393B8-B19A-44B5-AE78-C5B615442F84}"/>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116152</xdr:rowOff>
    </xdr:from>
    <xdr:ext cx="469744" cy="259045"/>
    <xdr:sp macro="" textlink="">
      <xdr:nvSpPr>
        <xdr:cNvPr id="165" name="n_1mainValue債務償還比率">
          <a:extLst>
            <a:ext uri="{FF2B5EF4-FFF2-40B4-BE49-F238E27FC236}">
              <a16:creationId xmlns:a16="http://schemas.microsoft.com/office/drawing/2014/main" id="{0CF4BE94-1FB4-483B-99DA-A20EB88B71AB}"/>
            </a:ext>
          </a:extLst>
        </xdr:cNvPr>
        <xdr:cNvSpPr txBox="1"/>
      </xdr:nvSpPr>
      <xdr:spPr>
        <a:xfrm>
          <a:off x="13836727" y="585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104277</xdr:rowOff>
    </xdr:from>
    <xdr:ext cx="469744" cy="259045"/>
    <xdr:sp macro="" textlink="">
      <xdr:nvSpPr>
        <xdr:cNvPr id="166" name="n_2mainValue債務償還比率">
          <a:extLst>
            <a:ext uri="{FF2B5EF4-FFF2-40B4-BE49-F238E27FC236}">
              <a16:creationId xmlns:a16="http://schemas.microsoft.com/office/drawing/2014/main" id="{DFA7C030-11C1-41B9-90DD-70476D9C4276}"/>
            </a:ext>
          </a:extLst>
        </xdr:cNvPr>
        <xdr:cNvSpPr txBox="1"/>
      </xdr:nvSpPr>
      <xdr:spPr>
        <a:xfrm>
          <a:off x="13087427" y="58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108115</xdr:rowOff>
    </xdr:from>
    <xdr:ext cx="469744" cy="259045"/>
    <xdr:sp macro="" textlink="">
      <xdr:nvSpPr>
        <xdr:cNvPr id="167" name="n_3mainValue債務償還比率">
          <a:extLst>
            <a:ext uri="{FF2B5EF4-FFF2-40B4-BE49-F238E27FC236}">
              <a16:creationId xmlns:a16="http://schemas.microsoft.com/office/drawing/2014/main" id="{791F711A-E2CF-4160-AB62-0B642A3457C3}"/>
            </a:ext>
          </a:extLst>
        </xdr:cNvPr>
        <xdr:cNvSpPr txBox="1"/>
      </xdr:nvSpPr>
      <xdr:spPr>
        <a:xfrm>
          <a:off x="12325427" y="58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99959</xdr:rowOff>
    </xdr:from>
    <xdr:ext cx="469744" cy="259045"/>
    <xdr:sp macro="" textlink="">
      <xdr:nvSpPr>
        <xdr:cNvPr id="168" name="n_4mainValue債務償還比率">
          <a:extLst>
            <a:ext uri="{FF2B5EF4-FFF2-40B4-BE49-F238E27FC236}">
              <a16:creationId xmlns:a16="http://schemas.microsoft.com/office/drawing/2014/main" id="{2AC76B08-5BDD-43AA-A65A-A9D6F927B971}"/>
            </a:ext>
          </a:extLst>
        </xdr:cNvPr>
        <xdr:cNvSpPr txBox="1"/>
      </xdr:nvSpPr>
      <xdr:spPr>
        <a:xfrm>
          <a:off x="11563427" y="58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1B035929-51DF-42C0-8C46-C1C5778370A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9AA07B80-B547-40C6-AA96-D8A745DA346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2266CBB6-299A-458E-BE82-499BDBA20E2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3DC2B61-D880-42CB-B280-975C2A1FB4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0B46BEC-E366-4486-A0D1-B7AC0FA28E1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6D20578A-B20D-401B-84B9-24BE127568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AFEBA7-DAEA-48AE-B0D3-7874E6614E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A04F5E-FE29-4B9A-B493-7BB5A2A3FA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7424E6-C879-45AC-AE24-1E9C5FDEC0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DE6A3D-1F22-4A8C-A2A2-669FA4AAE2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39ED3A-0612-4D8E-9C1A-8E14BE72EA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592629-A157-49AF-B62A-85408C7CA2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7B8FD9-625A-46D5-BFDD-BA32B18402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FBA2BD-427E-4976-9112-B2FB48777F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9CAF90-71ED-4B99-80BF-63495B851D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00175B-50F4-40CA-92EF-BC009BB550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B89882-BF72-4162-9699-97E0057B30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733242-03BC-4F23-BF51-495E9510E6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234F9B-D318-4981-91BD-F05D1164E8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CE66F0-3177-4EB4-8A38-D515423616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68A819-2369-448F-8B69-E6A9E9BD7A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7B8BC9D-EBDF-431B-9EFE-C4516A4D5C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C90C8A-DF42-40DB-A72B-08242751F2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0E4A56-56CD-45C0-B1E6-53546530F7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CB3A3F-6D5F-49E7-972E-C1E39A6010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AD4F5E-14C5-4032-A8A2-6C9D11A9CD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61A0F7-D551-4BE7-B411-72B483C8FB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1AB342-FC65-42C4-95D2-8B7399AF00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0CAD5A-7776-4AC4-B590-5803B177E6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B6965F-F6AB-4162-8514-998FBC7596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E2AEE2-C9DA-49FB-9B05-0BC4C2646A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958EB4-C00F-4120-9775-8A5591BEA3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A97FEB-0637-47F6-AD0C-91C3CDFC02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BAC764-650E-4BCD-BAC8-F5F1A7E508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F28C87-D3A6-424E-8E4E-3C69408F29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D8F3951-02ED-43CF-991E-99C69848E3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FACFC8-6FE5-4912-8C80-E1DE52EA41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3FEF4F-EE6E-4BF5-AC82-80069B16F1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019801-49D9-4D99-8C91-AF5CE26A11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6A8A1D-ABFB-4ED5-9ECE-BD785CD9D8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F3476C-A0B3-4702-86AD-6473045DFC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042E0CC-D5A4-4F53-A274-6B24D6E40E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2ECFD6-8C45-4E09-9884-A5A77DB0BD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B614D7-9F55-4B7F-9260-E482841CEE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3E7DAF-4237-4C96-802A-3BC9C6261C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48767F-76B1-4A27-BA41-48C80219B7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B008D7F-054F-42A7-B726-8519D1630B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52DE4F-E658-468D-992F-5E61700478D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03AFC98-44CF-4869-883E-E76DFF873FC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0617F7F-90D4-46D9-AEDA-9CC983A509A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756A61A-7BB1-4CE5-9E79-9405FBAFB1C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844B761-A9AC-4F48-A77B-E5D336D02C5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84549DA-3782-4590-8792-A7B7ECA92BC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B8E68F6-63A8-4800-9A18-748C4EA2ACA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2E01BD2-54D5-4200-942F-16E17404D01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2CD695B-A6F6-4E75-997B-C09186E6CA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68E91E8-C812-49B8-A9AB-DF80F44CD2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A9C5629-2A9D-48A6-8AD2-BBA12ADF7DA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E998BCC-6D60-4615-831F-9171468B16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7DC6AEF-0086-4E37-912D-B5C2E18FA6B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06FE1E3-2AB4-4EA5-BB4E-F3E8D639EAA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A853A969-F97E-41ED-B84D-7851E6F4EABE}"/>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3501608-DFA9-4EA1-8950-07FE9A33D157}"/>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8FD7CBEB-E65C-4DEE-870D-2ED7839004E9}"/>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A219428D-6C96-48A0-8542-58B317FDFACE}"/>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4F51F216-A57B-4DCF-9A82-C4AD54EF84ED}"/>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D72BA58F-1CCA-499A-B8C6-918DFE91A43A}"/>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EB52790B-0AD6-4509-BBEF-C4F2A5308E4F}"/>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F7BF25DF-2F42-409F-A4A3-F842736AC428}"/>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17771DF4-5D44-4621-B801-25953B07A263}"/>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6BA83BE7-6C78-4F17-B4C3-048BDED3CCF5}"/>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CE4E24EC-11DE-44C1-842B-A067EAD866E1}"/>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FED7631-0F72-40EA-BD8C-1DB90B48A1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6DE729-26A4-4C10-B40B-5CBAE2F1F2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AA8818-A83C-4746-A476-B9E8B7649B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0ABD4D-D750-4212-AE1A-E2E423BA8C5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FFB68C-2173-407D-95E2-411669C8C9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967CABA1-06EC-417B-9213-AF075FE53629}"/>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49BB7EB2-CB07-49BB-BB2D-71CB14D25BA8}"/>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BF2FA094-4AE7-4DA2-9B35-B3D600970217}"/>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3FBAFFBD-E415-491C-BC10-AB8C75D766A3}"/>
            </a:ext>
          </a:extLst>
        </xdr:cNvPr>
        <xdr:cNvCxnSpPr/>
      </xdr:nvCxnSpPr>
      <xdr:spPr>
        <a:xfrm>
          <a:off x="3797300" y="64427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144F2108-0C9E-4D2E-A60D-99BB34506508}"/>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E4B6D787-C099-46AB-8DE8-16F90030D276}"/>
            </a:ext>
          </a:extLst>
        </xdr:cNvPr>
        <xdr:cNvCxnSpPr/>
      </xdr:nvCxnSpPr>
      <xdr:spPr>
        <a:xfrm>
          <a:off x="2908300" y="641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id="{B8A39D8A-DA0E-4A32-AF1F-5064448607BD}"/>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FBF284F7-B00A-4405-BFE4-635717CFDF91}"/>
            </a:ext>
          </a:extLst>
        </xdr:cNvPr>
        <xdr:cNvCxnSpPr/>
      </xdr:nvCxnSpPr>
      <xdr:spPr>
        <a:xfrm>
          <a:off x="2019300" y="637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a:extLst>
            <a:ext uri="{FF2B5EF4-FFF2-40B4-BE49-F238E27FC236}">
              <a16:creationId xmlns:a16="http://schemas.microsoft.com/office/drawing/2014/main" id="{BFCA4BF0-FFC0-4654-AFB0-78F5B42A67A7}"/>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id="{093A3603-3278-459C-95B4-DB2C1AE09028}"/>
            </a:ext>
          </a:extLst>
        </xdr:cNvPr>
        <xdr:cNvCxnSpPr/>
      </xdr:nvCxnSpPr>
      <xdr:spPr>
        <a:xfrm>
          <a:off x="1130300" y="6374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12BF0A15-5577-4283-A8E7-3DCA86F292F6}"/>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5D2DB7BD-E067-4009-9487-183E191AC44B}"/>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25A89BEA-C5CC-43BA-880D-3453F7ED5C09}"/>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CE6FAC8D-3652-47CC-8871-4C8D836ABDBE}"/>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D7561900-B80C-4FF0-8332-A4ED1B8CB89C}"/>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ED06B8F7-8C1D-4AE2-89E9-8E6F3CFFCAA0}"/>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id="{AD39645F-06D2-406A-9EC5-A660A7EFE67A}"/>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3FE6B0DC-3748-4273-ACA2-A652206F9074}"/>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00E32A7-1322-413D-96BA-FBBD817F76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0097503-2F48-4E0F-A899-559685B182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8C20AE6-E28F-48CB-8338-ABC02462F5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C5817A9-B0A5-46A1-9BEB-585F1ED7C5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DBE9936-47C9-4200-9EEB-641B73837C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F377F10-A9E8-4F06-93EA-ACEB6E6ED1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C5F96CC-6124-4FE1-95CF-CBFAC00DB4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91E13A6-D82F-43CE-B1F4-F47703DFC5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2FCC767-F476-4C35-AD01-F3B1542C70F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8C89209-C705-40EF-A243-680021D7C1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560B8D9-5042-4271-AA8C-11225C5504F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87139B1-3455-4BC9-B269-E2ED66903AA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C9AE592-2C4F-406F-A266-CA2CF221C74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04AFD4A-0EFE-414B-9E25-A75A62B3DC8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BAC1F85-8FEF-417F-ADB1-4D0936AE97E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C3124E05-5F6D-475E-8432-3E57429CED1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99DD25A1-A52E-4621-B966-314F134341C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24C01C52-1705-4AB4-BBB2-656B7DB56A3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55AD9AA-AE56-4482-8CFF-84B2DD11D0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DDF3FFA-5DC1-454D-9DEB-861EA8D59B6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9EF7E8A-93B2-4088-9F94-AF378A1F54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115B6124-654D-4415-97A3-8F2D3A18396E}"/>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75E691D4-11D0-4C29-8096-6EC3DE295AFC}"/>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32663F2C-A08F-4456-9F9B-E52D35EACCDB}"/>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D2C2BE3-6DB0-4E3F-80B6-999EA01BCDE6}"/>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9446CC44-ED46-4A3B-A8E1-6B11C6C7C902}"/>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80B8E714-959E-4A9A-9F96-75B8718DD992}"/>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16DD4DCC-401B-441F-8D65-E85875FF0D3F}"/>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AC6E9609-7E2B-4B56-B844-E94F6704ACEC}"/>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DBD84F27-A9F9-4689-99E4-07DB313940C7}"/>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DA32336E-182E-41B6-92C2-22BD4C161932}"/>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FC6EBBF0-7F80-4DB2-89D0-0ED637927DC6}"/>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94FBEF1-647E-4FFB-92DB-15B3C68474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9A4C3E9-ECAA-4E7E-851C-9E43AC7CB66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FFC51B6-A33C-4A17-8294-73AF43B5F6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F9F12F-2FB1-45AD-86A7-F2F8372FB8F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26EB23-6809-414A-BE38-B30FC0BE27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80399</xdr:rowOff>
    </xdr:from>
    <xdr:to>
      <xdr:col>55</xdr:col>
      <xdr:colOff>50800</xdr:colOff>
      <xdr:row>41</xdr:row>
      <xdr:rowOff>10549</xdr:rowOff>
    </xdr:to>
    <xdr:sp macro="" textlink="">
      <xdr:nvSpPr>
        <xdr:cNvPr id="128" name="楕円 127">
          <a:extLst>
            <a:ext uri="{FF2B5EF4-FFF2-40B4-BE49-F238E27FC236}">
              <a16:creationId xmlns:a16="http://schemas.microsoft.com/office/drawing/2014/main" id="{16C7A898-B205-4C48-AB56-E504254850E6}"/>
            </a:ext>
          </a:extLst>
        </xdr:cNvPr>
        <xdr:cNvSpPr/>
      </xdr:nvSpPr>
      <xdr:spPr>
        <a:xfrm>
          <a:off x="10426700" y="6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103276</xdr:rowOff>
    </xdr:from>
    <xdr:ext cx="534377" cy="259045"/>
    <xdr:sp macro="" textlink="">
      <xdr:nvSpPr>
        <xdr:cNvPr id="129" name="【道路】&#10;一人当たり延長該当値テキスト">
          <a:extLst>
            <a:ext uri="{FF2B5EF4-FFF2-40B4-BE49-F238E27FC236}">
              <a16:creationId xmlns:a16="http://schemas.microsoft.com/office/drawing/2014/main" id="{37016778-4777-4FD2-82C7-EEDA9A6AD7E3}"/>
            </a:ext>
          </a:extLst>
        </xdr:cNvPr>
        <xdr:cNvSpPr txBox="1"/>
      </xdr:nvSpPr>
      <xdr:spPr>
        <a:xfrm>
          <a:off x="10515600" y="67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91011</xdr:rowOff>
    </xdr:from>
    <xdr:to>
      <xdr:col>50</xdr:col>
      <xdr:colOff>165100</xdr:colOff>
      <xdr:row>41</xdr:row>
      <xdr:rowOff>21161</xdr:rowOff>
    </xdr:to>
    <xdr:sp macro="" textlink="">
      <xdr:nvSpPr>
        <xdr:cNvPr id="130" name="楕円 129">
          <a:extLst>
            <a:ext uri="{FF2B5EF4-FFF2-40B4-BE49-F238E27FC236}">
              <a16:creationId xmlns:a16="http://schemas.microsoft.com/office/drawing/2014/main" id="{252F1D69-A392-4323-B185-63BA4832C396}"/>
            </a:ext>
          </a:extLst>
        </xdr:cNvPr>
        <xdr:cNvSpPr/>
      </xdr:nvSpPr>
      <xdr:spPr>
        <a:xfrm>
          <a:off x="9588500" y="694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131199</xdr:rowOff>
    </xdr:from>
    <xdr:to>
      <xdr:col>55</xdr:col>
      <xdr:colOff>0</xdr:colOff>
      <xdr:row>40</xdr:row>
      <xdr:rowOff>141811</xdr:rowOff>
    </xdr:to>
    <xdr:cxnSp macro="">
      <xdr:nvCxnSpPr>
        <xdr:cNvPr id="131" name="直線コネクタ 130">
          <a:extLst>
            <a:ext uri="{FF2B5EF4-FFF2-40B4-BE49-F238E27FC236}">
              <a16:creationId xmlns:a16="http://schemas.microsoft.com/office/drawing/2014/main" id="{F8E9F0C0-52A9-4FF5-9ED3-74527007358E}"/>
            </a:ext>
          </a:extLst>
        </xdr:cNvPr>
        <xdr:cNvCxnSpPr/>
      </xdr:nvCxnSpPr>
      <xdr:spPr>
        <a:xfrm flipV="1">
          <a:off x="9639300" y="6989199"/>
          <a:ext cx="8382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90311</xdr:rowOff>
    </xdr:from>
    <xdr:to>
      <xdr:col>46</xdr:col>
      <xdr:colOff>38100</xdr:colOff>
      <xdr:row>41</xdr:row>
      <xdr:rowOff>20461</xdr:rowOff>
    </xdr:to>
    <xdr:sp macro="" textlink="">
      <xdr:nvSpPr>
        <xdr:cNvPr id="132" name="楕円 131">
          <a:extLst>
            <a:ext uri="{FF2B5EF4-FFF2-40B4-BE49-F238E27FC236}">
              <a16:creationId xmlns:a16="http://schemas.microsoft.com/office/drawing/2014/main" id="{3FF54ED8-DBE1-407E-B22E-0EF8CB2DDED9}"/>
            </a:ext>
          </a:extLst>
        </xdr:cNvPr>
        <xdr:cNvSpPr/>
      </xdr:nvSpPr>
      <xdr:spPr>
        <a:xfrm>
          <a:off x="8699500" y="69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141111</xdr:rowOff>
    </xdr:from>
    <xdr:to>
      <xdr:col>50</xdr:col>
      <xdr:colOff>114300</xdr:colOff>
      <xdr:row>40</xdr:row>
      <xdr:rowOff>141811</xdr:rowOff>
    </xdr:to>
    <xdr:cxnSp macro="">
      <xdr:nvCxnSpPr>
        <xdr:cNvPr id="133" name="直線コネクタ 132">
          <a:extLst>
            <a:ext uri="{FF2B5EF4-FFF2-40B4-BE49-F238E27FC236}">
              <a16:creationId xmlns:a16="http://schemas.microsoft.com/office/drawing/2014/main" id="{2CC386EA-CBF8-4FD7-BB12-9B37990B1705}"/>
            </a:ext>
          </a:extLst>
        </xdr:cNvPr>
        <xdr:cNvCxnSpPr/>
      </xdr:nvCxnSpPr>
      <xdr:spPr>
        <a:xfrm>
          <a:off x="8750300" y="6999111"/>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89872</xdr:rowOff>
    </xdr:from>
    <xdr:to>
      <xdr:col>41</xdr:col>
      <xdr:colOff>101600</xdr:colOff>
      <xdr:row>41</xdr:row>
      <xdr:rowOff>20022</xdr:rowOff>
    </xdr:to>
    <xdr:sp macro="" textlink="">
      <xdr:nvSpPr>
        <xdr:cNvPr id="134" name="楕円 133">
          <a:extLst>
            <a:ext uri="{FF2B5EF4-FFF2-40B4-BE49-F238E27FC236}">
              <a16:creationId xmlns:a16="http://schemas.microsoft.com/office/drawing/2014/main" id="{3B652C17-1DC2-4190-AC08-EE17FF1EEF7C}"/>
            </a:ext>
          </a:extLst>
        </xdr:cNvPr>
        <xdr:cNvSpPr/>
      </xdr:nvSpPr>
      <xdr:spPr>
        <a:xfrm>
          <a:off x="7810500" y="69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140672</xdr:rowOff>
    </xdr:from>
    <xdr:to>
      <xdr:col>45</xdr:col>
      <xdr:colOff>177800</xdr:colOff>
      <xdr:row>40</xdr:row>
      <xdr:rowOff>141111</xdr:rowOff>
    </xdr:to>
    <xdr:cxnSp macro="">
      <xdr:nvCxnSpPr>
        <xdr:cNvPr id="135" name="直線コネクタ 134">
          <a:extLst>
            <a:ext uri="{FF2B5EF4-FFF2-40B4-BE49-F238E27FC236}">
              <a16:creationId xmlns:a16="http://schemas.microsoft.com/office/drawing/2014/main" id="{BFB83600-9BD1-427D-A507-272A89529271}"/>
            </a:ext>
          </a:extLst>
        </xdr:cNvPr>
        <xdr:cNvCxnSpPr/>
      </xdr:nvCxnSpPr>
      <xdr:spPr>
        <a:xfrm>
          <a:off x="7861300" y="6998672"/>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90574</xdr:rowOff>
    </xdr:from>
    <xdr:to>
      <xdr:col>36</xdr:col>
      <xdr:colOff>165100</xdr:colOff>
      <xdr:row>41</xdr:row>
      <xdr:rowOff>20724</xdr:rowOff>
    </xdr:to>
    <xdr:sp macro="" textlink="">
      <xdr:nvSpPr>
        <xdr:cNvPr id="136" name="楕円 135">
          <a:extLst>
            <a:ext uri="{FF2B5EF4-FFF2-40B4-BE49-F238E27FC236}">
              <a16:creationId xmlns:a16="http://schemas.microsoft.com/office/drawing/2014/main" id="{88AEA06D-42B4-4423-86C7-CF9BFF3B128F}"/>
            </a:ext>
          </a:extLst>
        </xdr:cNvPr>
        <xdr:cNvSpPr/>
      </xdr:nvSpPr>
      <xdr:spPr>
        <a:xfrm>
          <a:off x="6921500" y="69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140672</xdr:rowOff>
    </xdr:from>
    <xdr:to>
      <xdr:col>41</xdr:col>
      <xdr:colOff>50800</xdr:colOff>
      <xdr:row>40</xdr:row>
      <xdr:rowOff>141374</xdr:rowOff>
    </xdr:to>
    <xdr:cxnSp macro="">
      <xdr:nvCxnSpPr>
        <xdr:cNvPr id="137" name="直線コネクタ 136">
          <a:extLst>
            <a:ext uri="{FF2B5EF4-FFF2-40B4-BE49-F238E27FC236}">
              <a16:creationId xmlns:a16="http://schemas.microsoft.com/office/drawing/2014/main" id="{DCF140EF-75A1-4AFA-B5C2-43EB95BB53D9}"/>
            </a:ext>
          </a:extLst>
        </xdr:cNvPr>
        <xdr:cNvCxnSpPr/>
      </xdr:nvCxnSpPr>
      <xdr:spPr>
        <a:xfrm flipV="1">
          <a:off x="6972300" y="6998672"/>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30E84381-6949-4ED5-BC7C-661767CCC26C}"/>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085F6EA8-22CC-4B30-8FEF-0C3B23E91914}"/>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D40E3B9C-6A94-4BB7-97D5-26F284FCF9C6}"/>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27F077F0-29FD-42ED-9C4F-915F48BE5E79}"/>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37688</xdr:rowOff>
    </xdr:from>
    <xdr:ext cx="534377" cy="259045"/>
    <xdr:sp macro="" textlink="">
      <xdr:nvSpPr>
        <xdr:cNvPr id="142" name="n_1mainValue【道路】&#10;一人当たり延長">
          <a:extLst>
            <a:ext uri="{FF2B5EF4-FFF2-40B4-BE49-F238E27FC236}">
              <a16:creationId xmlns:a16="http://schemas.microsoft.com/office/drawing/2014/main" id="{AB1A9E3C-5B74-49E9-8245-26AF47A4125F}"/>
            </a:ext>
          </a:extLst>
        </xdr:cNvPr>
        <xdr:cNvSpPr txBox="1"/>
      </xdr:nvSpPr>
      <xdr:spPr>
        <a:xfrm>
          <a:off x="9359411" y="67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36988</xdr:rowOff>
    </xdr:from>
    <xdr:ext cx="534377" cy="259045"/>
    <xdr:sp macro="" textlink="">
      <xdr:nvSpPr>
        <xdr:cNvPr id="143" name="n_2mainValue【道路】&#10;一人当たり延長">
          <a:extLst>
            <a:ext uri="{FF2B5EF4-FFF2-40B4-BE49-F238E27FC236}">
              <a16:creationId xmlns:a16="http://schemas.microsoft.com/office/drawing/2014/main" id="{24C2580A-3CD9-415F-8660-7B72DD9AFE8B}"/>
            </a:ext>
          </a:extLst>
        </xdr:cNvPr>
        <xdr:cNvSpPr txBox="1"/>
      </xdr:nvSpPr>
      <xdr:spPr>
        <a:xfrm>
          <a:off x="8483111" y="67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36549</xdr:rowOff>
    </xdr:from>
    <xdr:ext cx="534377" cy="259045"/>
    <xdr:sp macro="" textlink="">
      <xdr:nvSpPr>
        <xdr:cNvPr id="144" name="n_3mainValue【道路】&#10;一人当たり延長">
          <a:extLst>
            <a:ext uri="{FF2B5EF4-FFF2-40B4-BE49-F238E27FC236}">
              <a16:creationId xmlns:a16="http://schemas.microsoft.com/office/drawing/2014/main" id="{15A4D855-DB43-469E-B780-6E6765D18953}"/>
            </a:ext>
          </a:extLst>
        </xdr:cNvPr>
        <xdr:cNvSpPr txBox="1"/>
      </xdr:nvSpPr>
      <xdr:spPr>
        <a:xfrm>
          <a:off x="7594111" y="67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37251</xdr:rowOff>
    </xdr:from>
    <xdr:ext cx="534377" cy="259045"/>
    <xdr:sp macro="" textlink="">
      <xdr:nvSpPr>
        <xdr:cNvPr id="145" name="n_4mainValue【道路】&#10;一人当たり延長">
          <a:extLst>
            <a:ext uri="{FF2B5EF4-FFF2-40B4-BE49-F238E27FC236}">
              <a16:creationId xmlns:a16="http://schemas.microsoft.com/office/drawing/2014/main" id="{BBBB2A80-8465-413E-8180-C1CB9BE96EF0}"/>
            </a:ext>
          </a:extLst>
        </xdr:cNvPr>
        <xdr:cNvSpPr txBox="1"/>
      </xdr:nvSpPr>
      <xdr:spPr>
        <a:xfrm>
          <a:off x="6705111"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31F4F8C-C218-4199-9B25-5676DFCF16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22746CB-31D9-40CF-8BD0-56A0F2F55A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6EE9849-EB4C-4D40-8D87-7D4DE178DF5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EDC7C77-2210-4FA5-A008-B5D5D6D4E4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E03B7C4-37D7-41DB-9616-FDF6B27246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FABF062-146F-481D-A6F9-614EB66E87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8486BA3-FF3C-42B6-AFA1-EEBFBC916C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3EA788E-E8CE-4EC3-A0E1-BAE13393A06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DB79A06-6451-4F15-98AC-8DDC3D23FE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72AA5AC-7D28-4B3D-A3FB-58E8F170CC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5E05FE5-D2B3-437C-BC23-78EB519F2A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1652E2C-2EF5-4FFF-A7F6-7FCAA289B55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9C6EE9F-AD2E-4E7B-8E6A-B273D2445A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B798843-FEFE-4543-9F5D-DCD942CABE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CCCE2D9-6EB0-43FA-AA4A-5C7EF7D0FB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C5A2571-D1BD-4AF7-A103-05B63BC1A5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18A32E3-A39A-4848-9566-247159AAF58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83839E4-603E-4548-A26B-6CD1CA39FE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8A7DCB1-DCF6-4FED-9F30-A600B1638E8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EE86889-742A-403D-945D-FB160219DF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4563C36-0441-489B-A36F-25CAC56C03D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C924EB8-3928-4EE2-8C75-B24628FF36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17E2CCF-C421-4BBC-A02A-E59BCB53F3A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FFCAAE6-BFAA-4DE8-BC78-83F0CDF25D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EF64663-342D-4DE7-A581-5F3E600E8D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2CD6AE0C-FD64-409F-AF5B-5356AC41681E}"/>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87CD759-92EE-4995-AEBA-84285C6BC8E5}"/>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64D9915-860C-4071-BFD4-1A9031BA0C2D}"/>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EB3E0FD1-95F2-48BF-8CCD-9D79A2FA6A22}"/>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CAFB93D9-48C0-42F4-B967-E3AB7FACEF04}"/>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4A1CCB0-1188-4475-A438-A86505284D6B}"/>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393A2F01-85B1-45F2-8EF5-87D82481D23F}"/>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592F02A6-FF05-4BDC-AE21-38C09399B6AF}"/>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9DFF3F6D-B4A1-40C0-83FC-F86D0B483E6E}"/>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43B4CA1F-E511-41FC-97B4-12A75BE3979D}"/>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AADFB2B0-7F9A-4F8A-A5AB-A8356756E4AF}"/>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6FE89F7-3BA0-4441-8621-C77DCEBD88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D87D8E9-3B8A-4757-8D52-A9D39365E4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2D087AE-85B5-48CA-A9FD-8BF8C44D010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C0FD1E9-449F-45DA-9F0B-B627803824F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27D6B0-1A81-491D-8815-A23463F8EE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87" name="楕円 186">
          <a:extLst>
            <a:ext uri="{FF2B5EF4-FFF2-40B4-BE49-F238E27FC236}">
              <a16:creationId xmlns:a16="http://schemas.microsoft.com/office/drawing/2014/main" id="{3BBF1320-C751-4DD4-8549-9B14F8DCCEC8}"/>
            </a:ext>
          </a:extLst>
        </xdr:cNvPr>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8A1B453-6D78-4F4E-BEC9-7A165D1D4756}"/>
            </a:ext>
          </a:extLst>
        </xdr:cNvPr>
        <xdr:cNvSpPr txBox="1"/>
      </xdr:nvSpPr>
      <xdr:spPr>
        <a:xfrm>
          <a:off x="4673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89" name="楕円 188">
          <a:extLst>
            <a:ext uri="{FF2B5EF4-FFF2-40B4-BE49-F238E27FC236}">
              <a16:creationId xmlns:a16="http://schemas.microsoft.com/office/drawing/2014/main" id="{C212F1E6-22AB-40DF-93AC-336622536496}"/>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86541</xdr:rowOff>
    </xdr:to>
    <xdr:cxnSp macro="">
      <xdr:nvCxnSpPr>
        <xdr:cNvPr id="190" name="直線コネクタ 189">
          <a:extLst>
            <a:ext uri="{FF2B5EF4-FFF2-40B4-BE49-F238E27FC236}">
              <a16:creationId xmlns:a16="http://schemas.microsoft.com/office/drawing/2014/main" id="{2B132074-0862-4DB0-939D-8693D2E110FB}"/>
            </a:ext>
          </a:extLst>
        </xdr:cNvPr>
        <xdr:cNvCxnSpPr/>
      </xdr:nvCxnSpPr>
      <xdr:spPr>
        <a:xfrm>
          <a:off x="3797300" y="1051723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1" name="楕円 190">
          <a:extLst>
            <a:ext uri="{FF2B5EF4-FFF2-40B4-BE49-F238E27FC236}">
              <a16:creationId xmlns:a16="http://schemas.microsoft.com/office/drawing/2014/main" id="{712DD4C1-E9CD-453D-AA38-F773B175F718}"/>
            </a:ext>
          </a:extLst>
        </xdr:cNvPr>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58783</xdr:rowOff>
    </xdr:to>
    <xdr:cxnSp macro="">
      <xdr:nvCxnSpPr>
        <xdr:cNvPr id="192" name="直線コネクタ 191">
          <a:extLst>
            <a:ext uri="{FF2B5EF4-FFF2-40B4-BE49-F238E27FC236}">
              <a16:creationId xmlns:a16="http://schemas.microsoft.com/office/drawing/2014/main" id="{2F9923B6-316C-49F4-AC3F-88F2C58C528B}"/>
            </a:ext>
          </a:extLst>
        </xdr:cNvPr>
        <xdr:cNvCxnSpPr/>
      </xdr:nvCxnSpPr>
      <xdr:spPr>
        <a:xfrm>
          <a:off x="2908300" y="1049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3" name="楕円 192">
          <a:extLst>
            <a:ext uri="{FF2B5EF4-FFF2-40B4-BE49-F238E27FC236}">
              <a16:creationId xmlns:a16="http://schemas.microsoft.com/office/drawing/2014/main" id="{AA336E06-0AFC-4006-B09D-B4DD102C4952}"/>
            </a:ext>
          </a:extLst>
        </xdr:cNvPr>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32657</xdr:rowOff>
    </xdr:to>
    <xdr:cxnSp macro="">
      <xdr:nvCxnSpPr>
        <xdr:cNvPr id="194" name="直線コネクタ 193">
          <a:extLst>
            <a:ext uri="{FF2B5EF4-FFF2-40B4-BE49-F238E27FC236}">
              <a16:creationId xmlns:a16="http://schemas.microsoft.com/office/drawing/2014/main" id="{6120C839-747C-4A6C-80D7-9FA0E2EB35CA}"/>
            </a:ext>
          </a:extLst>
        </xdr:cNvPr>
        <xdr:cNvCxnSpPr/>
      </xdr:nvCxnSpPr>
      <xdr:spPr>
        <a:xfrm>
          <a:off x="2019300" y="1046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a:extLst>
            <a:ext uri="{FF2B5EF4-FFF2-40B4-BE49-F238E27FC236}">
              <a16:creationId xmlns:a16="http://schemas.microsoft.com/office/drawing/2014/main" id="{7E4128B5-7F53-4D8A-BA89-B5BDBBCBA4A5}"/>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13063</xdr:rowOff>
    </xdr:to>
    <xdr:cxnSp macro="">
      <xdr:nvCxnSpPr>
        <xdr:cNvPr id="196" name="直線コネクタ 195">
          <a:extLst>
            <a:ext uri="{FF2B5EF4-FFF2-40B4-BE49-F238E27FC236}">
              <a16:creationId xmlns:a16="http://schemas.microsoft.com/office/drawing/2014/main" id="{66C1D894-8060-4F74-8588-841DCC88AD0F}"/>
            </a:ext>
          </a:extLst>
        </xdr:cNvPr>
        <xdr:cNvCxnSpPr/>
      </xdr:nvCxnSpPr>
      <xdr:spPr>
        <a:xfrm flipV="1">
          <a:off x="1130300" y="104633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88C18C7-D729-4538-8831-7E6C2D62200D}"/>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4FBD734-2A03-461E-9E65-90339BBF0183}"/>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1159C5B-7C20-490D-8069-3F2A8646751D}"/>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997DEAE-2714-4B61-B519-88FC96E86C21}"/>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ECF0B51-66CF-449E-8BD9-4B59180F76FD}"/>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E570975-CA1F-4CC9-B5F2-8902AE62B888}"/>
            </a:ext>
          </a:extLst>
        </xdr:cNvPr>
        <xdr:cNvSpPr txBox="1"/>
      </xdr:nvSpPr>
      <xdr:spPr>
        <a:xfrm>
          <a:off x="2705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47B5EBE-1B8D-4205-A871-1504803D5782}"/>
            </a:ext>
          </a:extLst>
        </xdr:cNvPr>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73A7D1D-510D-40C1-A384-BA0247A46FBB}"/>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B3412BF-321B-43FA-9B50-37BAFD8AEF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BD1100D-B978-4334-879E-95495E34F1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7435ACF-8C44-4B3F-AB7D-DA78814D49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B174581-474D-4737-B14F-145B8786B7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B77285E-1DB6-485A-88E5-B5FE6C6D8E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2AB9F36-0D5B-4D74-9455-26D4149C5C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F54CD7E-A55D-41F9-AB8D-F84096A135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FABA4D4-CEA7-4447-9C90-99FDC2F706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EAC7B78-E75B-42E7-A61A-E444546A30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E6ACDE7-E2FD-44C4-A848-525B901F5D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E2B994E-2D46-4C20-BE59-E77A8581B7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4E7FFCC-2B39-48F9-8D1C-3FA905EBC20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282472E-57ED-48C6-8B94-5FD83BB87C4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BAE3C8FC-96A2-47CC-B28E-27B5ACD6264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03822BE-F678-4B48-ABEA-0395FA5642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E16059CC-DDBA-4262-A01D-646AE6AA6DF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C15D703-5DAA-4518-91A3-56F2CD379AF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2C7A6298-3684-484E-B183-88E225802B8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07E81DB-1786-48FA-96A6-5782D2DE255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86CC0687-30A7-4178-B9B4-17992B3841A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195C2BE-771A-49C6-9E2B-AD424CA6FD8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75C35894-F459-4112-88EF-8DD72B209E2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8427616-2323-4967-9280-B6C16A3F4D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8E2C1C16-7245-40FC-B2AA-34D0C9E26C5B}"/>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B2832B8-E514-4516-B152-E0F4DD732607}"/>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B94B1112-613D-4622-955E-60140275610E}"/>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780E5AF7-0D14-4FB3-9FE7-90DABA033621}"/>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47A6C757-16C7-4A0A-BB64-9EAEBDA3EF29}"/>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810AA95A-FC39-4A60-8C04-D5323B4FA34F}"/>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54B5B7C-2A72-4CA3-A121-A7DF29D73468}"/>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84C4A9EC-AF6B-4AFE-85D0-DC853035A023}"/>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12D147F5-DC46-41D4-8083-C8725B886FDA}"/>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7A997882-982B-4B2F-B77F-789BF2610E97}"/>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ED7A0515-A31B-46B7-B149-8937EAD17BEF}"/>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8BAB82A-B956-4FD2-9A2E-7E5983D701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AC732C-6900-4690-A4C1-2588CFAC3C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DB05EE-E516-4B9B-9382-674D2CC4A6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B481CCF-3B6E-4BF7-BF69-7F7105C82B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3DC0A3D-DA33-41F8-8138-CA7381F0EF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146403</xdr:rowOff>
    </xdr:from>
    <xdr:to>
      <xdr:col>55</xdr:col>
      <xdr:colOff>50800</xdr:colOff>
      <xdr:row>64</xdr:row>
      <xdr:rowOff>76553</xdr:rowOff>
    </xdr:to>
    <xdr:sp macro="" textlink="">
      <xdr:nvSpPr>
        <xdr:cNvPr id="244" name="楕円 243">
          <a:extLst>
            <a:ext uri="{FF2B5EF4-FFF2-40B4-BE49-F238E27FC236}">
              <a16:creationId xmlns:a16="http://schemas.microsoft.com/office/drawing/2014/main" id="{A4CA5C96-82B0-4143-9BD3-3810AF8902B4}"/>
            </a:ext>
          </a:extLst>
        </xdr:cNvPr>
        <xdr:cNvSpPr/>
      </xdr:nvSpPr>
      <xdr:spPr>
        <a:xfrm>
          <a:off x="10426700" y="109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61330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B29D2F2-6AD3-46C9-9E33-F2405EDD6587}"/>
            </a:ext>
          </a:extLst>
        </xdr:cNvPr>
        <xdr:cNvSpPr txBox="1"/>
      </xdr:nvSpPr>
      <xdr:spPr>
        <a:xfrm>
          <a:off x="10515600" y="1086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149487</xdr:rowOff>
    </xdr:from>
    <xdr:to>
      <xdr:col>50</xdr:col>
      <xdr:colOff>165100</xdr:colOff>
      <xdr:row>64</xdr:row>
      <xdr:rowOff>79637</xdr:rowOff>
    </xdr:to>
    <xdr:sp macro="" textlink="">
      <xdr:nvSpPr>
        <xdr:cNvPr id="246" name="楕円 245">
          <a:extLst>
            <a:ext uri="{FF2B5EF4-FFF2-40B4-BE49-F238E27FC236}">
              <a16:creationId xmlns:a16="http://schemas.microsoft.com/office/drawing/2014/main" id="{D641AD95-0F80-4970-B405-78BC6080FDD1}"/>
            </a:ext>
          </a:extLst>
        </xdr:cNvPr>
        <xdr:cNvSpPr/>
      </xdr:nvSpPr>
      <xdr:spPr>
        <a:xfrm>
          <a:off x="9588500" y="109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25753</xdr:rowOff>
    </xdr:from>
    <xdr:to>
      <xdr:col>55</xdr:col>
      <xdr:colOff>0</xdr:colOff>
      <xdr:row>64</xdr:row>
      <xdr:rowOff>28837</xdr:rowOff>
    </xdr:to>
    <xdr:cxnSp macro="">
      <xdr:nvCxnSpPr>
        <xdr:cNvPr id="247" name="直線コネクタ 246">
          <a:extLst>
            <a:ext uri="{FF2B5EF4-FFF2-40B4-BE49-F238E27FC236}">
              <a16:creationId xmlns:a16="http://schemas.microsoft.com/office/drawing/2014/main" id="{D3134A54-9FBB-4F26-950C-1080C5020B05}"/>
            </a:ext>
          </a:extLst>
        </xdr:cNvPr>
        <xdr:cNvCxnSpPr/>
      </xdr:nvCxnSpPr>
      <xdr:spPr>
        <a:xfrm flipV="1">
          <a:off x="9639300" y="10998553"/>
          <a:ext cx="838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149284</xdr:rowOff>
    </xdr:from>
    <xdr:to>
      <xdr:col>46</xdr:col>
      <xdr:colOff>38100</xdr:colOff>
      <xdr:row>64</xdr:row>
      <xdr:rowOff>79434</xdr:rowOff>
    </xdr:to>
    <xdr:sp macro="" textlink="">
      <xdr:nvSpPr>
        <xdr:cNvPr id="248" name="楕円 247">
          <a:extLst>
            <a:ext uri="{FF2B5EF4-FFF2-40B4-BE49-F238E27FC236}">
              <a16:creationId xmlns:a16="http://schemas.microsoft.com/office/drawing/2014/main" id="{BE0AB3EA-3E4F-42DE-AB5F-F08085D3EBF6}"/>
            </a:ext>
          </a:extLst>
        </xdr:cNvPr>
        <xdr:cNvSpPr/>
      </xdr:nvSpPr>
      <xdr:spPr>
        <a:xfrm>
          <a:off x="8699500" y="109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28634</xdr:rowOff>
    </xdr:from>
    <xdr:to>
      <xdr:col>50</xdr:col>
      <xdr:colOff>114300</xdr:colOff>
      <xdr:row>64</xdr:row>
      <xdr:rowOff>28837</xdr:rowOff>
    </xdr:to>
    <xdr:cxnSp macro="">
      <xdr:nvCxnSpPr>
        <xdr:cNvPr id="249" name="直線コネクタ 248">
          <a:extLst>
            <a:ext uri="{FF2B5EF4-FFF2-40B4-BE49-F238E27FC236}">
              <a16:creationId xmlns:a16="http://schemas.microsoft.com/office/drawing/2014/main" id="{EF92F308-7F49-488A-86C2-9860558AF36C}"/>
            </a:ext>
          </a:extLst>
        </xdr:cNvPr>
        <xdr:cNvCxnSpPr/>
      </xdr:nvCxnSpPr>
      <xdr:spPr>
        <a:xfrm>
          <a:off x="8750300" y="11001434"/>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149156</xdr:rowOff>
    </xdr:from>
    <xdr:to>
      <xdr:col>41</xdr:col>
      <xdr:colOff>101600</xdr:colOff>
      <xdr:row>64</xdr:row>
      <xdr:rowOff>79306</xdr:rowOff>
    </xdr:to>
    <xdr:sp macro="" textlink="">
      <xdr:nvSpPr>
        <xdr:cNvPr id="250" name="楕円 249">
          <a:extLst>
            <a:ext uri="{FF2B5EF4-FFF2-40B4-BE49-F238E27FC236}">
              <a16:creationId xmlns:a16="http://schemas.microsoft.com/office/drawing/2014/main" id="{76155113-4DDC-40FA-8DC6-A9BA121DCF73}"/>
            </a:ext>
          </a:extLst>
        </xdr:cNvPr>
        <xdr:cNvSpPr/>
      </xdr:nvSpPr>
      <xdr:spPr>
        <a:xfrm>
          <a:off x="7810500" y="109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28506</xdr:rowOff>
    </xdr:from>
    <xdr:to>
      <xdr:col>45</xdr:col>
      <xdr:colOff>177800</xdr:colOff>
      <xdr:row>64</xdr:row>
      <xdr:rowOff>28634</xdr:rowOff>
    </xdr:to>
    <xdr:cxnSp macro="">
      <xdr:nvCxnSpPr>
        <xdr:cNvPr id="251" name="直線コネクタ 250">
          <a:extLst>
            <a:ext uri="{FF2B5EF4-FFF2-40B4-BE49-F238E27FC236}">
              <a16:creationId xmlns:a16="http://schemas.microsoft.com/office/drawing/2014/main" id="{E4B80601-FE44-46D7-8E15-0643EBEBDDE0}"/>
            </a:ext>
          </a:extLst>
        </xdr:cNvPr>
        <xdr:cNvCxnSpPr/>
      </xdr:nvCxnSpPr>
      <xdr:spPr>
        <a:xfrm>
          <a:off x="7861300" y="1100130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149620</xdr:rowOff>
    </xdr:from>
    <xdr:to>
      <xdr:col>36</xdr:col>
      <xdr:colOff>165100</xdr:colOff>
      <xdr:row>64</xdr:row>
      <xdr:rowOff>79770</xdr:rowOff>
    </xdr:to>
    <xdr:sp macro="" textlink="">
      <xdr:nvSpPr>
        <xdr:cNvPr id="252" name="楕円 251">
          <a:extLst>
            <a:ext uri="{FF2B5EF4-FFF2-40B4-BE49-F238E27FC236}">
              <a16:creationId xmlns:a16="http://schemas.microsoft.com/office/drawing/2014/main" id="{1D288ADB-8A6A-4B38-A76F-6F2A0E57CAE8}"/>
            </a:ext>
          </a:extLst>
        </xdr:cNvPr>
        <xdr:cNvSpPr/>
      </xdr:nvSpPr>
      <xdr:spPr>
        <a:xfrm>
          <a:off x="6921500" y="109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28506</xdr:rowOff>
    </xdr:from>
    <xdr:to>
      <xdr:col>41</xdr:col>
      <xdr:colOff>50800</xdr:colOff>
      <xdr:row>64</xdr:row>
      <xdr:rowOff>28970</xdr:rowOff>
    </xdr:to>
    <xdr:cxnSp macro="">
      <xdr:nvCxnSpPr>
        <xdr:cNvPr id="253" name="直線コネクタ 252">
          <a:extLst>
            <a:ext uri="{FF2B5EF4-FFF2-40B4-BE49-F238E27FC236}">
              <a16:creationId xmlns:a16="http://schemas.microsoft.com/office/drawing/2014/main" id="{4E98B56D-13B2-40F4-8E9D-03E5E27D32AC}"/>
            </a:ext>
          </a:extLst>
        </xdr:cNvPr>
        <xdr:cNvCxnSpPr/>
      </xdr:nvCxnSpPr>
      <xdr:spPr>
        <a:xfrm flipV="1">
          <a:off x="6972300" y="11001306"/>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28952E76-AFD8-4739-8CDE-D0A02319BF6C}"/>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79857926-A20F-493F-8634-6D89A3BEB8FB}"/>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8EA78C5A-C1DF-4048-B3AA-71FDAE30ABBB}"/>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A86933A6-6A23-417F-9D0F-59BD311F4507}"/>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70764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D4A6437-338B-4860-92A6-A7C86748AB4B}"/>
            </a:ext>
          </a:extLst>
        </xdr:cNvPr>
        <xdr:cNvSpPr txBox="1"/>
      </xdr:nvSpPr>
      <xdr:spPr>
        <a:xfrm>
          <a:off x="9327095" y="1104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70561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7D7784D-D547-4187-A77D-B23533B8810B}"/>
            </a:ext>
          </a:extLst>
        </xdr:cNvPr>
        <xdr:cNvSpPr txBox="1"/>
      </xdr:nvSpPr>
      <xdr:spPr>
        <a:xfrm>
          <a:off x="8450795" y="1104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70433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D7A9452-ED90-411D-98D8-C64759B51C10}"/>
            </a:ext>
          </a:extLst>
        </xdr:cNvPr>
        <xdr:cNvSpPr txBox="1"/>
      </xdr:nvSpPr>
      <xdr:spPr>
        <a:xfrm>
          <a:off x="7561795" y="1104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70897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EFFA957-49AB-4B89-B45E-51D71095AB1E}"/>
            </a:ext>
          </a:extLst>
        </xdr:cNvPr>
        <xdr:cNvSpPr txBox="1"/>
      </xdr:nvSpPr>
      <xdr:spPr>
        <a:xfrm>
          <a:off x="6672795" y="1104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342498B-0707-48A8-999A-D1991CEDA3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83862A-E37A-4281-94F3-37089B6AA8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4A4EC1C-4C0F-460F-B008-DF7F31F3E5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6C1AD5F-EF6C-4B23-904C-259C8DB3C9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474741B-5647-44A8-BB6A-B3762621BD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2BA6E5F-00D1-45A2-8119-999A9D44BB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74A345A-09F8-4AA8-9E37-ABB22E5176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63371B5-45A3-406E-ABC2-757C6B75D3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D1E51FF-1C3D-4DDD-85E6-F62043991E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B20EBE1-94A3-4EBA-95EF-5105EB725A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D5CEF32-EB98-4F90-8FF5-149D35A18F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86CAF25-E350-4CF5-9099-C488277084B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21B8D29E-8228-41E2-8BC3-E2D90A76A72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672C5453-BD6E-4ED4-B334-150C6B5004A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35C5977-4EED-436F-A638-B96BEEA97F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7DCA0FF0-697B-4FDA-A73B-B1CFE107250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C8C6C03-3B94-4075-9006-1DB97575D49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7E8A6C1-2FC8-4726-A97F-76F07C089FA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494BE8F-9FAF-4A81-9B72-46B8050838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3820D25-6B29-48D0-BD81-81B65982033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8D41AFD-1273-40B1-A10A-1BF2D0E1E4C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C6A655A-A0D1-4807-8F8B-5ECA4C0473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8AFDE449-FDD0-4518-AD86-44AD247F2F5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1E63C37-AC90-471E-AE93-82678D6326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263E30B9-E085-435A-A751-37A9ACD44C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1319DEB-AACA-437C-903D-ED3E7723C8CF}"/>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5D1E2786-1CF8-4A0F-9311-A31FD346658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2032671-108C-4333-929E-F402144FB4D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7EF5F6C4-DA9C-4A33-A9EB-F102B344849A}"/>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AD36006B-B77F-4558-9AD1-35F956EBBFEC}"/>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2471690-AE2B-43D5-9482-5457AC73D9A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BA54E0C1-1491-4324-8614-1801F886BE82}"/>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567550AE-FADD-41CD-87EA-6CB447791C26}"/>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6DF7189A-DCAB-4409-B515-270F1BA0987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D226B65E-3357-4363-BE7D-8C2C485B3696}"/>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AA5FD77D-56A1-4AAA-AAB0-9C1C1C456805}"/>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8CA308E-6411-426C-B2E5-8B4D7BDBCBD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1EE12F3-CADB-4AA3-9504-D81226BC2F0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522C44-5A0C-4059-8771-D0B86A5726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5EA76B7-8442-4836-BF34-CDBE7D1F29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854E3BF-7072-422F-9EED-CFD970A36D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303" name="楕円 302">
          <a:extLst>
            <a:ext uri="{FF2B5EF4-FFF2-40B4-BE49-F238E27FC236}">
              <a16:creationId xmlns:a16="http://schemas.microsoft.com/office/drawing/2014/main" id="{F106889F-0751-4764-91A5-9471C5AF8D98}"/>
            </a:ext>
          </a:extLst>
        </xdr:cNvPr>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8787EB4-D914-4EC8-8F3F-CC0A87C3A8CC}"/>
            </a:ext>
          </a:extLst>
        </xdr:cNvPr>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59145</xdr:rowOff>
    </xdr:from>
    <xdr:to>
      <xdr:col>20</xdr:col>
      <xdr:colOff>38100</xdr:colOff>
      <xdr:row>80</xdr:row>
      <xdr:rowOff>160745</xdr:rowOff>
    </xdr:to>
    <xdr:sp macro="" textlink="">
      <xdr:nvSpPr>
        <xdr:cNvPr id="305" name="楕円 304">
          <a:extLst>
            <a:ext uri="{FF2B5EF4-FFF2-40B4-BE49-F238E27FC236}">
              <a16:creationId xmlns:a16="http://schemas.microsoft.com/office/drawing/2014/main" id="{6DEC42F8-360A-432E-A401-70CE4647FFCD}"/>
            </a:ext>
          </a:extLst>
        </xdr:cNvPr>
        <xdr:cNvSpPr/>
      </xdr:nvSpPr>
      <xdr:spPr>
        <a:xfrm>
          <a:off x="3746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109945</xdr:rowOff>
    </xdr:from>
    <xdr:to>
      <xdr:col>24</xdr:col>
      <xdr:colOff>63500</xdr:colOff>
      <xdr:row>80</xdr:row>
      <xdr:rowOff>139337</xdr:rowOff>
    </xdr:to>
    <xdr:cxnSp macro="">
      <xdr:nvCxnSpPr>
        <xdr:cNvPr id="306" name="直線コネクタ 305">
          <a:extLst>
            <a:ext uri="{FF2B5EF4-FFF2-40B4-BE49-F238E27FC236}">
              <a16:creationId xmlns:a16="http://schemas.microsoft.com/office/drawing/2014/main" id="{D3FCB9DC-72F8-4A29-AAAE-EB5BDBAFBE36}"/>
            </a:ext>
          </a:extLst>
        </xdr:cNvPr>
        <xdr:cNvCxnSpPr/>
      </xdr:nvCxnSpPr>
      <xdr:spPr>
        <a:xfrm>
          <a:off x="3797300" y="138259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108131</xdr:rowOff>
    </xdr:from>
    <xdr:to>
      <xdr:col>15</xdr:col>
      <xdr:colOff>101600</xdr:colOff>
      <xdr:row>82</xdr:row>
      <xdr:rowOff>38281</xdr:rowOff>
    </xdr:to>
    <xdr:sp macro="" textlink="">
      <xdr:nvSpPr>
        <xdr:cNvPr id="307" name="楕円 306">
          <a:extLst>
            <a:ext uri="{FF2B5EF4-FFF2-40B4-BE49-F238E27FC236}">
              <a16:creationId xmlns:a16="http://schemas.microsoft.com/office/drawing/2014/main" id="{E85FEB0B-DDF2-4B12-8F5D-937FA080254E}"/>
            </a:ext>
          </a:extLst>
        </xdr:cNvPr>
        <xdr:cNvSpPr/>
      </xdr:nvSpPr>
      <xdr:spPr>
        <a:xfrm>
          <a:off x="2857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109945</xdr:rowOff>
    </xdr:from>
    <xdr:to>
      <xdr:col>19</xdr:col>
      <xdr:colOff>177800</xdr:colOff>
      <xdr:row>81</xdr:row>
      <xdr:rowOff>158931</xdr:rowOff>
    </xdr:to>
    <xdr:cxnSp macro="">
      <xdr:nvCxnSpPr>
        <xdr:cNvPr id="308" name="直線コネクタ 307">
          <a:extLst>
            <a:ext uri="{FF2B5EF4-FFF2-40B4-BE49-F238E27FC236}">
              <a16:creationId xmlns:a16="http://schemas.microsoft.com/office/drawing/2014/main" id="{6CCD3E08-3353-4849-AC14-95CF0F276B10}"/>
            </a:ext>
          </a:extLst>
        </xdr:cNvPr>
        <xdr:cNvCxnSpPr/>
      </xdr:nvCxnSpPr>
      <xdr:spPr>
        <a:xfrm flipV="1">
          <a:off x="2908300" y="13825945"/>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309" name="楕円 308">
          <a:extLst>
            <a:ext uri="{FF2B5EF4-FFF2-40B4-BE49-F238E27FC236}">
              <a16:creationId xmlns:a16="http://schemas.microsoft.com/office/drawing/2014/main" id="{8F415E22-5F77-4EDA-866C-2470A476E8D9}"/>
            </a:ext>
          </a:extLst>
        </xdr:cNvPr>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82</xdr:row>
      <xdr:rowOff>29936</xdr:rowOff>
    </xdr:to>
    <xdr:cxnSp macro="">
      <xdr:nvCxnSpPr>
        <xdr:cNvPr id="310" name="直線コネクタ 309">
          <a:extLst>
            <a:ext uri="{FF2B5EF4-FFF2-40B4-BE49-F238E27FC236}">
              <a16:creationId xmlns:a16="http://schemas.microsoft.com/office/drawing/2014/main" id="{F50951D1-B219-48AD-9F0E-5EEA6AFD7199}"/>
            </a:ext>
          </a:extLst>
        </xdr:cNvPr>
        <xdr:cNvCxnSpPr/>
      </xdr:nvCxnSpPr>
      <xdr:spPr>
        <a:xfrm flipV="1">
          <a:off x="2019300" y="140463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19957</xdr:rowOff>
    </xdr:from>
    <xdr:to>
      <xdr:col>6</xdr:col>
      <xdr:colOff>38100</xdr:colOff>
      <xdr:row>84</xdr:row>
      <xdr:rowOff>121557</xdr:rowOff>
    </xdr:to>
    <xdr:sp macro="" textlink="">
      <xdr:nvSpPr>
        <xdr:cNvPr id="311" name="楕円 310">
          <a:extLst>
            <a:ext uri="{FF2B5EF4-FFF2-40B4-BE49-F238E27FC236}">
              <a16:creationId xmlns:a16="http://schemas.microsoft.com/office/drawing/2014/main" id="{92D81DC4-D897-42E0-820A-E1E951AF9C2F}"/>
            </a:ext>
          </a:extLst>
        </xdr:cNvPr>
        <xdr:cNvSpPr/>
      </xdr:nvSpPr>
      <xdr:spPr>
        <a:xfrm>
          <a:off x="107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29936</xdr:rowOff>
    </xdr:from>
    <xdr:to>
      <xdr:col>10</xdr:col>
      <xdr:colOff>114300</xdr:colOff>
      <xdr:row>84</xdr:row>
      <xdr:rowOff>70757</xdr:rowOff>
    </xdr:to>
    <xdr:cxnSp macro="">
      <xdr:nvCxnSpPr>
        <xdr:cNvPr id="312" name="直線コネクタ 311">
          <a:extLst>
            <a:ext uri="{FF2B5EF4-FFF2-40B4-BE49-F238E27FC236}">
              <a16:creationId xmlns:a16="http://schemas.microsoft.com/office/drawing/2014/main" id="{01EB60AE-5583-49A7-8222-9D929BA8D9A3}"/>
            </a:ext>
          </a:extLst>
        </xdr:cNvPr>
        <xdr:cNvCxnSpPr/>
      </xdr:nvCxnSpPr>
      <xdr:spPr>
        <a:xfrm flipV="1">
          <a:off x="1130300" y="14088836"/>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830B4454-3F8C-42DF-991D-7724D4F8FB24}"/>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5BF4E98B-5FD7-4ACD-A834-6B9C39C518B6}"/>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F3BC1AEE-350B-4F25-A3EE-269FDE3B70D6}"/>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CCBBF169-68E3-4891-904D-BEF2591FCBC2}"/>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5822</xdr:rowOff>
    </xdr:from>
    <xdr:ext cx="405111" cy="259045"/>
    <xdr:sp macro="" textlink="">
      <xdr:nvSpPr>
        <xdr:cNvPr id="317" name="n_1mainValue【公営住宅】&#10;有形固定資産減価償却率">
          <a:extLst>
            <a:ext uri="{FF2B5EF4-FFF2-40B4-BE49-F238E27FC236}">
              <a16:creationId xmlns:a16="http://schemas.microsoft.com/office/drawing/2014/main" id="{3CD4AAB2-34E0-4113-93BC-BDBFE28716B2}"/>
            </a:ext>
          </a:extLst>
        </xdr:cNvPr>
        <xdr:cNvSpPr txBox="1"/>
      </xdr:nvSpPr>
      <xdr:spPr>
        <a:xfrm>
          <a:off x="3582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54808</xdr:rowOff>
    </xdr:from>
    <xdr:ext cx="405111" cy="259045"/>
    <xdr:sp macro="" textlink="">
      <xdr:nvSpPr>
        <xdr:cNvPr id="318" name="n_2mainValue【公営住宅】&#10;有形固定資産減価償却率">
          <a:extLst>
            <a:ext uri="{FF2B5EF4-FFF2-40B4-BE49-F238E27FC236}">
              <a16:creationId xmlns:a16="http://schemas.microsoft.com/office/drawing/2014/main" id="{D65B1EBB-11D9-4B0F-9EE7-9FE011280F5D}"/>
            </a:ext>
          </a:extLst>
        </xdr:cNvPr>
        <xdr:cNvSpPr txBox="1"/>
      </xdr:nvSpPr>
      <xdr:spPr>
        <a:xfrm>
          <a:off x="2705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97263</xdr:rowOff>
    </xdr:from>
    <xdr:ext cx="405111" cy="259045"/>
    <xdr:sp macro="" textlink="">
      <xdr:nvSpPr>
        <xdr:cNvPr id="319" name="n_3mainValue【公営住宅】&#10;有形固定資産減価償却率">
          <a:extLst>
            <a:ext uri="{FF2B5EF4-FFF2-40B4-BE49-F238E27FC236}">
              <a16:creationId xmlns:a16="http://schemas.microsoft.com/office/drawing/2014/main" id="{2495CCED-A0C0-44C9-9028-7B4BD9B1E775}"/>
            </a:ext>
          </a:extLst>
        </xdr:cNvPr>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112684</xdr:rowOff>
    </xdr:from>
    <xdr:ext cx="405111" cy="259045"/>
    <xdr:sp macro="" textlink="">
      <xdr:nvSpPr>
        <xdr:cNvPr id="320" name="n_4mainValue【公営住宅】&#10;有形固定資産減価償却率">
          <a:extLst>
            <a:ext uri="{FF2B5EF4-FFF2-40B4-BE49-F238E27FC236}">
              <a16:creationId xmlns:a16="http://schemas.microsoft.com/office/drawing/2014/main" id="{553A8C23-196F-4845-8A90-2BF7161D5C11}"/>
            </a:ext>
          </a:extLst>
        </xdr:cNvPr>
        <xdr:cNvSpPr txBox="1"/>
      </xdr:nvSpPr>
      <xdr:spPr>
        <a:xfrm>
          <a:off x="927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801D4DC-4789-48B5-A802-84F1E46726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4155148-5AF5-4D41-BC87-146AAE0809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49415B9-502D-4D0D-8C37-0C39A4334D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A27BEB5-14BC-42B8-94D1-CB899E0337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913A4C8-3D7B-43CA-8F13-E6D128592D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FDBAF40-43F9-4A27-8332-E493928BC4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E2916D8-C24D-40FD-9347-8594941DA7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F2D376B-2120-4ABF-9597-73CE80F590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007776F-A927-4865-A1C2-07EF7CB78A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E2D39D1-95D8-404B-ADAF-44E6B6A9CC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9259657-3F0E-4462-AB81-492DD2ACB3B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752FB3AB-B6FC-43A4-9A27-2B4A4A603E8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4290D1EE-6051-43E3-BC97-4E6B2A104E4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E96CDE05-31A4-4290-B23B-F6449E1AE65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200486FC-F632-45F7-A276-4E8A718E4DA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808D4E84-8FD4-454C-98AA-07F94B8E500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C45D7BFD-2EF3-446E-8385-C489925756F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73FA7360-81FC-45D3-B1CF-01886F2EF4B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CA71F33-B247-493F-A802-19FE0399F3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E3F08A45-4B1C-4802-8C63-0BAA7410C36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B8BC3C6C-6A13-41E3-BFA3-C3CD34148A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A36D9E25-03F4-4AB2-8563-A71B9D70EA07}"/>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D27760D8-077C-4F76-A4DA-ACEAECF2465C}"/>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2019BE44-DE9B-4D50-B5B4-549266E41DA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9608B1C1-3532-4ECF-9292-DDBAF1DCAA7B}"/>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3F7FED0D-AAB4-4B29-9F6C-6E25DA626497}"/>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425943C8-319F-422C-B8C1-19A0FC62430E}"/>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E969A3D9-C120-472B-A965-271355734DEE}"/>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C729ECE-6383-4BE6-B4D6-951CC6422C2F}"/>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9CF18E87-56F3-46B3-880F-FA35CACF3C1C}"/>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A79949B7-E2D3-43AF-8CD7-48679C0E0135}"/>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102D31A9-9BBB-43A9-89AB-8295308564DC}"/>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E2E1A80-3AAF-447F-99D9-FDD13150D4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D017FF7-F192-46D0-A4F1-627247952CC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45BB6AE-4B44-4034-BD30-D81CA08858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1C06DBB-1B33-47BE-BF09-5E8786B3AC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3F5DC8-1807-4643-AD9B-08F6E08F82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85187</xdr:rowOff>
    </xdr:from>
    <xdr:to>
      <xdr:col>55</xdr:col>
      <xdr:colOff>50800</xdr:colOff>
      <xdr:row>86</xdr:row>
      <xdr:rowOff>15337</xdr:rowOff>
    </xdr:to>
    <xdr:sp macro="" textlink="">
      <xdr:nvSpPr>
        <xdr:cNvPr id="358" name="楕円 357">
          <a:extLst>
            <a:ext uri="{FF2B5EF4-FFF2-40B4-BE49-F238E27FC236}">
              <a16:creationId xmlns:a16="http://schemas.microsoft.com/office/drawing/2014/main" id="{BC6ADFEB-9095-41C7-BF79-E9D80106C35D}"/>
            </a:ext>
          </a:extLst>
        </xdr:cNvPr>
        <xdr:cNvSpPr/>
      </xdr:nvSpPr>
      <xdr:spPr>
        <a:xfrm>
          <a:off x="10426700" y="14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xdr:rowOff>
    </xdr:from>
    <xdr:ext cx="469744" cy="259045"/>
    <xdr:sp macro="" textlink="">
      <xdr:nvSpPr>
        <xdr:cNvPr id="359" name="【公営住宅】&#10;一人当たり面積該当値テキスト">
          <a:extLst>
            <a:ext uri="{FF2B5EF4-FFF2-40B4-BE49-F238E27FC236}">
              <a16:creationId xmlns:a16="http://schemas.microsoft.com/office/drawing/2014/main" id="{5F1F6622-F745-4BA7-9056-8CB62612F57E}"/>
            </a:ext>
          </a:extLst>
        </xdr:cNvPr>
        <xdr:cNvSpPr txBox="1"/>
      </xdr:nvSpPr>
      <xdr:spPr>
        <a:xfrm>
          <a:off x="10515600" y="145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93782</xdr:rowOff>
    </xdr:from>
    <xdr:to>
      <xdr:col>50</xdr:col>
      <xdr:colOff>165100</xdr:colOff>
      <xdr:row>86</xdr:row>
      <xdr:rowOff>23932</xdr:rowOff>
    </xdr:to>
    <xdr:sp macro="" textlink="">
      <xdr:nvSpPr>
        <xdr:cNvPr id="360" name="楕円 359">
          <a:extLst>
            <a:ext uri="{FF2B5EF4-FFF2-40B4-BE49-F238E27FC236}">
              <a16:creationId xmlns:a16="http://schemas.microsoft.com/office/drawing/2014/main" id="{2AACD1B3-EAF3-4A22-A4A7-A25676F6E69D}"/>
            </a:ext>
          </a:extLst>
        </xdr:cNvPr>
        <xdr:cNvSpPr/>
      </xdr:nvSpPr>
      <xdr:spPr>
        <a:xfrm>
          <a:off x="9588500" y="146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135987</xdr:rowOff>
    </xdr:from>
    <xdr:to>
      <xdr:col>55</xdr:col>
      <xdr:colOff>0</xdr:colOff>
      <xdr:row>85</xdr:row>
      <xdr:rowOff>144582</xdr:rowOff>
    </xdr:to>
    <xdr:cxnSp macro="">
      <xdr:nvCxnSpPr>
        <xdr:cNvPr id="361" name="直線コネクタ 360">
          <a:extLst>
            <a:ext uri="{FF2B5EF4-FFF2-40B4-BE49-F238E27FC236}">
              <a16:creationId xmlns:a16="http://schemas.microsoft.com/office/drawing/2014/main" id="{A238F6E9-F225-434E-8377-CABDC7361DA9}"/>
            </a:ext>
          </a:extLst>
        </xdr:cNvPr>
        <xdr:cNvCxnSpPr/>
      </xdr:nvCxnSpPr>
      <xdr:spPr>
        <a:xfrm flipV="1">
          <a:off x="9639300" y="14709237"/>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108367</xdr:rowOff>
    </xdr:from>
    <xdr:to>
      <xdr:col>46</xdr:col>
      <xdr:colOff>38100</xdr:colOff>
      <xdr:row>86</xdr:row>
      <xdr:rowOff>38517</xdr:rowOff>
    </xdr:to>
    <xdr:sp macro="" textlink="">
      <xdr:nvSpPr>
        <xdr:cNvPr id="362" name="楕円 361">
          <a:extLst>
            <a:ext uri="{FF2B5EF4-FFF2-40B4-BE49-F238E27FC236}">
              <a16:creationId xmlns:a16="http://schemas.microsoft.com/office/drawing/2014/main" id="{C4AEDD0B-49D7-4EA0-912D-492F38C9AD5B}"/>
            </a:ext>
          </a:extLst>
        </xdr:cNvPr>
        <xdr:cNvSpPr/>
      </xdr:nvSpPr>
      <xdr:spPr>
        <a:xfrm>
          <a:off x="8699500" y="14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144582</xdr:rowOff>
    </xdr:from>
    <xdr:to>
      <xdr:col>50</xdr:col>
      <xdr:colOff>114300</xdr:colOff>
      <xdr:row>85</xdr:row>
      <xdr:rowOff>159167</xdr:rowOff>
    </xdr:to>
    <xdr:cxnSp macro="">
      <xdr:nvCxnSpPr>
        <xdr:cNvPr id="363" name="直線コネクタ 362">
          <a:extLst>
            <a:ext uri="{FF2B5EF4-FFF2-40B4-BE49-F238E27FC236}">
              <a16:creationId xmlns:a16="http://schemas.microsoft.com/office/drawing/2014/main" id="{3233689F-FA35-45AB-809B-EA9D62A8AF57}"/>
            </a:ext>
          </a:extLst>
        </xdr:cNvPr>
        <xdr:cNvCxnSpPr/>
      </xdr:nvCxnSpPr>
      <xdr:spPr>
        <a:xfrm flipV="1">
          <a:off x="8750300" y="1471783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112161</xdr:rowOff>
    </xdr:from>
    <xdr:to>
      <xdr:col>41</xdr:col>
      <xdr:colOff>101600</xdr:colOff>
      <xdr:row>86</xdr:row>
      <xdr:rowOff>42311</xdr:rowOff>
    </xdr:to>
    <xdr:sp macro="" textlink="">
      <xdr:nvSpPr>
        <xdr:cNvPr id="364" name="楕円 363">
          <a:extLst>
            <a:ext uri="{FF2B5EF4-FFF2-40B4-BE49-F238E27FC236}">
              <a16:creationId xmlns:a16="http://schemas.microsoft.com/office/drawing/2014/main" id="{AA863F2B-2D1D-4EAE-B530-85426D2ACD9B}"/>
            </a:ext>
          </a:extLst>
        </xdr:cNvPr>
        <xdr:cNvSpPr/>
      </xdr:nvSpPr>
      <xdr:spPr>
        <a:xfrm>
          <a:off x="7810500" y="146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159167</xdr:rowOff>
    </xdr:from>
    <xdr:to>
      <xdr:col>45</xdr:col>
      <xdr:colOff>177800</xdr:colOff>
      <xdr:row>85</xdr:row>
      <xdr:rowOff>162961</xdr:rowOff>
    </xdr:to>
    <xdr:cxnSp macro="">
      <xdr:nvCxnSpPr>
        <xdr:cNvPr id="365" name="直線コネクタ 364">
          <a:extLst>
            <a:ext uri="{FF2B5EF4-FFF2-40B4-BE49-F238E27FC236}">
              <a16:creationId xmlns:a16="http://schemas.microsoft.com/office/drawing/2014/main" id="{0AACD2D7-AF27-4DE6-9D2A-B84B376CB2F2}"/>
            </a:ext>
          </a:extLst>
        </xdr:cNvPr>
        <xdr:cNvCxnSpPr/>
      </xdr:nvCxnSpPr>
      <xdr:spPr>
        <a:xfrm flipV="1">
          <a:off x="7861300" y="1473241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122814</xdr:rowOff>
    </xdr:from>
    <xdr:to>
      <xdr:col>36</xdr:col>
      <xdr:colOff>165100</xdr:colOff>
      <xdr:row>86</xdr:row>
      <xdr:rowOff>52964</xdr:rowOff>
    </xdr:to>
    <xdr:sp macro="" textlink="">
      <xdr:nvSpPr>
        <xdr:cNvPr id="366" name="楕円 365">
          <a:extLst>
            <a:ext uri="{FF2B5EF4-FFF2-40B4-BE49-F238E27FC236}">
              <a16:creationId xmlns:a16="http://schemas.microsoft.com/office/drawing/2014/main" id="{0DC1B5A5-0BFB-43B9-8D55-2FAD362D603D}"/>
            </a:ext>
          </a:extLst>
        </xdr:cNvPr>
        <xdr:cNvSpPr/>
      </xdr:nvSpPr>
      <xdr:spPr>
        <a:xfrm>
          <a:off x="6921500" y="146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162961</xdr:rowOff>
    </xdr:from>
    <xdr:to>
      <xdr:col>41</xdr:col>
      <xdr:colOff>50800</xdr:colOff>
      <xdr:row>86</xdr:row>
      <xdr:rowOff>2164</xdr:rowOff>
    </xdr:to>
    <xdr:cxnSp macro="">
      <xdr:nvCxnSpPr>
        <xdr:cNvPr id="367" name="直線コネクタ 366">
          <a:extLst>
            <a:ext uri="{FF2B5EF4-FFF2-40B4-BE49-F238E27FC236}">
              <a16:creationId xmlns:a16="http://schemas.microsoft.com/office/drawing/2014/main" id="{60ADEE79-9FCF-4404-A1E5-BFD05A8E0B3C}"/>
            </a:ext>
          </a:extLst>
        </xdr:cNvPr>
        <xdr:cNvCxnSpPr/>
      </xdr:nvCxnSpPr>
      <xdr:spPr>
        <a:xfrm flipV="1">
          <a:off x="6972300" y="14736211"/>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224D367B-96E2-44CB-973A-AA2261E0A7B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E626DB0C-4385-4E51-86D9-C6F34798FF56}"/>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C428B060-74EA-44C5-846B-0645FCDCFC42}"/>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F544BEE9-0E03-4515-9B15-020CFA4F47F0}"/>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15059</xdr:rowOff>
    </xdr:from>
    <xdr:ext cx="469744" cy="259045"/>
    <xdr:sp macro="" textlink="">
      <xdr:nvSpPr>
        <xdr:cNvPr id="372" name="n_1mainValue【公営住宅】&#10;一人当たり面積">
          <a:extLst>
            <a:ext uri="{FF2B5EF4-FFF2-40B4-BE49-F238E27FC236}">
              <a16:creationId xmlns:a16="http://schemas.microsoft.com/office/drawing/2014/main" id="{A318D73A-F68C-40BB-9B16-4ADAA2368A1A}"/>
            </a:ext>
          </a:extLst>
        </xdr:cNvPr>
        <xdr:cNvSpPr txBox="1"/>
      </xdr:nvSpPr>
      <xdr:spPr>
        <a:xfrm>
          <a:off x="9391727" y="1475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29644</xdr:rowOff>
    </xdr:from>
    <xdr:ext cx="469744" cy="259045"/>
    <xdr:sp macro="" textlink="">
      <xdr:nvSpPr>
        <xdr:cNvPr id="373" name="n_2mainValue【公営住宅】&#10;一人当たり面積">
          <a:extLst>
            <a:ext uri="{FF2B5EF4-FFF2-40B4-BE49-F238E27FC236}">
              <a16:creationId xmlns:a16="http://schemas.microsoft.com/office/drawing/2014/main" id="{A96126B3-408A-483A-8BB3-21720D2E78D5}"/>
            </a:ext>
          </a:extLst>
        </xdr:cNvPr>
        <xdr:cNvSpPr txBox="1"/>
      </xdr:nvSpPr>
      <xdr:spPr>
        <a:xfrm>
          <a:off x="8515427" y="1477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33438</xdr:rowOff>
    </xdr:from>
    <xdr:ext cx="469744" cy="259045"/>
    <xdr:sp macro="" textlink="">
      <xdr:nvSpPr>
        <xdr:cNvPr id="374" name="n_3mainValue【公営住宅】&#10;一人当たり面積">
          <a:extLst>
            <a:ext uri="{FF2B5EF4-FFF2-40B4-BE49-F238E27FC236}">
              <a16:creationId xmlns:a16="http://schemas.microsoft.com/office/drawing/2014/main" id="{3191DB8D-8600-4173-A592-FEA48553B019}"/>
            </a:ext>
          </a:extLst>
        </xdr:cNvPr>
        <xdr:cNvSpPr txBox="1"/>
      </xdr:nvSpPr>
      <xdr:spPr>
        <a:xfrm>
          <a:off x="7626427" y="147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44091</xdr:rowOff>
    </xdr:from>
    <xdr:ext cx="469744" cy="259045"/>
    <xdr:sp macro="" textlink="">
      <xdr:nvSpPr>
        <xdr:cNvPr id="375" name="n_4mainValue【公営住宅】&#10;一人当たり面積">
          <a:extLst>
            <a:ext uri="{FF2B5EF4-FFF2-40B4-BE49-F238E27FC236}">
              <a16:creationId xmlns:a16="http://schemas.microsoft.com/office/drawing/2014/main" id="{A880E9A4-7CC2-43BE-A6A8-76FA8DBAF0DF}"/>
            </a:ext>
          </a:extLst>
        </xdr:cNvPr>
        <xdr:cNvSpPr txBox="1"/>
      </xdr:nvSpPr>
      <xdr:spPr>
        <a:xfrm>
          <a:off x="67374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905AC04-6BD5-40A1-BA15-DE57C73195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F75F406E-4D17-4F85-92B0-C06DEDCACD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B6451DDF-C36A-48D3-86C9-C56E7791D7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2593F1B8-C341-4F14-8E1B-7D08BFD582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B4642BCC-56BA-4323-9DB5-C4B1732E7A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BF23A4B-6671-4A63-BEE1-4216E74D3B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54C72-3EFC-41FE-AD9A-EDA3ED7874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A1F38686-33C9-4883-8C76-8BC5F1F2AD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D59DF1C8-D740-4CAA-B9A0-961615F086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97C27EA4-D242-4785-9901-D5F72C37AE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A3C97BBC-1D4E-47C4-995D-6BC02C84EB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EE7C246B-0B11-4884-9FC2-1C01062497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5BE5EB6C-9009-47AD-93EF-2E396A67AB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F40D1C39-BB42-4D3E-8242-34A701E852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BB766C79-76D5-4271-AF8D-BFFC8FB167A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117D8E28-D8FD-4D1D-9677-3AAE4D792B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3DD390B3-8A4C-4FF7-9075-BC985C46CE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F4654FA5-F235-47EB-A1FA-E0A1B7EE35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EEBEA7F4-9F43-4E03-AE2A-771785BCF7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598FD654-3469-4BFB-B63C-C7FE81B7E3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5F2A4CD-B2CA-45F3-8BCF-46950BF589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A53B5A5B-AF95-47C5-A2B3-876D77F5B2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D0132F21-90E6-426F-8F25-72CD2E6A66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B9F87B8-993D-4BC8-8B83-DD7EAA3579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C2BACD7-F0E5-4BC1-A6D7-C2BDED033B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6D4A6162-FE37-42B0-AD79-BBD63A0FBE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F2E2A7DC-B4F3-4581-889D-3A57C22FF6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6BCD0C70-F295-4E82-A11B-8BB899D6456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2CADD367-DA0B-4E58-9EC3-13C35E3141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C892009C-3148-44E1-A6E9-F4038CD660B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E7863F4E-00B3-4B86-931C-2803D53752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A8CA938-8F21-4904-8F3A-83FE81E5986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E226BFDC-5255-4A91-AD07-D82E4B501CA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33DA4AE3-45FD-40CF-9397-35B7B646FF0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FD6651E9-30E4-46B8-BA8C-3DBBFC157B0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C6237D37-299D-4A8A-88A8-CF1C0E3B5B8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BFA6AB3B-276C-48F2-833B-78A9A08CCF8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CDE3BC2A-8640-4CE2-91DC-65944FA329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4DE9ABB-01F6-43C0-B15D-6DD0C33043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E307E497-C13A-4166-88B9-3B7D94B5577E}"/>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951108F5-A487-490E-8936-91807B82C82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29ACBCD3-7510-4769-ABE0-1C8E98BC17E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1A6ADE97-AEB4-4BA6-A7C4-A987E3D8769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530B6A31-CF0D-42D7-A178-520FABF6256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1E3D852A-D611-42DD-B9CF-0DEBF8E606F3}"/>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4F5F94F4-3E72-4D5A-9688-8E2BF881DD18}"/>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F77435D5-D162-4750-8F6D-0137AD9E0A23}"/>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97609E32-36E2-4E18-AE54-17696400F98C}"/>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CF40821E-FFFA-4B09-83D9-10726064B54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0C4418ED-B8A0-4C9E-BE87-FC5A7065430C}"/>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7215623-9588-43E1-952F-6A17CA9368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A2B0805-7FCE-403F-8E19-40CA00E6871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28FE7D3-0F10-4DAD-BB94-3A45F09CFE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4976AEE-0B11-4963-B8BD-0951FDE301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AF01C20-A916-4D0D-96EA-205A3B544B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0</xdr:rowOff>
    </xdr:from>
    <xdr:to>
      <xdr:col>85</xdr:col>
      <xdr:colOff>177800</xdr:colOff>
      <xdr:row>39</xdr:row>
      <xdr:rowOff>101600</xdr:rowOff>
    </xdr:to>
    <xdr:sp macro="" textlink="">
      <xdr:nvSpPr>
        <xdr:cNvPr id="431" name="楕円 430">
          <a:extLst>
            <a:ext uri="{FF2B5EF4-FFF2-40B4-BE49-F238E27FC236}">
              <a16:creationId xmlns:a16="http://schemas.microsoft.com/office/drawing/2014/main" id="{EFAEACC8-B041-4BB2-9CB4-8B9A04223D9B}"/>
            </a:ext>
          </a:extLst>
        </xdr:cNvPr>
        <xdr:cNvSpPr/>
      </xdr:nvSpPr>
      <xdr:spPr>
        <a:xfrm>
          <a:off x="162687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149877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865BC782-0489-49EC-9394-09D09710E1D4}"/>
            </a:ext>
          </a:extLst>
        </xdr:cNvPr>
        <xdr:cNvSpPr txBox="1"/>
      </xdr:nvSpPr>
      <xdr:spPr>
        <a:xfrm>
          <a:off x="16357600"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152400</xdr:rowOff>
    </xdr:from>
    <xdr:to>
      <xdr:col>81</xdr:col>
      <xdr:colOff>101600</xdr:colOff>
      <xdr:row>39</xdr:row>
      <xdr:rowOff>82550</xdr:rowOff>
    </xdr:to>
    <xdr:sp macro="" textlink="">
      <xdr:nvSpPr>
        <xdr:cNvPr id="433" name="楕円 432">
          <a:extLst>
            <a:ext uri="{FF2B5EF4-FFF2-40B4-BE49-F238E27FC236}">
              <a16:creationId xmlns:a16="http://schemas.microsoft.com/office/drawing/2014/main" id="{00D32D25-907B-423A-B52D-EBAA9C95D193}"/>
            </a:ext>
          </a:extLst>
        </xdr:cNvPr>
        <xdr:cNvSpPr/>
      </xdr:nvSpPr>
      <xdr:spPr>
        <a:xfrm>
          <a:off x="1543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31750</xdr:rowOff>
    </xdr:from>
    <xdr:to>
      <xdr:col>85</xdr:col>
      <xdr:colOff>127000</xdr:colOff>
      <xdr:row>39</xdr:row>
      <xdr:rowOff>50800</xdr:rowOff>
    </xdr:to>
    <xdr:cxnSp macro="">
      <xdr:nvCxnSpPr>
        <xdr:cNvPr id="434" name="直線コネクタ 433">
          <a:extLst>
            <a:ext uri="{FF2B5EF4-FFF2-40B4-BE49-F238E27FC236}">
              <a16:creationId xmlns:a16="http://schemas.microsoft.com/office/drawing/2014/main" id="{D31ABE89-4E45-46BB-96FF-0FD5E8533C3B}"/>
            </a:ext>
          </a:extLst>
        </xdr:cNvPr>
        <xdr:cNvCxnSpPr/>
      </xdr:nvCxnSpPr>
      <xdr:spPr>
        <a:xfrm>
          <a:off x="15481300" y="6718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137160</xdr:rowOff>
    </xdr:from>
    <xdr:to>
      <xdr:col>76</xdr:col>
      <xdr:colOff>165100</xdr:colOff>
      <xdr:row>39</xdr:row>
      <xdr:rowOff>67310</xdr:rowOff>
    </xdr:to>
    <xdr:sp macro="" textlink="">
      <xdr:nvSpPr>
        <xdr:cNvPr id="435" name="楕円 434">
          <a:extLst>
            <a:ext uri="{FF2B5EF4-FFF2-40B4-BE49-F238E27FC236}">
              <a16:creationId xmlns:a16="http://schemas.microsoft.com/office/drawing/2014/main" id="{9647551C-C0A8-46DC-8949-25C8F96929B0}"/>
            </a:ext>
          </a:extLst>
        </xdr:cNvPr>
        <xdr:cNvSpPr/>
      </xdr:nvSpPr>
      <xdr:spPr>
        <a:xfrm>
          <a:off x="14541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16510</xdr:rowOff>
    </xdr:from>
    <xdr:to>
      <xdr:col>81</xdr:col>
      <xdr:colOff>50800</xdr:colOff>
      <xdr:row>39</xdr:row>
      <xdr:rowOff>31750</xdr:rowOff>
    </xdr:to>
    <xdr:cxnSp macro="">
      <xdr:nvCxnSpPr>
        <xdr:cNvPr id="436" name="直線コネクタ 435">
          <a:extLst>
            <a:ext uri="{FF2B5EF4-FFF2-40B4-BE49-F238E27FC236}">
              <a16:creationId xmlns:a16="http://schemas.microsoft.com/office/drawing/2014/main" id="{E8094900-4110-4624-9601-35517F967CC0}"/>
            </a:ext>
          </a:extLst>
        </xdr:cNvPr>
        <xdr:cNvCxnSpPr/>
      </xdr:nvCxnSpPr>
      <xdr:spPr>
        <a:xfrm>
          <a:off x="14592300" y="670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107950</xdr:rowOff>
    </xdr:from>
    <xdr:to>
      <xdr:col>72</xdr:col>
      <xdr:colOff>38100</xdr:colOff>
      <xdr:row>39</xdr:row>
      <xdr:rowOff>38100</xdr:rowOff>
    </xdr:to>
    <xdr:sp macro="" textlink="">
      <xdr:nvSpPr>
        <xdr:cNvPr id="437" name="楕円 436">
          <a:extLst>
            <a:ext uri="{FF2B5EF4-FFF2-40B4-BE49-F238E27FC236}">
              <a16:creationId xmlns:a16="http://schemas.microsoft.com/office/drawing/2014/main" id="{FBBF8097-1233-4554-B7D9-BA1601324BAE}"/>
            </a:ext>
          </a:extLst>
        </xdr:cNvPr>
        <xdr:cNvSpPr/>
      </xdr:nvSpPr>
      <xdr:spPr>
        <a:xfrm>
          <a:off x="1365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158750</xdr:rowOff>
    </xdr:from>
    <xdr:to>
      <xdr:col>76</xdr:col>
      <xdr:colOff>114300</xdr:colOff>
      <xdr:row>39</xdr:row>
      <xdr:rowOff>16510</xdr:rowOff>
    </xdr:to>
    <xdr:cxnSp macro="">
      <xdr:nvCxnSpPr>
        <xdr:cNvPr id="438" name="直線コネクタ 437">
          <a:extLst>
            <a:ext uri="{FF2B5EF4-FFF2-40B4-BE49-F238E27FC236}">
              <a16:creationId xmlns:a16="http://schemas.microsoft.com/office/drawing/2014/main" id="{5062C2DF-449F-4465-AAF9-DEBD7D4027D7}"/>
            </a:ext>
          </a:extLst>
        </xdr:cNvPr>
        <xdr:cNvCxnSpPr/>
      </xdr:nvCxnSpPr>
      <xdr:spPr>
        <a:xfrm>
          <a:off x="13703300" y="66738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127000</xdr:rowOff>
    </xdr:from>
    <xdr:to>
      <xdr:col>67</xdr:col>
      <xdr:colOff>101600</xdr:colOff>
      <xdr:row>39</xdr:row>
      <xdr:rowOff>57150</xdr:rowOff>
    </xdr:to>
    <xdr:sp macro="" textlink="">
      <xdr:nvSpPr>
        <xdr:cNvPr id="439" name="楕円 438">
          <a:extLst>
            <a:ext uri="{FF2B5EF4-FFF2-40B4-BE49-F238E27FC236}">
              <a16:creationId xmlns:a16="http://schemas.microsoft.com/office/drawing/2014/main" id="{BD845964-6C47-4D5B-96EC-D0CA861A87A0}"/>
            </a:ext>
          </a:extLst>
        </xdr:cNvPr>
        <xdr:cNvSpPr/>
      </xdr:nvSpPr>
      <xdr:spPr>
        <a:xfrm>
          <a:off x="12763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158750</xdr:rowOff>
    </xdr:from>
    <xdr:to>
      <xdr:col>71</xdr:col>
      <xdr:colOff>177800</xdr:colOff>
      <xdr:row>39</xdr:row>
      <xdr:rowOff>6350</xdr:rowOff>
    </xdr:to>
    <xdr:cxnSp macro="">
      <xdr:nvCxnSpPr>
        <xdr:cNvPr id="440" name="直線コネクタ 439">
          <a:extLst>
            <a:ext uri="{FF2B5EF4-FFF2-40B4-BE49-F238E27FC236}">
              <a16:creationId xmlns:a16="http://schemas.microsoft.com/office/drawing/2014/main" id="{D7C2B24B-B7F0-4675-8B11-2A3BBFDAE2E4}"/>
            </a:ext>
          </a:extLst>
        </xdr:cNvPr>
        <xdr:cNvCxnSpPr/>
      </xdr:nvCxnSpPr>
      <xdr:spPr>
        <a:xfrm flipV="1">
          <a:off x="12814300" y="667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DBA83771-B024-4322-95E8-FF8AA296604A}"/>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81B6C6D1-C3BF-48E7-BFDB-4B218CC48D73}"/>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28A8FE64-88F8-4A6A-A5F0-B4B7A0F562AC}"/>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AB63A2FF-A60B-4A79-96C5-99D046008E73}"/>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73677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69505858-E1D5-4C75-97B2-CB0005439135}"/>
            </a:ext>
          </a:extLst>
        </xdr:cNvPr>
        <xdr:cNvSpPr txBox="1"/>
      </xdr:nvSpPr>
      <xdr:spPr>
        <a:xfrm>
          <a:off x="15266044" y="676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58437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DE351772-174A-4A2E-9F6B-0AF78E6D6B4E}"/>
            </a:ext>
          </a:extLst>
        </xdr:cNvPr>
        <xdr:cNvSpPr txBox="1"/>
      </xdr:nvSpPr>
      <xdr:spPr>
        <a:xfrm>
          <a:off x="14389744"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29227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DD60568F-923B-4145-96B1-AE507C745040}"/>
            </a:ext>
          </a:extLst>
        </xdr:cNvPr>
        <xdr:cNvSpPr txBox="1"/>
      </xdr:nvSpPr>
      <xdr:spPr>
        <a:xfrm>
          <a:off x="13500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48277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1420FC42-74FB-4B66-A02F-FA09F62B82C6}"/>
            </a:ext>
          </a:extLst>
        </xdr:cNvPr>
        <xdr:cNvSpPr txBox="1"/>
      </xdr:nvSpPr>
      <xdr:spPr>
        <a:xfrm>
          <a:off x="12611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E2EEB064-C4A3-49FB-87FE-8071B24C78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E429753A-1328-4E10-9081-6E65858A33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5540085F-1033-4AA4-93B2-D3D998F08B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C481AE95-A2A0-48A8-8EEA-74AA6386EA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A790124E-D5D7-4249-8422-79721DFC30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6C897400-F9DB-46C2-AD3E-DEBF18C38D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DB32B08-0FBA-4BAD-BA0F-419EA42F61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EE1AE6F5-627D-47CC-B96A-B93ABB9BC4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F0FBAAF0-0928-4D83-9494-135978BB3A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5A722562-7254-4D13-8A86-51D0CA8ACF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3F623997-D8E7-494C-8E26-472FCBFF973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B1323B3A-8013-4F9C-B2C4-35631891FEE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2E6D574C-D07B-445B-B8C8-38C5E40CEE8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28DEF757-5589-41A5-9091-7B39AB35079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E6308FF6-478D-4576-BF8E-15BA96DD454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16192427-7AD1-45D0-8894-9D24552474E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27D0B8A6-9D49-4621-94F2-E5D8BC9D56F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E525F5A-6833-4517-B1F1-EA0925A717A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E8B7C20C-F633-43B7-8C09-AB1CEF49F63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C96C0771-64DE-4B02-9B9A-5134EA2AF6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97CE1950-132D-4507-A313-D99D03EB864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784DB75D-6C3C-4163-AE66-F72535FA5B2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C39E3579-E39C-4249-8C7C-00F467E2D1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7738860-90D7-42EA-B53A-6A5593C6F5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5053C466-1E17-4FD5-AE51-5BB5791124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D06D8228-758C-4832-874B-FEE769BCDE1E}"/>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DD50B6F-3956-4341-BEC2-7571EE5B92AD}"/>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86B875A5-18E1-4392-A422-1E4081CF5124}"/>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469718B-EE86-4DE3-83D0-2DFC6AB70F79}"/>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9AF7EBB1-73FC-4CCA-8FD4-E13C2556F3A7}"/>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955C0D6-6EFC-46D6-91F5-CBB1F7EBBAD3}"/>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B341CBF3-AFCC-484D-BC81-6CDD552DD507}"/>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1C0A1531-B69F-4341-844F-D2B5BF237B69}"/>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B9E0B057-0042-4AED-A7DB-D16654F6CDAB}"/>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A1BF7742-ED86-403A-BEF5-4F1745AF4E5A}"/>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DDB5AADA-2762-4581-A94C-F12244F3FD19}"/>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ADA0BDA-264B-4651-BC48-DDE7E02F0E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14B9D82-CABF-427B-8F7E-9CE8AD9FDA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41B85AC-63A3-49B3-BF3E-A927DF32A0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32A5D4D-ACA8-4347-AB49-DF790CFA53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BF1A9E7-1308-4B10-8840-37D86F82E9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106499</xdr:rowOff>
    </xdr:from>
    <xdr:to>
      <xdr:col>116</xdr:col>
      <xdr:colOff>114300</xdr:colOff>
      <xdr:row>40</xdr:row>
      <xdr:rowOff>36649</xdr:rowOff>
    </xdr:to>
    <xdr:sp macro="" textlink="">
      <xdr:nvSpPr>
        <xdr:cNvPr id="490" name="楕円 489">
          <a:extLst>
            <a:ext uri="{FF2B5EF4-FFF2-40B4-BE49-F238E27FC236}">
              <a16:creationId xmlns:a16="http://schemas.microsoft.com/office/drawing/2014/main" id="{C831C06E-3657-4155-92C3-3300A3FB9565}"/>
            </a:ext>
          </a:extLst>
        </xdr:cNvPr>
        <xdr:cNvSpPr/>
      </xdr:nvSpPr>
      <xdr:spPr>
        <a:xfrm>
          <a:off x="22110700" y="679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129376</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0582F97-7AA2-4894-B00B-E8EEA63DBE70}"/>
            </a:ext>
          </a:extLst>
        </xdr:cNvPr>
        <xdr:cNvSpPr txBox="1"/>
      </xdr:nvSpPr>
      <xdr:spPr>
        <a:xfrm>
          <a:off x="22199600"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134801</xdr:rowOff>
    </xdr:from>
    <xdr:to>
      <xdr:col>112</xdr:col>
      <xdr:colOff>38100</xdr:colOff>
      <xdr:row>40</xdr:row>
      <xdr:rowOff>64951</xdr:rowOff>
    </xdr:to>
    <xdr:sp macro="" textlink="">
      <xdr:nvSpPr>
        <xdr:cNvPr id="492" name="楕円 491">
          <a:extLst>
            <a:ext uri="{FF2B5EF4-FFF2-40B4-BE49-F238E27FC236}">
              <a16:creationId xmlns:a16="http://schemas.microsoft.com/office/drawing/2014/main" id="{0F7AF85F-8752-4A29-8A5E-9518C8CA0046}"/>
            </a:ext>
          </a:extLst>
        </xdr:cNvPr>
        <xdr:cNvSpPr/>
      </xdr:nvSpPr>
      <xdr:spPr>
        <a:xfrm>
          <a:off x="21272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157299</xdr:rowOff>
    </xdr:from>
    <xdr:to>
      <xdr:col>116</xdr:col>
      <xdr:colOff>63500</xdr:colOff>
      <xdr:row>40</xdr:row>
      <xdr:rowOff>14151</xdr:rowOff>
    </xdr:to>
    <xdr:cxnSp macro="">
      <xdr:nvCxnSpPr>
        <xdr:cNvPr id="493" name="直線コネクタ 492">
          <a:extLst>
            <a:ext uri="{FF2B5EF4-FFF2-40B4-BE49-F238E27FC236}">
              <a16:creationId xmlns:a16="http://schemas.microsoft.com/office/drawing/2014/main" id="{A64A5718-F651-40C6-834A-DEC5A9F1DEE4}"/>
            </a:ext>
          </a:extLst>
        </xdr:cNvPr>
        <xdr:cNvCxnSpPr/>
      </xdr:nvCxnSpPr>
      <xdr:spPr>
        <a:xfrm flipV="1">
          <a:off x="21323300" y="6843849"/>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132624</xdr:rowOff>
    </xdr:from>
    <xdr:to>
      <xdr:col>107</xdr:col>
      <xdr:colOff>101600</xdr:colOff>
      <xdr:row>40</xdr:row>
      <xdr:rowOff>62774</xdr:rowOff>
    </xdr:to>
    <xdr:sp macro="" textlink="">
      <xdr:nvSpPr>
        <xdr:cNvPr id="494" name="楕円 493">
          <a:extLst>
            <a:ext uri="{FF2B5EF4-FFF2-40B4-BE49-F238E27FC236}">
              <a16:creationId xmlns:a16="http://schemas.microsoft.com/office/drawing/2014/main" id="{103D306A-99D3-4D26-B6AB-687A812FAFA6}"/>
            </a:ext>
          </a:extLst>
        </xdr:cNvPr>
        <xdr:cNvSpPr/>
      </xdr:nvSpPr>
      <xdr:spPr>
        <a:xfrm>
          <a:off x="203835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11974</xdr:rowOff>
    </xdr:from>
    <xdr:to>
      <xdr:col>111</xdr:col>
      <xdr:colOff>177800</xdr:colOff>
      <xdr:row>40</xdr:row>
      <xdr:rowOff>14151</xdr:rowOff>
    </xdr:to>
    <xdr:cxnSp macro="">
      <xdr:nvCxnSpPr>
        <xdr:cNvPr id="495" name="直線コネクタ 494">
          <a:extLst>
            <a:ext uri="{FF2B5EF4-FFF2-40B4-BE49-F238E27FC236}">
              <a16:creationId xmlns:a16="http://schemas.microsoft.com/office/drawing/2014/main" id="{C013E8E8-73A4-4A1D-8FB7-D9C908835051}"/>
            </a:ext>
          </a:extLst>
        </xdr:cNvPr>
        <xdr:cNvCxnSpPr/>
      </xdr:nvCxnSpPr>
      <xdr:spPr>
        <a:xfrm>
          <a:off x="20434300" y="68699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96" name="楕円 495">
          <a:extLst>
            <a:ext uri="{FF2B5EF4-FFF2-40B4-BE49-F238E27FC236}">
              <a16:creationId xmlns:a16="http://schemas.microsoft.com/office/drawing/2014/main" id="{D5090A6D-671F-4B30-BBA3-C66359BD1764}"/>
            </a:ext>
          </a:extLst>
        </xdr:cNvPr>
        <xdr:cNvSpPr/>
      </xdr:nvSpPr>
      <xdr:spPr>
        <a:xfrm>
          <a:off x="19494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xdr:rowOff>
    </xdr:from>
    <xdr:to>
      <xdr:col>107</xdr:col>
      <xdr:colOff>50800</xdr:colOff>
      <xdr:row>40</xdr:row>
      <xdr:rowOff>11974</xdr:rowOff>
    </xdr:to>
    <xdr:cxnSp macro="">
      <xdr:nvCxnSpPr>
        <xdr:cNvPr id="497" name="直線コネクタ 496">
          <a:extLst>
            <a:ext uri="{FF2B5EF4-FFF2-40B4-BE49-F238E27FC236}">
              <a16:creationId xmlns:a16="http://schemas.microsoft.com/office/drawing/2014/main" id="{8BFC72DC-29B8-4A1B-951B-A3FEAD0DC0A1}"/>
            </a:ext>
          </a:extLst>
        </xdr:cNvPr>
        <xdr:cNvCxnSpPr/>
      </xdr:nvCxnSpPr>
      <xdr:spPr>
        <a:xfrm>
          <a:off x="19545300" y="686888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133713</xdr:rowOff>
    </xdr:from>
    <xdr:to>
      <xdr:col>98</xdr:col>
      <xdr:colOff>38100</xdr:colOff>
      <xdr:row>40</xdr:row>
      <xdr:rowOff>63863</xdr:rowOff>
    </xdr:to>
    <xdr:sp macro="" textlink="">
      <xdr:nvSpPr>
        <xdr:cNvPr id="498" name="楕円 497">
          <a:extLst>
            <a:ext uri="{FF2B5EF4-FFF2-40B4-BE49-F238E27FC236}">
              <a16:creationId xmlns:a16="http://schemas.microsoft.com/office/drawing/2014/main" id="{6A3BA902-381E-45AF-8638-F945F419E0D9}"/>
            </a:ext>
          </a:extLst>
        </xdr:cNvPr>
        <xdr:cNvSpPr/>
      </xdr:nvSpPr>
      <xdr:spPr>
        <a:xfrm>
          <a:off x="18605500" y="68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10885</xdr:rowOff>
    </xdr:from>
    <xdr:to>
      <xdr:col>102</xdr:col>
      <xdr:colOff>114300</xdr:colOff>
      <xdr:row>40</xdr:row>
      <xdr:rowOff>13063</xdr:rowOff>
    </xdr:to>
    <xdr:cxnSp macro="">
      <xdr:nvCxnSpPr>
        <xdr:cNvPr id="499" name="直線コネクタ 498">
          <a:extLst>
            <a:ext uri="{FF2B5EF4-FFF2-40B4-BE49-F238E27FC236}">
              <a16:creationId xmlns:a16="http://schemas.microsoft.com/office/drawing/2014/main" id="{EF080819-F0B9-48BB-A04C-A0FFFBD22C95}"/>
            </a:ext>
          </a:extLst>
        </xdr:cNvPr>
        <xdr:cNvCxnSpPr/>
      </xdr:nvCxnSpPr>
      <xdr:spPr>
        <a:xfrm flipV="1">
          <a:off x="18656300" y="68688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D85EDB10-99AE-4BE3-9697-6A9F44E2FE75}"/>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18892DFD-F9CB-4975-98EF-708A0D0621C9}"/>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6B9981CD-2870-4201-996F-CCFFD5BECE5A}"/>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BB73834C-2D72-4537-8D0C-FE61113286AE}"/>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56078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2A59FCA3-DF70-4CD4-B00C-9FB4095D9B0B}"/>
            </a:ext>
          </a:extLst>
        </xdr:cNvPr>
        <xdr:cNvSpPr txBox="1"/>
      </xdr:nvSpPr>
      <xdr:spPr>
        <a:xfrm>
          <a:off x="210757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53901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9E56472-392F-4E49-9E49-66EC941EF869}"/>
            </a:ext>
          </a:extLst>
        </xdr:cNvPr>
        <xdr:cNvSpPr txBox="1"/>
      </xdr:nvSpPr>
      <xdr:spPr>
        <a:xfrm>
          <a:off x="20199427" y="69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BFC33A2B-5BE4-4DFB-BA3E-5F5048FF8AF7}"/>
            </a:ext>
          </a:extLst>
        </xdr:cNvPr>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54990</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0C3ED9B-243F-4CA8-A837-780A140E53B3}"/>
            </a:ext>
          </a:extLst>
        </xdr:cNvPr>
        <xdr:cNvSpPr txBox="1"/>
      </xdr:nvSpPr>
      <xdr:spPr>
        <a:xfrm>
          <a:off x="18421427" y="69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6070A9E5-9EC8-4A84-80A9-BD12B25FA0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683B5D4-68A1-49A7-B124-33C61275CD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64F2682A-CA19-4974-B85D-BC845A153B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F4C66B7-1129-4D11-ADF3-0E14E118C8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CB39EED-3D37-416D-8A22-91BBB08355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ADB39B1-A639-4DE9-AF05-33C94AD848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1B3404B-E6A8-4771-BDEB-2363E8073E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1F998B0-7262-495F-993F-71E6C7C3D1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B4EB4E3-61E1-4B57-9723-9ED55DF330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EF6F80A-C821-402D-8F43-E3BAEADBA1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D043AEF-1AF9-4D6C-A53A-058E8616DC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4124DF29-9191-4056-A271-F4E6B6F788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B32365C7-FA75-4305-8731-3D71DCB0E57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482E8094-3AA1-4E1B-B1D6-C0C4818BCC7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48C3BF8B-B851-474D-A122-99E7D00B52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9C2E7CB4-4821-4431-BFCB-EB7CE10E550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838286AB-BFE1-4CA3-B108-76053337604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10AF95A-99F3-4A42-BE2D-98092E58CFE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92AC5229-B1AC-4D13-9680-5D1629074B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BF710233-7DE7-43A7-8C09-B90CB5BD011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A54C2439-7CF4-47E4-8B66-E0CC041E460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93374DB3-9AFE-415A-8629-0E8922DAA9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400F4202-C929-48D3-848E-00D0B285114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43158D1-A245-41E6-8786-48EB38BFBC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E31B6F8A-8FCD-4AF0-BD5A-0872DD2CC428}"/>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F0E7F47-A263-42C1-A66E-0B2B1906AD2A}"/>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0F9AC466-EFAA-4750-994E-73F033B900E6}"/>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33F96B2-70EB-466D-95A4-8823D935CACB}"/>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D6026E43-4734-4A34-BF70-27A1B74928DC}"/>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6D4A5BB6-E6AD-4D5F-8981-0EEA3267FD0C}"/>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8B0AA623-1F21-45DA-8315-6C4E7C19947B}"/>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2CB3D652-E2A3-42CF-9251-C24ACF7FF825}"/>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0A5131BD-4122-4D5E-AFED-ED447C69E085}"/>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1B39CACF-C55C-4150-A261-89F7BF99338F}"/>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C5A65107-C94C-4581-9885-B599586EA723}"/>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64DB616-588D-447E-B56C-3152B9630FE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A333B7F-870C-4E25-92FC-4099A795C9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53A2336-1CA5-47E9-BEFC-91E53E93C4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393A709-5B07-4409-9A7B-727C54F4C8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70E657F-AA9F-4F54-A9EE-3F3671909C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548" name="楕円 547">
          <a:extLst>
            <a:ext uri="{FF2B5EF4-FFF2-40B4-BE49-F238E27FC236}">
              <a16:creationId xmlns:a16="http://schemas.microsoft.com/office/drawing/2014/main" id="{B185ED75-943E-4925-94A0-F875EA66E266}"/>
            </a:ext>
          </a:extLst>
        </xdr:cNvPr>
        <xdr:cNvSpPr/>
      </xdr:nvSpPr>
      <xdr:spPr>
        <a:xfrm>
          <a:off x="16268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59072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EB101538-1FDB-430D-B5B9-8D1150547617}"/>
            </a:ext>
          </a:extLst>
        </xdr:cNvPr>
        <xdr:cNvSpPr txBox="1"/>
      </xdr:nvSpPr>
      <xdr:spPr>
        <a:xfrm>
          <a:off x="16357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550" name="楕円 549">
          <a:extLst>
            <a:ext uri="{FF2B5EF4-FFF2-40B4-BE49-F238E27FC236}">
              <a16:creationId xmlns:a16="http://schemas.microsoft.com/office/drawing/2014/main" id="{674DE03A-500C-47A7-8EB8-6BFBE3148E9E}"/>
            </a:ext>
          </a:extLst>
        </xdr:cNvPr>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61</xdr:row>
      <xdr:rowOff>144780</xdr:rowOff>
    </xdr:to>
    <xdr:cxnSp macro="">
      <xdr:nvCxnSpPr>
        <xdr:cNvPr id="551" name="直線コネクタ 550">
          <a:extLst>
            <a:ext uri="{FF2B5EF4-FFF2-40B4-BE49-F238E27FC236}">
              <a16:creationId xmlns:a16="http://schemas.microsoft.com/office/drawing/2014/main" id="{884754BB-D27B-4396-A8C9-0175C9CE025B}"/>
            </a:ext>
          </a:extLst>
        </xdr:cNvPr>
        <xdr:cNvCxnSpPr/>
      </xdr:nvCxnSpPr>
      <xdr:spPr>
        <a:xfrm flipV="1">
          <a:off x="15481300" y="105898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52" name="楕円 551">
          <a:extLst>
            <a:ext uri="{FF2B5EF4-FFF2-40B4-BE49-F238E27FC236}">
              <a16:creationId xmlns:a16="http://schemas.microsoft.com/office/drawing/2014/main" id="{1DFD026C-FDCB-4D57-A2A3-C0091C9C9306}"/>
            </a:ext>
          </a:extLst>
        </xdr:cNvPr>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61</xdr:row>
      <xdr:rowOff>144780</xdr:rowOff>
    </xdr:to>
    <xdr:cxnSp macro="">
      <xdr:nvCxnSpPr>
        <xdr:cNvPr id="553" name="直線コネクタ 552">
          <a:extLst>
            <a:ext uri="{FF2B5EF4-FFF2-40B4-BE49-F238E27FC236}">
              <a16:creationId xmlns:a16="http://schemas.microsoft.com/office/drawing/2014/main" id="{BECBA42E-1D2C-44F7-AB62-36863835A448}"/>
            </a:ext>
          </a:extLst>
        </xdr:cNvPr>
        <xdr:cNvCxnSpPr/>
      </xdr:nvCxnSpPr>
      <xdr:spPr>
        <a:xfrm>
          <a:off x="14592300" y="10589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54" name="楕円 553">
          <a:extLst>
            <a:ext uri="{FF2B5EF4-FFF2-40B4-BE49-F238E27FC236}">
              <a16:creationId xmlns:a16="http://schemas.microsoft.com/office/drawing/2014/main" id="{13357854-A50B-479B-A9E1-497D50B81BF6}"/>
            </a:ext>
          </a:extLst>
        </xdr:cNvPr>
        <xdr:cNvSpPr/>
      </xdr:nvSpPr>
      <xdr:spPr>
        <a:xfrm>
          <a:off x="1365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131445</xdr:rowOff>
    </xdr:to>
    <xdr:cxnSp macro="">
      <xdr:nvCxnSpPr>
        <xdr:cNvPr id="555" name="直線コネクタ 554">
          <a:extLst>
            <a:ext uri="{FF2B5EF4-FFF2-40B4-BE49-F238E27FC236}">
              <a16:creationId xmlns:a16="http://schemas.microsoft.com/office/drawing/2014/main" id="{50A9559A-000D-4E08-86DC-2244B84C5531}"/>
            </a:ext>
          </a:extLst>
        </xdr:cNvPr>
        <xdr:cNvCxnSpPr/>
      </xdr:nvCxnSpPr>
      <xdr:spPr>
        <a:xfrm>
          <a:off x="13703300" y="1055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103505</xdr:rowOff>
    </xdr:from>
    <xdr:to>
      <xdr:col>67</xdr:col>
      <xdr:colOff>101600</xdr:colOff>
      <xdr:row>62</xdr:row>
      <xdr:rowOff>33655</xdr:rowOff>
    </xdr:to>
    <xdr:sp macro="" textlink="">
      <xdr:nvSpPr>
        <xdr:cNvPr id="556" name="楕円 555">
          <a:extLst>
            <a:ext uri="{FF2B5EF4-FFF2-40B4-BE49-F238E27FC236}">
              <a16:creationId xmlns:a16="http://schemas.microsoft.com/office/drawing/2014/main" id="{A612A16C-448B-4F0A-8636-8F2C8D3085B2}"/>
            </a:ext>
          </a:extLst>
        </xdr:cNvPr>
        <xdr:cNvSpPr/>
      </xdr:nvSpPr>
      <xdr:spPr>
        <a:xfrm>
          <a:off x="1276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154305</xdr:rowOff>
    </xdr:to>
    <xdr:cxnSp macro="">
      <xdr:nvCxnSpPr>
        <xdr:cNvPr id="557" name="直線コネクタ 556">
          <a:extLst>
            <a:ext uri="{FF2B5EF4-FFF2-40B4-BE49-F238E27FC236}">
              <a16:creationId xmlns:a16="http://schemas.microsoft.com/office/drawing/2014/main" id="{561A245C-A1D5-4720-96B3-5959591060AB}"/>
            </a:ext>
          </a:extLst>
        </xdr:cNvPr>
        <xdr:cNvCxnSpPr/>
      </xdr:nvCxnSpPr>
      <xdr:spPr>
        <a:xfrm flipV="1">
          <a:off x="12814300" y="105537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a:extLst>
            <a:ext uri="{FF2B5EF4-FFF2-40B4-BE49-F238E27FC236}">
              <a16:creationId xmlns:a16="http://schemas.microsoft.com/office/drawing/2014/main" id="{91DBEE8A-D942-4546-A41C-E672D6008A71}"/>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a:extLst>
            <a:ext uri="{FF2B5EF4-FFF2-40B4-BE49-F238E27FC236}">
              <a16:creationId xmlns:a16="http://schemas.microsoft.com/office/drawing/2014/main" id="{EC8B045C-8B35-49D1-A083-84B572C90238}"/>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id="{1A819653-6CE9-41F9-BAA3-A94CF83BAA88}"/>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a:extLst>
            <a:ext uri="{FF2B5EF4-FFF2-40B4-BE49-F238E27FC236}">
              <a16:creationId xmlns:a16="http://schemas.microsoft.com/office/drawing/2014/main" id="{3DB23097-48A0-4AE7-B2EF-FAF3162F9A8E}"/>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562" name="n_1mainValue【学校施設】&#10;有形固定資産減価償却率">
          <a:extLst>
            <a:ext uri="{FF2B5EF4-FFF2-40B4-BE49-F238E27FC236}">
              <a16:creationId xmlns:a16="http://schemas.microsoft.com/office/drawing/2014/main" id="{6AC2D738-1C1F-4FF0-968C-AA5A60B1274A}"/>
            </a:ext>
          </a:extLst>
        </xdr:cNvPr>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563" name="n_2mainValue【学校施設】&#10;有形固定資産減価償却率">
          <a:extLst>
            <a:ext uri="{FF2B5EF4-FFF2-40B4-BE49-F238E27FC236}">
              <a16:creationId xmlns:a16="http://schemas.microsoft.com/office/drawing/2014/main" id="{36CE1ECD-E4AA-4F6B-98CA-4F1035F62FA4}"/>
            </a:ext>
          </a:extLst>
        </xdr:cNvPr>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564" name="n_3mainValue【学校施設】&#10;有形固定資産減価償却率">
          <a:extLst>
            <a:ext uri="{FF2B5EF4-FFF2-40B4-BE49-F238E27FC236}">
              <a16:creationId xmlns:a16="http://schemas.microsoft.com/office/drawing/2014/main" id="{B24853EB-7DB2-4668-90FC-A84D51C1CBBD}"/>
            </a:ext>
          </a:extLst>
        </xdr:cNvPr>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24782</xdr:rowOff>
    </xdr:from>
    <xdr:ext cx="405111" cy="259045"/>
    <xdr:sp macro="" textlink="">
      <xdr:nvSpPr>
        <xdr:cNvPr id="565" name="n_4mainValue【学校施設】&#10;有形固定資産減価償却率">
          <a:extLst>
            <a:ext uri="{FF2B5EF4-FFF2-40B4-BE49-F238E27FC236}">
              <a16:creationId xmlns:a16="http://schemas.microsoft.com/office/drawing/2014/main" id="{081A00C4-9B91-4EFE-A3E7-0D715941B12F}"/>
            </a:ext>
          </a:extLst>
        </xdr:cNvPr>
        <xdr:cNvSpPr txBox="1"/>
      </xdr:nvSpPr>
      <xdr:spPr>
        <a:xfrm>
          <a:off x="12611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33B1494-14CB-4385-9F48-34D0BE4F92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894C109-91A9-40EC-B0C5-B3931E7F00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158F125F-84E2-47D4-9A86-D56A8266CF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CFD505D2-2DC5-44B2-A5B5-F8E8D95582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0C106D3-CA6D-4541-8302-E9653E2585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68A5459-7B96-4D71-9397-741C764D91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EBA79A2F-02E1-4798-A099-5610E3F99A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977C51B-1F8A-417F-8D0E-779D74094A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896D7EF-CB5B-49DD-BCE3-D16B42B7DB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56505AD-920B-44CD-80DF-C72FB03AAA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BC8674B1-F5FD-4153-90DF-FDF9773FF57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12A3FEE-680F-4BFE-ABA8-29910A21749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EC38AED6-C5AF-4D1A-BB19-B37874C4E8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8902F80C-DCA8-4488-BA3D-00C0FE0B21A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2CB99A27-0888-414C-B32E-486FD137E19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E66AEF76-CB0C-4C0B-AE1C-4FC48C11CEA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9837070-8868-409A-8741-AE052230294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5B0A2F64-83C9-4AE0-8239-D70D019544A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F1653D1F-E5A9-477A-BD4D-88F94F2A53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E85D538C-CE8A-4240-B236-32F172C7F63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C2A126F-E8A5-4BDA-85E3-E9FAC413BA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3E752D7C-3F0F-4854-AE97-5356B86F655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4A6D835D-E9DF-4A1A-8751-791F230029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683F0F97-9D26-41DB-B6F2-FFDF771FB53E}"/>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13A7792B-23DC-449C-8E94-C085C1520418}"/>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28E1BAD1-BCCA-4EE3-AF21-635370466D15}"/>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735747BD-61B1-488E-883C-241EE3D2219C}"/>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9F90CB48-9313-4C04-B171-D6DD0541C53F}"/>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94" name="【学校施設】&#10;一人当たり面積平均値テキスト">
          <a:extLst>
            <a:ext uri="{FF2B5EF4-FFF2-40B4-BE49-F238E27FC236}">
              <a16:creationId xmlns:a16="http://schemas.microsoft.com/office/drawing/2014/main" id="{3D7A76E9-3E88-4FC2-AB03-43D2ACE1C63D}"/>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08098D09-1D03-445A-97B8-1F41F3FC1173}"/>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C319D789-0586-4A6B-8C5E-8DCC08C62E9F}"/>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4669B065-3DF5-4AA5-8087-F4E0838A3E47}"/>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BEEFE4F6-24AB-49D0-8790-5A44B6AC37C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EC10AB74-3407-4B01-B00D-4F02EECA0193}"/>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F284E00-1913-4BEA-83E5-58BE0A973C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0F5917C-B6E4-4875-8C3B-53CB97E63D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891B64E-F979-4169-831C-A93069CF4F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9E9B3C9-769E-44DA-9D4A-BC38CE22EB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24838DD-D75C-4A90-8DA3-AB0B97E694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131928</xdr:rowOff>
    </xdr:from>
    <xdr:to>
      <xdr:col>116</xdr:col>
      <xdr:colOff>114300</xdr:colOff>
      <xdr:row>63</xdr:row>
      <xdr:rowOff>62078</xdr:rowOff>
    </xdr:to>
    <xdr:sp macro="" textlink="">
      <xdr:nvSpPr>
        <xdr:cNvPr id="605" name="楕円 604">
          <a:extLst>
            <a:ext uri="{FF2B5EF4-FFF2-40B4-BE49-F238E27FC236}">
              <a16:creationId xmlns:a16="http://schemas.microsoft.com/office/drawing/2014/main" id="{C1E1E890-D267-4366-83B8-23ED33BAD372}"/>
            </a:ext>
          </a:extLst>
        </xdr:cNvPr>
        <xdr:cNvSpPr/>
      </xdr:nvSpPr>
      <xdr:spPr>
        <a:xfrm>
          <a:off x="22110700" y="107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48938</xdr:rowOff>
    </xdr:from>
    <xdr:ext cx="469744" cy="259045"/>
    <xdr:sp macro="" textlink="">
      <xdr:nvSpPr>
        <xdr:cNvPr id="606" name="【学校施設】&#10;一人当たり面積該当値テキスト">
          <a:extLst>
            <a:ext uri="{FF2B5EF4-FFF2-40B4-BE49-F238E27FC236}">
              <a16:creationId xmlns:a16="http://schemas.microsoft.com/office/drawing/2014/main" id="{BEC1C70B-A439-4A54-A6B8-6B4897F0E2DD}"/>
            </a:ext>
          </a:extLst>
        </xdr:cNvPr>
        <xdr:cNvSpPr txBox="1"/>
      </xdr:nvSpPr>
      <xdr:spPr>
        <a:xfrm>
          <a:off x="22199600" y="106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146406</xdr:rowOff>
    </xdr:from>
    <xdr:to>
      <xdr:col>112</xdr:col>
      <xdr:colOff>38100</xdr:colOff>
      <xdr:row>63</xdr:row>
      <xdr:rowOff>76556</xdr:rowOff>
    </xdr:to>
    <xdr:sp macro="" textlink="">
      <xdr:nvSpPr>
        <xdr:cNvPr id="607" name="楕円 606">
          <a:extLst>
            <a:ext uri="{FF2B5EF4-FFF2-40B4-BE49-F238E27FC236}">
              <a16:creationId xmlns:a16="http://schemas.microsoft.com/office/drawing/2014/main" id="{D81377F3-71CA-4592-B35F-2D4B4BD20128}"/>
            </a:ext>
          </a:extLst>
        </xdr:cNvPr>
        <xdr:cNvSpPr/>
      </xdr:nvSpPr>
      <xdr:spPr>
        <a:xfrm>
          <a:off x="21272500" y="107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11278</xdr:rowOff>
    </xdr:from>
    <xdr:to>
      <xdr:col>116</xdr:col>
      <xdr:colOff>63500</xdr:colOff>
      <xdr:row>63</xdr:row>
      <xdr:rowOff>25756</xdr:rowOff>
    </xdr:to>
    <xdr:cxnSp macro="">
      <xdr:nvCxnSpPr>
        <xdr:cNvPr id="608" name="直線コネクタ 607">
          <a:extLst>
            <a:ext uri="{FF2B5EF4-FFF2-40B4-BE49-F238E27FC236}">
              <a16:creationId xmlns:a16="http://schemas.microsoft.com/office/drawing/2014/main" id="{847B9949-3D31-48AD-8C3F-DC07BF606404}"/>
            </a:ext>
          </a:extLst>
        </xdr:cNvPr>
        <xdr:cNvCxnSpPr/>
      </xdr:nvCxnSpPr>
      <xdr:spPr>
        <a:xfrm flipV="1">
          <a:off x="21323300" y="108126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145415</xdr:rowOff>
    </xdr:from>
    <xdr:to>
      <xdr:col>107</xdr:col>
      <xdr:colOff>101600</xdr:colOff>
      <xdr:row>63</xdr:row>
      <xdr:rowOff>75565</xdr:rowOff>
    </xdr:to>
    <xdr:sp macro="" textlink="">
      <xdr:nvSpPr>
        <xdr:cNvPr id="609" name="楕円 608">
          <a:extLst>
            <a:ext uri="{FF2B5EF4-FFF2-40B4-BE49-F238E27FC236}">
              <a16:creationId xmlns:a16="http://schemas.microsoft.com/office/drawing/2014/main" id="{BD1280D1-2EA7-4F55-8C35-BE383C48574C}"/>
            </a:ext>
          </a:extLst>
        </xdr:cNvPr>
        <xdr:cNvSpPr/>
      </xdr:nvSpPr>
      <xdr:spPr>
        <a:xfrm>
          <a:off x="20383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24765</xdr:rowOff>
    </xdr:from>
    <xdr:to>
      <xdr:col>111</xdr:col>
      <xdr:colOff>177800</xdr:colOff>
      <xdr:row>63</xdr:row>
      <xdr:rowOff>25756</xdr:rowOff>
    </xdr:to>
    <xdr:cxnSp macro="">
      <xdr:nvCxnSpPr>
        <xdr:cNvPr id="610" name="直線コネクタ 609">
          <a:extLst>
            <a:ext uri="{FF2B5EF4-FFF2-40B4-BE49-F238E27FC236}">
              <a16:creationId xmlns:a16="http://schemas.microsoft.com/office/drawing/2014/main" id="{5D47F7E2-DD50-4376-95E7-1BA337444793}"/>
            </a:ext>
          </a:extLst>
        </xdr:cNvPr>
        <xdr:cNvCxnSpPr/>
      </xdr:nvCxnSpPr>
      <xdr:spPr>
        <a:xfrm>
          <a:off x="20434300" y="1082611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144805</xdr:rowOff>
    </xdr:from>
    <xdr:to>
      <xdr:col>102</xdr:col>
      <xdr:colOff>165100</xdr:colOff>
      <xdr:row>63</xdr:row>
      <xdr:rowOff>74955</xdr:rowOff>
    </xdr:to>
    <xdr:sp macro="" textlink="">
      <xdr:nvSpPr>
        <xdr:cNvPr id="611" name="楕円 610">
          <a:extLst>
            <a:ext uri="{FF2B5EF4-FFF2-40B4-BE49-F238E27FC236}">
              <a16:creationId xmlns:a16="http://schemas.microsoft.com/office/drawing/2014/main" id="{2AE2507C-CB19-49DC-A4C7-29D60AB41EBA}"/>
            </a:ext>
          </a:extLst>
        </xdr:cNvPr>
        <xdr:cNvSpPr/>
      </xdr:nvSpPr>
      <xdr:spPr>
        <a:xfrm>
          <a:off x="19494500" y="107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24155</xdr:rowOff>
    </xdr:from>
    <xdr:to>
      <xdr:col>107</xdr:col>
      <xdr:colOff>50800</xdr:colOff>
      <xdr:row>63</xdr:row>
      <xdr:rowOff>24765</xdr:rowOff>
    </xdr:to>
    <xdr:cxnSp macro="">
      <xdr:nvCxnSpPr>
        <xdr:cNvPr id="612" name="直線コネクタ 611">
          <a:extLst>
            <a:ext uri="{FF2B5EF4-FFF2-40B4-BE49-F238E27FC236}">
              <a16:creationId xmlns:a16="http://schemas.microsoft.com/office/drawing/2014/main" id="{6942C166-12E0-4EA2-BA5C-53C8CD12F655}"/>
            </a:ext>
          </a:extLst>
        </xdr:cNvPr>
        <xdr:cNvCxnSpPr/>
      </xdr:nvCxnSpPr>
      <xdr:spPr>
        <a:xfrm>
          <a:off x="19545300" y="1082550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116001</xdr:rowOff>
    </xdr:from>
    <xdr:to>
      <xdr:col>98</xdr:col>
      <xdr:colOff>38100</xdr:colOff>
      <xdr:row>63</xdr:row>
      <xdr:rowOff>46151</xdr:rowOff>
    </xdr:to>
    <xdr:sp macro="" textlink="">
      <xdr:nvSpPr>
        <xdr:cNvPr id="613" name="楕円 612">
          <a:extLst>
            <a:ext uri="{FF2B5EF4-FFF2-40B4-BE49-F238E27FC236}">
              <a16:creationId xmlns:a16="http://schemas.microsoft.com/office/drawing/2014/main" id="{3F0B43E6-BF25-44F3-923D-FA85ED71EB15}"/>
            </a:ext>
          </a:extLst>
        </xdr:cNvPr>
        <xdr:cNvSpPr/>
      </xdr:nvSpPr>
      <xdr:spPr>
        <a:xfrm>
          <a:off x="18605500" y="107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166801</xdr:rowOff>
    </xdr:from>
    <xdr:to>
      <xdr:col>102</xdr:col>
      <xdr:colOff>114300</xdr:colOff>
      <xdr:row>63</xdr:row>
      <xdr:rowOff>24155</xdr:rowOff>
    </xdr:to>
    <xdr:cxnSp macro="">
      <xdr:nvCxnSpPr>
        <xdr:cNvPr id="614" name="直線コネクタ 613">
          <a:extLst>
            <a:ext uri="{FF2B5EF4-FFF2-40B4-BE49-F238E27FC236}">
              <a16:creationId xmlns:a16="http://schemas.microsoft.com/office/drawing/2014/main" id="{27B49D8D-CB47-477F-AD3F-348C56E2F829}"/>
            </a:ext>
          </a:extLst>
        </xdr:cNvPr>
        <xdr:cNvCxnSpPr/>
      </xdr:nvCxnSpPr>
      <xdr:spPr>
        <a:xfrm>
          <a:off x="18656300" y="1079670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5" name="n_1aveValue【学校施設】&#10;一人当たり面積">
          <a:extLst>
            <a:ext uri="{FF2B5EF4-FFF2-40B4-BE49-F238E27FC236}">
              <a16:creationId xmlns:a16="http://schemas.microsoft.com/office/drawing/2014/main" id="{8780FE9C-A771-4368-9400-7C96AB116A38}"/>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6" name="n_2aveValue【学校施設】&#10;一人当たり面積">
          <a:extLst>
            <a:ext uri="{FF2B5EF4-FFF2-40B4-BE49-F238E27FC236}">
              <a16:creationId xmlns:a16="http://schemas.microsoft.com/office/drawing/2014/main" id="{DE6E28C3-D3E1-472D-9257-43C020FF28D5}"/>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7" name="n_3aveValue【学校施設】&#10;一人当たり面積">
          <a:extLst>
            <a:ext uri="{FF2B5EF4-FFF2-40B4-BE49-F238E27FC236}">
              <a16:creationId xmlns:a16="http://schemas.microsoft.com/office/drawing/2014/main" id="{81572A1E-E5D2-4D07-9748-AB88A6F574AB}"/>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18" name="n_4aveValue【学校施設】&#10;一人当たり面積">
          <a:extLst>
            <a:ext uri="{FF2B5EF4-FFF2-40B4-BE49-F238E27FC236}">
              <a16:creationId xmlns:a16="http://schemas.microsoft.com/office/drawing/2014/main" id="{E7E98625-3D72-4A8F-8106-D5C0F7E42A66}"/>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67683</xdr:rowOff>
    </xdr:from>
    <xdr:ext cx="469744" cy="259045"/>
    <xdr:sp macro="" textlink="">
      <xdr:nvSpPr>
        <xdr:cNvPr id="619" name="n_1mainValue【学校施設】&#10;一人当たり面積">
          <a:extLst>
            <a:ext uri="{FF2B5EF4-FFF2-40B4-BE49-F238E27FC236}">
              <a16:creationId xmlns:a16="http://schemas.microsoft.com/office/drawing/2014/main" id="{97EDF031-3B42-4DBE-A251-C4ABCFE0BDFA}"/>
            </a:ext>
          </a:extLst>
        </xdr:cNvPr>
        <xdr:cNvSpPr txBox="1"/>
      </xdr:nvSpPr>
      <xdr:spPr>
        <a:xfrm>
          <a:off x="21075727" y="108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66692</xdr:rowOff>
    </xdr:from>
    <xdr:ext cx="469744" cy="259045"/>
    <xdr:sp macro="" textlink="">
      <xdr:nvSpPr>
        <xdr:cNvPr id="620" name="n_2mainValue【学校施設】&#10;一人当たり面積">
          <a:extLst>
            <a:ext uri="{FF2B5EF4-FFF2-40B4-BE49-F238E27FC236}">
              <a16:creationId xmlns:a16="http://schemas.microsoft.com/office/drawing/2014/main" id="{E4A14709-F234-4FF4-87AB-A468A8336591}"/>
            </a:ext>
          </a:extLst>
        </xdr:cNvPr>
        <xdr:cNvSpPr txBox="1"/>
      </xdr:nvSpPr>
      <xdr:spPr>
        <a:xfrm>
          <a:off x="20199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66082</xdr:rowOff>
    </xdr:from>
    <xdr:ext cx="469744" cy="259045"/>
    <xdr:sp macro="" textlink="">
      <xdr:nvSpPr>
        <xdr:cNvPr id="621" name="n_3mainValue【学校施設】&#10;一人当たり面積">
          <a:extLst>
            <a:ext uri="{FF2B5EF4-FFF2-40B4-BE49-F238E27FC236}">
              <a16:creationId xmlns:a16="http://schemas.microsoft.com/office/drawing/2014/main" id="{1E29F29A-092D-4621-9549-58514FED606D}"/>
            </a:ext>
          </a:extLst>
        </xdr:cNvPr>
        <xdr:cNvSpPr txBox="1"/>
      </xdr:nvSpPr>
      <xdr:spPr>
        <a:xfrm>
          <a:off x="19310427" y="108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37278</xdr:rowOff>
    </xdr:from>
    <xdr:ext cx="469744" cy="259045"/>
    <xdr:sp macro="" textlink="">
      <xdr:nvSpPr>
        <xdr:cNvPr id="622" name="n_4mainValue【学校施設】&#10;一人当たり面積">
          <a:extLst>
            <a:ext uri="{FF2B5EF4-FFF2-40B4-BE49-F238E27FC236}">
              <a16:creationId xmlns:a16="http://schemas.microsoft.com/office/drawing/2014/main" id="{A25BE60A-5F76-4AD3-B337-36A3C07888F2}"/>
            </a:ext>
          </a:extLst>
        </xdr:cNvPr>
        <xdr:cNvSpPr txBox="1"/>
      </xdr:nvSpPr>
      <xdr:spPr>
        <a:xfrm>
          <a:off x="18421427" y="108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A582C5E7-F3B1-4E17-85A4-51844F25DF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61D9F97-290C-4A61-84E0-479E76A773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B47B5D15-0E6C-4B52-A1FF-A787F2BEAB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7972E672-41DE-46F4-BED2-EA4C0AF133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5F5AC85-3EE3-4543-AA74-B899A247C2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F1B058B-4905-43E8-9E15-C185360DD3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62A6651-D962-4297-8C1C-AE72EFAD05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5BAA4B26-2A40-425A-ADC5-40689BAC1B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BC394BD9-7723-40D1-B684-10756B10F8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3DC5AF2-3B74-48D1-ACE4-1BF5B7BA3C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0AA05CC-735E-4338-B0CF-D3A660FE2A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AAC53592-9981-4AFA-B366-AF4440DC627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C0E2061-63D6-453F-BB50-59149DE9614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1E952BCD-63D4-4674-9CB2-FD99CC86C33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DB4DA360-8D44-46F8-BAD9-148ACA4DCA1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5C318230-5EAB-4BAE-8AAC-8B6064715A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3B827169-3609-4904-A05B-84130D3517B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CCE6FE3D-B435-4E36-89C9-A7369EDBED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A4C32EE2-08BD-4BC3-88B3-0C9FC96C88A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82BB2802-3A52-4BBB-8DC8-CC4946C413A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2F12036D-E19B-4089-B686-C7E1F57DEA7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E4B282AF-CD5E-4E22-8994-60EB70205E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28B87756-7A25-4BC2-9FB2-2E3B9EE43F4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2C54B593-6B57-4032-8BEA-B114D036AF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9C3B5AAC-809E-4B4B-BF3C-B25C2C8F85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648" name="直線コネクタ 647">
          <a:extLst>
            <a:ext uri="{FF2B5EF4-FFF2-40B4-BE49-F238E27FC236}">
              <a16:creationId xmlns:a16="http://schemas.microsoft.com/office/drawing/2014/main" id="{5A3F69FC-FF2D-447B-8890-538B4A5F4608}"/>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649" name="【児童館】&#10;有形固定資産減価償却率最小値テキスト">
          <a:extLst>
            <a:ext uri="{FF2B5EF4-FFF2-40B4-BE49-F238E27FC236}">
              <a16:creationId xmlns:a16="http://schemas.microsoft.com/office/drawing/2014/main" id="{9E0985CF-765B-4B1D-A130-2B7AA2BC53F1}"/>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650" name="直線コネクタ 649">
          <a:extLst>
            <a:ext uri="{FF2B5EF4-FFF2-40B4-BE49-F238E27FC236}">
              <a16:creationId xmlns:a16="http://schemas.microsoft.com/office/drawing/2014/main" id="{8339DE80-7456-4C2C-AE49-1A76B66F1884}"/>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1" name="【児童館】&#10;有形固定資産減価償却率最大値テキスト">
          <a:extLst>
            <a:ext uri="{FF2B5EF4-FFF2-40B4-BE49-F238E27FC236}">
              <a16:creationId xmlns:a16="http://schemas.microsoft.com/office/drawing/2014/main" id="{F5AE6124-AEEE-41F7-B281-D90D0CCA231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2" name="直線コネクタ 651">
          <a:extLst>
            <a:ext uri="{FF2B5EF4-FFF2-40B4-BE49-F238E27FC236}">
              <a16:creationId xmlns:a16="http://schemas.microsoft.com/office/drawing/2014/main" id="{EB336461-F66C-4303-B0D0-DE2E598D73BB}"/>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84926</xdr:rowOff>
    </xdr:from>
    <xdr:ext cx="405111" cy="259045"/>
    <xdr:sp macro="" textlink="">
      <xdr:nvSpPr>
        <xdr:cNvPr id="653" name="【児童館】&#10;有形固定資産減価償却率平均値テキスト">
          <a:extLst>
            <a:ext uri="{FF2B5EF4-FFF2-40B4-BE49-F238E27FC236}">
              <a16:creationId xmlns:a16="http://schemas.microsoft.com/office/drawing/2014/main" id="{7DEA0848-AC8F-4F35-851D-107437B3E1DB}"/>
            </a:ext>
          </a:extLst>
        </xdr:cNvPr>
        <xdr:cNvSpPr txBox="1"/>
      </xdr:nvSpPr>
      <xdr:spPr>
        <a:xfrm>
          <a:off x="16357600" y="13800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54" name="フローチャート: 判断 653">
          <a:extLst>
            <a:ext uri="{FF2B5EF4-FFF2-40B4-BE49-F238E27FC236}">
              <a16:creationId xmlns:a16="http://schemas.microsoft.com/office/drawing/2014/main" id="{886578C5-6FE4-484D-B1BD-F81965FF1B4A}"/>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655" name="フローチャート: 判断 654">
          <a:extLst>
            <a:ext uri="{FF2B5EF4-FFF2-40B4-BE49-F238E27FC236}">
              <a16:creationId xmlns:a16="http://schemas.microsoft.com/office/drawing/2014/main" id="{F49978E3-6A65-458A-8B33-C01802683AE5}"/>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656" name="フローチャート: 判断 655">
          <a:extLst>
            <a:ext uri="{FF2B5EF4-FFF2-40B4-BE49-F238E27FC236}">
              <a16:creationId xmlns:a16="http://schemas.microsoft.com/office/drawing/2014/main" id="{42B9EE42-84DC-4477-A77C-9AECC8874500}"/>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57" name="フローチャート: 判断 656">
          <a:extLst>
            <a:ext uri="{FF2B5EF4-FFF2-40B4-BE49-F238E27FC236}">
              <a16:creationId xmlns:a16="http://schemas.microsoft.com/office/drawing/2014/main" id="{7FE46C79-EDBB-4B5D-97B5-F96C10316ADC}"/>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658" name="フローチャート: 判断 657">
          <a:extLst>
            <a:ext uri="{FF2B5EF4-FFF2-40B4-BE49-F238E27FC236}">
              <a16:creationId xmlns:a16="http://schemas.microsoft.com/office/drawing/2014/main" id="{2C22032E-3F57-48E4-97C3-A29D83C299B5}"/>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4037F16-73A9-4919-9E49-181959F2B6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F832E73-BD3F-4E8F-B9F1-CFE65B9358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E1D5B8F-C643-4C8D-9AD0-0E654470C6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4944ADC-CF0A-458D-9352-606F5B6D31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782A3C8-BE14-46B8-8F6B-E055689DBC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18324</xdr:rowOff>
    </xdr:from>
    <xdr:to>
      <xdr:col>85</xdr:col>
      <xdr:colOff>177800</xdr:colOff>
      <xdr:row>78</xdr:row>
      <xdr:rowOff>119924</xdr:rowOff>
    </xdr:to>
    <xdr:sp macro="" textlink="">
      <xdr:nvSpPr>
        <xdr:cNvPr id="664" name="楕円 663">
          <a:extLst>
            <a:ext uri="{FF2B5EF4-FFF2-40B4-BE49-F238E27FC236}">
              <a16:creationId xmlns:a16="http://schemas.microsoft.com/office/drawing/2014/main" id="{A8BE29D7-0A26-41C5-9B14-F66EC686387E}"/>
            </a:ext>
          </a:extLst>
        </xdr:cNvPr>
        <xdr:cNvSpPr/>
      </xdr:nvSpPr>
      <xdr:spPr>
        <a:xfrm>
          <a:off x="162687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104701</xdr:rowOff>
    </xdr:from>
    <xdr:ext cx="340478" cy="259045"/>
    <xdr:sp macro="" textlink="">
      <xdr:nvSpPr>
        <xdr:cNvPr id="665" name="【児童館】&#10;有形固定資産減価償却率該当値テキスト">
          <a:extLst>
            <a:ext uri="{FF2B5EF4-FFF2-40B4-BE49-F238E27FC236}">
              <a16:creationId xmlns:a16="http://schemas.microsoft.com/office/drawing/2014/main" id="{5AF740D6-3929-4B23-8932-6D6741AD13E2}"/>
            </a:ext>
          </a:extLst>
        </xdr:cNvPr>
        <xdr:cNvSpPr txBox="1"/>
      </xdr:nvSpPr>
      <xdr:spPr>
        <a:xfrm>
          <a:off x="16357600" y="13306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134257</xdr:rowOff>
    </xdr:from>
    <xdr:to>
      <xdr:col>81</xdr:col>
      <xdr:colOff>101600</xdr:colOff>
      <xdr:row>78</xdr:row>
      <xdr:rowOff>64407</xdr:rowOff>
    </xdr:to>
    <xdr:sp macro="" textlink="">
      <xdr:nvSpPr>
        <xdr:cNvPr id="666" name="楕円 665">
          <a:extLst>
            <a:ext uri="{FF2B5EF4-FFF2-40B4-BE49-F238E27FC236}">
              <a16:creationId xmlns:a16="http://schemas.microsoft.com/office/drawing/2014/main" id="{BA478227-4FBC-4B69-B22A-F42B10D0CF22}"/>
            </a:ext>
          </a:extLst>
        </xdr:cNvPr>
        <xdr:cNvSpPr/>
      </xdr:nvSpPr>
      <xdr:spPr>
        <a:xfrm>
          <a:off x="15430500" y="133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13607</xdr:rowOff>
    </xdr:from>
    <xdr:to>
      <xdr:col>85</xdr:col>
      <xdr:colOff>127000</xdr:colOff>
      <xdr:row>78</xdr:row>
      <xdr:rowOff>69124</xdr:rowOff>
    </xdr:to>
    <xdr:cxnSp macro="">
      <xdr:nvCxnSpPr>
        <xdr:cNvPr id="667" name="直線コネクタ 666">
          <a:extLst>
            <a:ext uri="{FF2B5EF4-FFF2-40B4-BE49-F238E27FC236}">
              <a16:creationId xmlns:a16="http://schemas.microsoft.com/office/drawing/2014/main" id="{D207F657-044D-49E5-A1B1-330A560D1ABB}"/>
            </a:ext>
          </a:extLst>
        </xdr:cNvPr>
        <xdr:cNvCxnSpPr/>
      </xdr:nvCxnSpPr>
      <xdr:spPr>
        <a:xfrm>
          <a:off x="15481300" y="133867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78739</xdr:rowOff>
    </xdr:from>
    <xdr:to>
      <xdr:col>76</xdr:col>
      <xdr:colOff>165100</xdr:colOff>
      <xdr:row>78</xdr:row>
      <xdr:rowOff>8889</xdr:rowOff>
    </xdr:to>
    <xdr:sp macro="" textlink="">
      <xdr:nvSpPr>
        <xdr:cNvPr id="668" name="楕円 667">
          <a:extLst>
            <a:ext uri="{FF2B5EF4-FFF2-40B4-BE49-F238E27FC236}">
              <a16:creationId xmlns:a16="http://schemas.microsoft.com/office/drawing/2014/main" id="{82947276-6CEC-4BEF-A1D6-5D34455669E0}"/>
            </a:ext>
          </a:extLst>
        </xdr:cNvPr>
        <xdr:cNvSpPr/>
      </xdr:nvSpPr>
      <xdr:spPr>
        <a:xfrm>
          <a:off x="14541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129539</xdr:rowOff>
    </xdr:from>
    <xdr:to>
      <xdr:col>81</xdr:col>
      <xdr:colOff>50800</xdr:colOff>
      <xdr:row>78</xdr:row>
      <xdr:rowOff>13607</xdr:rowOff>
    </xdr:to>
    <xdr:cxnSp macro="">
      <xdr:nvCxnSpPr>
        <xdr:cNvPr id="669" name="直線コネクタ 668">
          <a:extLst>
            <a:ext uri="{FF2B5EF4-FFF2-40B4-BE49-F238E27FC236}">
              <a16:creationId xmlns:a16="http://schemas.microsoft.com/office/drawing/2014/main" id="{59D331A3-BF99-4174-96C7-3EDE2104253E}"/>
            </a:ext>
          </a:extLst>
        </xdr:cNvPr>
        <xdr:cNvCxnSpPr/>
      </xdr:nvCxnSpPr>
      <xdr:spPr>
        <a:xfrm>
          <a:off x="14592300" y="1333118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70" name="楕円 669">
          <a:extLst>
            <a:ext uri="{FF2B5EF4-FFF2-40B4-BE49-F238E27FC236}">
              <a16:creationId xmlns:a16="http://schemas.microsoft.com/office/drawing/2014/main" id="{09EADEA4-942B-4FDD-8F44-1B079561E37F}"/>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129539</xdr:rowOff>
    </xdr:to>
    <xdr:cxnSp macro="">
      <xdr:nvCxnSpPr>
        <xdr:cNvPr id="671" name="直線コネクタ 670">
          <a:extLst>
            <a:ext uri="{FF2B5EF4-FFF2-40B4-BE49-F238E27FC236}">
              <a16:creationId xmlns:a16="http://schemas.microsoft.com/office/drawing/2014/main" id="{8E07A6CB-2DD3-4619-93F9-3D0EFCFD00E1}"/>
            </a:ext>
          </a:extLst>
        </xdr:cNvPr>
        <xdr:cNvCxnSpPr/>
      </xdr:nvCxnSpPr>
      <xdr:spPr>
        <a:xfrm>
          <a:off x="13703300" y="1328057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3283</xdr:rowOff>
    </xdr:from>
    <xdr:ext cx="405111" cy="259045"/>
    <xdr:sp macro="" textlink="">
      <xdr:nvSpPr>
        <xdr:cNvPr id="672" name="n_1aveValue【児童館】&#10;有形固定資産減価償却率">
          <a:extLst>
            <a:ext uri="{FF2B5EF4-FFF2-40B4-BE49-F238E27FC236}">
              <a16:creationId xmlns:a16="http://schemas.microsoft.com/office/drawing/2014/main" id="{0B6A4E05-9107-480B-A510-7008995EDA10}"/>
            </a:ext>
          </a:extLst>
        </xdr:cNvPr>
        <xdr:cNvSpPr txBox="1"/>
      </xdr:nvSpPr>
      <xdr:spPr>
        <a:xfrm>
          <a:off x="152660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146975</xdr:rowOff>
    </xdr:from>
    <xdr:ext cx="405111" cy="259045"/>
    <xdr:sp macro="" textlink="">
      <xdr:nvSpPr>
        <xdr:cNvPr id="673" name="n_2aveValue【児童館】&#10;有形固定資産減価償却率">
          <a:extLst>
            <a:ext uri="{FF2B5EF4-FFF2-40B4-BE49-F238E27FC236}">
              <a16:creationId xmlns:a16="http://schemas.microsoft.com/office/drawing/2014/main" id="{59AD0010-F5A6-45EB-8817-5CF9432CC684}"/>
            </a:ext>
          </a:extLst>
        </xdr:cNvPr>
        <xdr:cNvSpPr txBox="1"/>
      </xdr:nvSpPr>
      <xdr:spPr>
        <a:xfrm>
          <a:off x="14389744" y="1369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55534</xdr:rowOff>
    </xdr:from>
    <xdr:ext cx="405111" cy="259045"/>
    <xdr:sp macro="" textlink="">
      <xdr:nvSpPr>
        <xdr:cNvPr id="674" name="n_3aveValue【児童館】&#10;有形固定資産減価償却率">
          <a:extLst>
            <a:ext uri="{FF2B5EF4-FFF2-40B4-BE49-F238E27FC236}">
              <a16:creationId xmlns:a16="http://schemas.microsoft.com/office/drawing/2014/main" id="{672200C4-D518-470F-B6C9-4AAF65C237D9}"/>
            </a:ext>
          </a:extLst>
        </xdr:cNvPr>
        <xdr:cNvSpPr txBox="1"/>
      </xdr:nvSpPr>
      <xdr:spPr>
        <a:xfrm>
          <a:off x="13500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675" name="n_4aveValue【児童館】&#10;有形固定資産減価償却率">
          <a:extLst>
            <a:ext uri="{FF2B5EF4-FFF2-40B4-BE49-F238E27FC236}">
              <a16:creationId xmlns:a16="http://schemas.microsoft.com/office/drawing/2014/main" id="{B2F5B527-3B74-48B6-8531-1BC49E512D9D}"/>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80934</xdr:rowOff>
    </xdr:from>
    <xdr:ext cx="340478" cy="259045"/>
    <xdr:sp macro="" textlink="">
      <xdr:nvSpPr>
        <xdr:cNvPr id="676" name="n_1mainValue【児童館】&#10;有形固定資産減価償却率">
          <a:extLst>
            <a:ext uri="{FF2B5EF4-FFF2-40B4-BE49-F238E27FC236}">
              <a16:creationId xmlns:a16="http://schemas.microsoft.com/office/drawing/2014/main" id="{9144AFB9-5F6C-4035-9EB6-08EEEFE3D0A0}"/>
            </a:ext>
          </a:extLst>
        </xdr:cNvPr>
        <xdr:cNvSpPr txBox="1"/>
      </xdr:nvSpPr>
      <xdr:spPr>
        <a:xfrm>
          <a:off x="15298361" y="1311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25416</xdr:rowOff>
    </xdr:from>
    <xdr:ext cx="340478" cy="259045"/>
    <xdr:sp macro="" textlink="">
      <xdr:nvSpPr>
        <xdr:cNvPr id="677" name="n_2mainValue【児童館】&#10;有形固定資産減価償却率">
          <a:extLst>
            <a:ext uri="{FF2B5EF4-FFF2-40B4-BE49-F238E27FC236}">
              <a16:creationId xmlns:a16="http://schemas.microsoft.com/office/drawing/2014/main" id="{AFF40959-103D-45E8-819A-098A91893952}"/>
            </a:ext>
          </a:extLst>
        </xdr:cNvPr>
        <xdr:cNvSpPr txBox="1"/>
      </xdr:nvSpPr>
      <xdr:spPr>
        <a:xfrm>
          <a:off x="14422061" y="13055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75</xdr:row>
      <xdr:rowOff>146248</xdr:rowOff>
    </xdr:from>
    <xdr:ext cx="340478" cy="259045"/>
    <xdr:sp macro="" textlink="">
      <xdr:nvSpPr>
        <xdr:cNvPr id="678" name="n_3mainValue【児童館】&#10;有形固定資産減価償却率">
          <a:extLst>
            <a:ext uri="{FF2B5EF4-FFF2-40B4-BE49-F238E27FC236}">
              <a16:creationId xmlns:a16="http://schemas.microsoft.com/office/drawing/2014/main" id="{EEDC2B1B-E3FC-42E3-9F97-9405EEB8657D}"/>
            </a:ext>
          </a:extLst>
        </xdr:cNvPr>
        <xdr:cNvSpPr txBox="1"/>
      </xdr:nvSpPr>
      <xdr:spPr>
        <a:xfrm>
          <a:off x="13533061" y="1300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278E9A9F-DD4D-47A4-A4B4-E03D89D5B3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BE06F66E-E49C-4CEF-9523-AB0367B940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C129F9C4-6029-484F-BC38-51B825F426F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C3898FFA-30E8-4E6B-8B7E-C7EF8C4D34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C4000188-EEBD-46DB-8325-17A27B93AB8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5A730476-4AE7-465B-A72A-8C9EA51BB4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4BF80B6-C579-46A4-B639-3D849600A0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3BE772BE-77A6-49C7-946B-4B6FB9D464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1E9AE7EB-FC7C-40BA-895E-A6AFEBC3B1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26533A3C-1FDF-4585-B6F1-4E6BE65462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D4E74243-0F75-4A37-9365-35CC51EDA5C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374E13FC-8D0E-4228-A2A7-1101C9420C6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CF199DEE-D4C2-445B-97C8-29CB34A498A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1492F1F5-FE03-4C1A-9998-63DFE24F042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4E1F7ECD-9CA6-4209-B317-E4066DA8F8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634ABDCD-2755-41E7-AA6F-96A0EF931B7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C9CA18BE-0BA0-4A6A-B71C-D56D86DE6EA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1CD684F8-0459-4645-8FA5-13413D5A9D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BFDC01F8-5D39-4F09-A88B-F04DEBB5365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4DEBE289-9308-4EE9-9DF3-FE4673CB80C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6DF3C0B-C0ED-4E55-B4AA-DE6C954CE5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C8AFFB0-5BF4-4EA5-A51C-9BCCEBCFCA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518AF9F4-982D-4E39-84C1-A15DFC3672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702" name="直線コネクタ 701">
          <a:extLst>
            <a:ext uri="{FF2B5EF4-FFF2-40B4-BE49-F238E27FC236}">
              <a16:creationId xmlns:a16="http://schemas.microsoft.com/office/drawing/2014/main" id="{53026325-660E-459A-B2D9-B9BB94988FC4}"/>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703" name="【児童館】&#10;一人当たり面積最小値テキスト">
          <a:extLst>
            <a:ext uri="{FF2B5EF4-FFF2-40B4-BE49-F238E27FC236}">
              <a16:creationId xmlns:a16="http://schemas.microsoft.com/office/drawing/2014/main" id="{D9ADDF32-53C7-47A6-B9C8-886FE1A6C9B4}"/>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704" name="直線コネクタ 703">
          <a:extLst>
            <a:ext uri="{FF2B5EF4-FFF2-40B4-BE49-F238E27FC236}">
              <a16:creationId xmlns:a16="http://schemas.microsoft.com/office/drawing/2014/main" id="{3CA2F47E-F451-404F-B1B2-FED0A8596B9B}"/>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5" name="【児童館】&#10;一人当たり面積最大値テキスト">
          <a:extLst>
            <a:ext uri="{FF2B5EF4-FFF2-40B4-BE49-F238E27FC236}">
              <a16:creationId xmlns:a16="http://schemas.microsoft.com/office/drawing/2014/main" id="{9DD71E30-D538-4595-AB01-8E879650428F}"/>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06" name="直線コネクタ 705">
          <a:extLst>
            <a:ext uri="{FF2B5EF4-FFF2-40B4-BE49-F238E27FC236}">
              <a16:creationId xmlns:a16="http://schemas.microsoft.com/office/drawing/2014/main" id="{8BF78DCE-6B5B-4E48-B206-A8446FB50463}"/>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150513</xdr:rowOff>
    </xdr:from>
    <xdr:ext cx="469744" cy="259045"/>
    <xdr:sp macro="" textlink="">
      <xdr:nvSpPr>
        <xdr:cNvPr id="707" name="【児童館】&#10;一人当たり面積平均値テキスト">
          <a:extLst>
            <a:ext uri="{FF2B5EF4-FFF2-40B4-BE49-F238E27FC236}">
              <a16:creationId xmlns:a16="http://schemas.microsoft.com/office/drawing/2014/main" id="{B1065DD6-0FAA-44DF-88FA-619E5ECD6ACD}"/>
            </a:ext>
          </a:extLst>
        </xdr:cNvPr>
        <xdr:cNvSpPr txBox="1"/>
      </xdr:nvSpPr>
      <xdr:spPr>
        <a:xfrm>
          <a:off x="22199600" y="1455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708" name="フローチャート: 判断 707">
          <a:extLst>
            <a:ext uri="{FF2B5EF4-FFF2-40B4-BE49-F238E27FC236}">
              <a16:creationId xmlns:a16="http://schemas.microsoft.com/office/drawing/2014/main" id="{4F8EE1A7-84B2-4021-A01D-DE4DF8927BC7}"/>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9" name="フローチャート: 判断 708">
          <a:extLst>
            <a:ext uri="{FF2B5EF4-FFF2-40B4-BE49-F238E27FC236}">
              <a16:creationId xmlns:a16="http://schemas.microsoft.com/office/drawing/2014/main" id="{3EB18769-9E15-4364-985C-1659E33C2778}"/>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10" name="フローチャート: 判断 709">
          <a:extLst>
            <a:ext uri="{FF2B5EF4-FFF2-40B4-BE49-F238E27FC236}">
              <a16:creationId xmlns:a16="http://schemas.microsoft.com/office/drawing/2014/main" id="{9AF2D777-4FBB-4A75-9B5B-B7F97780FE8E}"/>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711" name="フローチャート: 判断 710">
          <a:extLst>
            <a:ext uri="{FF2B5EF4-FFF2-40B4-BE49-F238E27FC236}">
              <a16:creationId xmlns:a16="http://schemas.microsoft.com/office/drawing/2014/main" id="{8E5D9F43-0025-459E-A240-D455C19968AE}"/>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712" name="フローチャート: 判断 711">
          <a:extLst>
            <a:ext uri="{FF2B5EF4-FFF2-40B4-BE49-F238E27FC236}">
              <a16:creationId xmlns:a16="http://schemas.microsoft.com/office/drawing/2014/main" id="{63F05B66-EC34-4D04-AF24-0DD5992C2716}"/>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3828276-A361-45F2-ACE6-7A6640FD80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2CB2EEE-452A-451B-A1A8-35EB710F7B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BE14822-7C3F-4B9E-91DA-BE39374598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9036C4B-DD16-4520-9BFF-AF5E889329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7516FA1-9F47-49C5-842B-F17E18F750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8" name="楕円 717">
          <a:extLst>
            <a:ext uri="{FF2B5EF4-FFF2-40B4-BE49-F238E27FC236}">
              <a16:creationId xmlns:a16="http://schemas.microsoft.com/office/drawing/2014/main" id="{341C20A0-560C-45AC-83FE-357244BF7C1F}"/>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719" name="【児童館】&#10;一人当たり面積該当値テキスト">
          <a:extLst>
            <a:ext uri="{FF2B5EF4-FFF2-40B4-BE49-F238E27FC236}">
              <a16:creationId xmlns:a16="http://schemas.microsoft.com/office/drawing/2014/main" id="{9BA126F0-4AB4-4765-9548-71C13C2B46E7}"/>
            </a:ext>
          </a:extLst>
        </xdr:cNvPr>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0" name="楕円 719">
          <a:extLst>
            <a:ext uri="{FF2B5EF4-FFF2-40B4-BE49-F238E27FC236}">
              <a16:creationId xmlns:a16="http://schemas.microsoft.com/office/drawing/2014/main" id="{BD63AA26-3475-40E4-AFDD-406783273C33}"/>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0</xdr:rowOff>
    </xdr:to>
    <xdr:cxnSp macro="">
      <xdr:nvCxnSpPr>
        <xdr:cNvPr id="721" name="直線コネクタ 720">
          <a:extLst>
            <a:ext uri="{FF2B5EF4-FFF2-40B4-BE49-F238E27FC236}">
              <a16:creationId xmlns:a16="http://schemas.microsoft.com/office/drawing/2014/main" id="{AE2FC269-771B-4D5F-A0AB-74E0FD8666FC}"/>
            </a:ext>
          </a:extLst>
        </xdr:cNvPr>
        <xdr:cNvCxnSpPr/>
      </xdr:nvCxnSpPr>
      <xdr:spPr>
        <a:xfrm flipV="1">
          <a:off x="21323300" y="14554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118745</xdr:rowOff>
    </xdr:from>
    <xdr:to>
      <xdr:col>107</xdr:col>
      <xdr:colOff>101600</xdr:colOff>
      <xdr:row>85</xdr:row>
      <xdr:rowOff>48895</xdr:rowOff>
    </xdr:to>
    <xdr:sp macro="" textlink="">
      <xdr:nvSpPr>
        <xdr:cNvPr id="722" name="楕円 721">
          <a:extLst>
            <a:ext uri="{FF2B5EF4-FFF2-40B4-BE49-F238E27FC236}">
              <a16:creationId xmlns:a16="http://schemas.microsoft.com/office/drawing/2014/main" id="{59472A89-BC5C-4389-9BDE-7BD5DB98B421}"/>
            </a:ext>
          </a:extLst>
        </xdr:cNvPr>
        <xdr:cNvSpPr/>
      </xdr:nvSpPr>
      <xdr:spPr>
        <a:xfrm>
          <a:off x="20383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169545</xdr:rowOff>
    </xdr:from>
    <xdr:to>
      <xdr:col>111</xdr:col>
      <xdr:colOff>177800</xdr:colOff>
      <xdr:row>85</xdr:row>
      <xdr:rowOff>0</xdr:rowOff>
    </xdr:to>
    <xdr:cxnSp macro="">
      <xdr:nvCxnSpPr>
        <xdr:cNvPr id="723" name="直線コネクタ 722">
          <a:extLst>
            <a:ext uri="{FF2B5EF4-FFF2-40B4-BE49-F238E27FC236}">
              <a16:creationId xmlns:a16="http://schemas.microsoft.com/office/drawing/2014/main" id="{A0E7827C-C367-4272-BA99-657A080E3BD2}"/>
            </a:ext>
          </a:extLst>
        </xdr:cNvPr>
        <xdr:cNvCxnSpPr/>
      </xdr:nvCxnSpPr>
      <xdr:spPr>
        <a:xfrm>
          <a:off x="20434300" y="1457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118745</xdr:rowOff>
    </xdr:from>
    <xdr:to>
      <xdr:col>102</xdr:col>
      <xdr:colOff>165100</xdr:colOff>
      <xdr:row>85</xdr:row>
      <xdr:rowOff>48895</xdr:rowOff>
    </xdr:to>
    <xdr:sp macro="" textlink="">
      <xdr:nvSpPr>
        <xdr:cNvPr id="724" name="楕円 723">
          <a:extLst>
            <a:ext uri="{FF2B5EF4-FFF2-40B4-BE49-F238E27FC236}">
              <a16:creationId xmlns:a16="http://schemas.microsoft.com/office/drawing/2014/main" id="{1D85137B-0B47-4ACD-AC17-6B66DA8222F7}"/>
            </a:ext>
          </a:extLst>
        </xdr:cNvPr>
        <xdr:cNvSpPr/>
      </xdr:nvSpPr>
      <xdr:spPr>
        <a:xfrm>
          <a:off x="19494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169545</xdr:rowOff>
    </xdr:from>
    <xdr:to>
      <xdr:col>107</xdr:col>
      <xdr:colOff>50800</xdr:colOff>
      <xdr:row>84</xdr:row>
      <xdr:rowOff>169545</xdr:rowOff>
    </xdr:to>
    <xdr:cxnSp macro="">
      <xdr:nvCxnSpPr>
        <xdr:cNvPr id="725" name="直線コネクタ 724">
          <a:extLst>
            <a:ext uri="{FF2B5EF4-FFF2-40B4-BE49-F238E27FC236}">
              <a16:creationId xmlns:a16="http://schemas.microsoft.com/office/drawing/2014/main" id="{2FBF5FEB-2ED9-4589-8BA4-9CF20502E974}"/>
            </a:ext>
          </a:extLst>
        </xdr:cNvPr>
        <xdr:cNvCxnSpPr/>
      </xdr:nvCxnSpPr>
      <xdr:spPr>
        <a:xfrm>
          <a:off x="19545300" y="1457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26" name="n_1aveValue【児童館】&#10;一人当たり面積">
          <a:extLst>
            <a:ext uri="{FF2B5EF4-FFF2-40B4-BE49-F238E27FC236}">
              <a16:creationId xmlns:a16="http://schemas.microsoft.com/office/drawing/2014/main" id="{C9602F98-60DF-457A-84CE-BCD5A5340ACC}"/>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27" name="n_2aveValue【児童館】&#10;一人当たり面積">
          <a:extLst>
            <a:ext uri="{FF2B5EF4-FFF2-40B4-BE49-F238E27FC236}">
              <a16:creationId xmlns:a16="http://schemas.microsoft.com/office/drawing/2014/main" id="{81B285AC-17DB-4553-B6D7-60B43BCFC098}"/>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93363</xdr:rowOff>
    </xdr:from>
    <xdr:ext cx="469744" cy="259045"/>
    <xdr:sp macro="" textlink="">
      <xdr:nvSpPr>
        <xdr:cNvPr id="728" name="n_3aveValue【児童館】&#10;一人当たり面積">
          <a:extLst>
            <a:ext uri="{FF2B5EF4-FFF2-40B4-BE49-F238E27FC236}">
              <a16:creationId xmlns:a16="http://schemas.microsoft.com/office/drawing/2014/main" id="{AF202551-078A-44E0-812D-611A697D9CA9}"/>
            </a:ext>
          </a:extLst>
        </xdr:cNvPr>
        <xdr:cNvSpPr txBox="1"/>
      </xdr:nvSpPr>
      <xdr:spPr>
        <a:xfrm>
          <a:off x="19310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8272</xdr:rowOff>
    </xdr:from>
    <xdr:ext cx="469744" cy="259045"/>
    <xdr:sp macro="" textlink="">
      <xdr:nvSpPr>
        <xdr:cNvPr id="729" name="n_4aveValue【児童館】&#10;一人当たり面積">
          <a:extLst>
            <a:ext uri="{FF2B5EF4-FFF2-40B4-BE49-F238E27FC236}">
              <a16:creationId xmlns:a16="http://schemas.microsoft.com/office/drawing/2014/main" id="{D17B98B1-CBF4-4517-BCFF-93E180A70ED5}"/>
            </a:ext>
          </a:extLst>
        </xdr:cNvPr>
        <xdr:cNvSpPr txBox="1"/>
      </xdr:nvSpPr>
      <xdr:spPr>
        <a:xfrm>
          <a:off x="18421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67327</xdr:rowOff>
    </xdr:from>
    <xdr:ext cx="469744" cy="259045"/>
    <xdr:sp macro="" textlink="">
      <xdr:nvSpPr>
        <xdr:cNvPr id="730" name="n_1mainValue【児童館】&#10;一人当たり面積">
          <a:extLst>
            <a:ext uri="{FF2B5EF4-FFF2-40B4-BE49-F238E27FC236}">
              <a16:creationId xmlns:a16="http://schemas.microsoft.com/office/drawing/2014/main" id="{546E0167-BECA-47AA-A09D-0D73ED8CA5F7}"/>
            </a:ext>
          </a:extLst>
        </xdr:cNvPr>
        <xdr:cNvSpPr txBox="1"/>
      </xdr:nvSpPr>
      <xdr:spPr>
        <a:xfrm>
          <a:off x="210757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65422</xdr:rowOff>
    </xdr:from>
    <xdr:ext cx="469744" cy="259045"/>
    <xdr:sp macro="" textlink="">
      <xdr:nvSpPr>
        <xdr:cNvPr id="731" name="n_2mainValue【児童館】&#10;一人当たり面積">
          <a:extLst>
            <a:ext uri="{FF2B5EF4-FFF2-40B4-BE49-F238E27FC236}">
              <a16:creationId xmlns:a16="http://schemas.microsoft.com/office/drawing/2014/main" id="{FFFEE860-5216-44FE-8F33-8853A82C06F0}"/>
            </a:ext>
          </a:extLst>
        </xdr:cNvPr>
        <xdr:cNvSpPr txBox="1"/>
      </xdr:nvSpPr>
      <xdr:spPr>
        <a:xfrm>
          <a:off x="201994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65422</xdr:rowOff>
    </xdr:from>
    <xdr:ext cx="469744" cy="259045"/>
    <xdr:sp macro="" textlink="">
      <xdr:nvSpPr>
        <xdr:cNvPr id="732" name="n_3mainValue【児童館】&#10;一人当たり面積">
          <a:extLst>
            <a:ext uri="{FF2B5EF4-FFF2-40B4-BE49-F238E27FC236}">
              <a16:creationId xmlns:a16="http://schemas.microsoft.com/office/drawing/2014/main" id="{374CDCE3-20B9-4AB7-A841-33786266E461}"/>
            </a:ext>
          </a:extLst>
        </xdr:cNvPr>
        <xdr:cNvSpPr txBox="1"/>
      </xdr:nvSpPr>
      <xdr:spPr>
        <a:xfrm>
          <a:off x="193104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A1760B74-8D4C-41F2-9389-44796AD1A1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38E73A0A-0472-4E3F-ABDD-5B7B3F0AB1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5E3137FF-F84D-4599-98B1-B5584C2620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974ADF19-BA72-481E-9B7A-A656F216FE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016546A8-515A-4D9A-B8A2-D0F853F4B0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0EF7D8F3-4BDE-43D8-973C-6CEF5DA119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D84FDE18-C3C4-444C-BAA2-38A075230F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98993BC7-A618-448B-9D27-0BEA27B262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A1A62161-06FE-4492-ACAE-81EB426A2A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A2EF8961-D965-48E0-A1FD-28A2A67386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44BA580F-16EB-4CD8-A441-D48D2282D1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a:extLst>
            <a:ext uri="{FF2B5EF4-FFF2-40B4-BE49-F238E27FC236}">
              <a16:creationId xmlns:a16="http://schemas.microsoft.com/office/drawing/2014/main" id="{C9E18CC4-0E97-4E3C-A696-BB052A21B99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A7955247-A93B-4F6B-B625-D4FBF23E6FE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a:extLst>
            <a:ext uri="{FF2B5EF4-FFF2-40B4-BE49-F238E27FC236}">
              <a16:creationId xmlns:a16="http://schemas.microsoft.com/office/drawing/2014/main" id="{FEDBD159-9088-4666-9B49-4E0FF628746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a:extLst>
            <a:ext uri="{FF2B5EF4-FFF2-40B4-BE49-F238E27FC236}">
              <a16:creationId xmlns:a16="http://schemas.microsoft.com/office/drawing/2014/main" id="{6DF2E3EC-73DB-4B80-ACCF-86096C12322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a:extLst>
            <a:ext uri="{FF2B5EF4-FFF2-40B4-BE49-F238E27FC236}">
              <a16:creationId xmlns:a16="http://schemas.microsoft.com/office/drawing/2014/main" id="{8A072A09-CF27-4CE6-82CB-74D05850DCA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a:extLst>
            <a:ext uri="{FF2B5EF4-FFF2-40B4-BE49-F238E27FC236}">
              <a16:creationId xmlns:a16="http://schemas.microsoft.com/office/drawing/2014/main" id="{4687BDF0-11C3-4142-9A6B-54345E27736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a:extLst>
            <a:ext uri="{FF2B5EF4-FFF2-40B4-BE49-F238E27FC236}">
              <a16:creationId xmlns:a16="http://schemas.microsoft.com/office/drawing/2014/main" id="{CA431F28-D828-4005-88CC-9334F54C680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a:extLst>
            <a:ext uri="{FF2B5EF4-FFF2-40B4-BE49-F238E27FC236}">
              <a16:creationId xmlns:a16="http://schemas.microsoft.com/office/drawing/2014/main" id="{33846048-2041-4953-950D-41B69F16F5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a:extLst>
            <a:ext uri="{FF2B5EF4-FFF2-40B4-BE49-F238E27FC236}">
              <a16:creationId xmlns:a16="http://schemas.microsoft.com/office/drawing/2014/main" id="{BAA37260-22ED-45BA-9D03-22B358AD876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3" name="テキスト ボックス 752">
          <a:extLst>
            <a:ext uri="{FF2B5EF4-FFF2-40B4-BE49-F238E27FC236}">
              <a16:creationId xmlns:a16="http://schemas.microsoft.com/office/drawing/2014/main" id="{6A0CBE11-D21A-447A-A3D3-2939CFE325A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4263800-0239-4127-A3B0-24AE6D6AE5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a:extLst>
            <a:ext uri="{FF2B5EF4-FFF2-40B4-BE49-F238E27FC236}">
              <a16:creationId xmlns:a16="http://schemas.microsoft.com/office/drawing/2014/main" id="{F64DECA0-9BE0-4859-AD97-51C40106A71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id="{C3B3EC83-F0C6-4B96-9730-42A821B8FB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57" name="直線コネクタ 756">
          <a:extLst>
            <a:ext uri="{FF2B5EF4-FFF2-40B4-BE49-F238E27FC236}">
              <a16:creationId xmlns:a16="http://schemas.microsoft.com/office/drawing/2014/main" id="{25387489-FE4F-4A19-AB5A-06B54651D4E0}"/>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8" name="【公民館】&#10;有形固定資産減価償却率最小値テキスト">
          <a:extLst>
            <a:ext uri="{FF2B5EF4-FFF2-40B4-BE49-F238E27FC236}">
              <a16:creationId xmlns:a16="http://schemas.microsoft.com/office/drawing/2014/main" id="{96585510-E80E-4BD6-B307-4D72309C03F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9" name="直線コネクタ 758">
          <a:extLst>
            <a:ext uri="{FF2B5EF4-FFF2-40B4-BE49-F238E27FC236}">
              <a16:creationId xmlns:a16="http://schemas.microsoft.com/office/drawing/2014/main" id="{BE04DA01-9FF1-44E0-9001-EF7DCE01CED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0" name="【公民館】&#10;有形固定資産減価償却率最大値テキスト">
          <a:extLst>
            <a:ext uri="{FF2B5EF4-FFF2-40B4-BE49-F238E27FC236}">
              <a16:creationId xmlns:a16="http://schemas.microsoft.com/office/drawing/2014/main" id="{6CB2B6EF-1142-44B6-9B70-ABEFE3287A4F}"/>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1" name="直線コネクタ 760">
          <a:extLst>
            <a:ext uri="{FF2B5EF4-FFF2-40B4-BE49-F238E27FC236}">
              <a16:creationId xmlns:a16="http://schemas.microsoft.com/office/drawing/2014/main" id="{2D4D7081-94C0-448B-BDD7-A15FC4519211}"/>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762" name="【公民館】&#10;有形固定資産減価償却率平均値テキスト">
          <a:extLst>
            <a:ext uri="{FF2B5EF4-FFF2-40B4-BE49-F238E27FC236}">
              <a16:creationId xmlns:a16="http://schemas.microsoft.com/office/drawing/2014/main" id="{2C64C0D2-FD05-4E64-97D7-DE56B6A27911}"/>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3" name="フローチャート: 判断 762">
          <a:extLst>
            <a:ext uri="{FF2B5EF4-FFF2-40B4-BE49-F238E27FC236}">
              <a16:creationId xmlns:a16="http://schemas.microsoft.com/office/drawing/2014/main" id="{9EF6A2C5-1A4A-4EE8-B5A2-8B9C727AE720}"/>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64" name="フローチャート: 判断 763">
          <a:extLst>
            <a:ext uri="{FF2B5EF4-FFF2-40B4-BE49-F238E27FC236}">
              <a16:creationId xmlns:a16="http://schemas.microsoft.com/office/drawing/2014/main" id="{7FF398FF-F63E-4C6D-B216-9BD3EC6B3E5B}"/>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65" name="フローチャート: 判断 764">
          <a:extLst>
            <a:ext uri="{FF2B5EF4-FFF2-40B4-BE49-F238E27FC236}">
              <a16:creationId xmlns:a16="http://schemas.microsoft.com/office/drawing/2014/main" id="{68F7409A-EF6F-49C7-A02D-F3662217221E}"/>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66" name="フローチャート: 判断 765">
          <a:extLst>
            <a:ext uri="{FF2B5EF4-FFF2-40B4-BE49-F238E27FC236}">
              <a16:creationId xmlns:a16="http://schemas.microsoft.com/office/drawing/2014/main" id="{4116A9B3-738B-47A5-8BD8-8926B182B1BC}"/>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67" name="フローチャート: 判断 766">
          <a:extLst>
            <a:ext uri="{FF2B5EF4-FFF2-40B4-BE49-F238E27FC236}">
              <a16:creationId xmlns:a16="http://schemas.microsoft.com/office/drawing/2014/main" id="{B2E9A6B6-0DB9-4FF7-A7D6-A4DAE86E97C8}"/>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AAEEBD3-B5BC-4985-A1B9-3F65840B6B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1F61788-F24B-4C76-8B13-F20073D438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E0EEF9A-B405-4C97-8CA3-B1721AE544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1307FDB-1526-4AF9-94B1-15737160B4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9A4EA19-AB25-4352-8AAD-DF1F1C01AC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73" name="楕円 772">
          <a:extLst>
            <a:ext uri="{FF2B5EF4-FFF2-40B4-BE49-F238E27FC236}">
              <a16:creationId xmlns:a16="http://schemas.microsoft.com/office/drawing/2014/main" id="{E2326323-C5C7-4C5E-A280-48B3ADF661BE}"/>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774" name="【公民館】&#10;有形固定資産減価償却率該当値テキスト">
          <a:extLst>
            <a:ext uri="{FF2B5EF4-FFF2-40B4-BE49-F238E27FC236}">
              <a16:creationId xmlns:a16="http://schemas.microsoft.com/office/drawing/2014/main" id="{6ECC9505-42AC-4250-B64D-451A0374F199}"/>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775" name="楕円 774">
          <a:extLst>
            <a:ext uri="{FF2B5EF4-FFF2-40B4-BE49-F238E27FC236}">
              <a16:creationId xmlns:a16="http://schemas.microsoft.com/office/drawing/2014/main" id="{C1B369AA-2BF5-4487-A5F9-B86B7ED9E579}"/>
            </a:ext>
          </a:extLst>
        </xdr:cNvPr>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106</xdr:row>
      <xdr:rowOff>167639</xdr:rowOff>
    </xdr:to>
    <xdr:cxnSp macro="">
      <xdr:nvCxnSpPr>
        <xdr:cNvPr id="776" name="直線コネクタ 775">
          <a:extLst>
            <a:ext uri="{FF2B5EF4-FFF2-40B4-BE49-F238E27FC236}">
              <a16:creationId xmlns:a16="http://schemas.microsoft.com/office/drawing/2014/main" id="{EE15EC87-4CA5-49B9-A5FE-F552918393CD}"/>
            </a:ext>
          </a:extLst>
        </xdr:cNvPr>
        <xdr:cNvCxnSpPr/>
      </xdr:nvCxnSpPr>
      <xdr:spPr>
        <a:xfrm>
          <a:off x="15481300" y="182994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34925</xdr:rowOff>
    </xdr:from>
    <xdr:to>
      <xdr:col>76</xdr:col>
      <xdr:colOff>165100</xdr:colOff>
      <xdr:row>106</xdr:row>
      <xdr:rowOff>136525</xdr:rowOff>
    </xdr:to>
    <xdr:sp macro="" textlink="">
      <xdr:nvSpPr>
        <xdr:cNvPr id="777" name="楕円 776">
          <a:extLst>
            <a:ext uri="{FF2B5EF4-FFF2-40B4-BE49-F238E27FC236}">
              <a16:creationId xmlns:a16="http://schemas.microsoft.com/office/drawing/2014/main" id="{2046E026-F3C7-451E-9BB2-336C15096ED5}"/>
            </a:ext>
          </a:extLst>
        </xdr:cNvPr>
        <xdr:cNvSpPr/>
      </xdr:nvSpPr>
      <xdr:spPr>
        <a:xfrm>
          <a:off x="14541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85725</xdr:rowOff>
    </xdr:from>
    <xdr:to>
      <xdr:col>81</xdr:col>
      <xdr:colOff>50800</xdr:colOff>
      <xdr:row>106</xdr:row>
      <xdr:rowOff>125730</xdr:rowOff>
    </xdr:to>
    <xdr:cxnSp macro="">
      <xdr:nvCxnSpPr>
        <xdr:cNvPr id="778" name="直線コネクタ 777">
          <a:extLst>
            <a:ext uri="{FF2B5EF4-FFF2-40B4-BE49-F238E27FC236}">
              <a16:creationId xmlns:a16="http://schemas.microsoft.com/office/drawing/2014/main" id="{B14075E8-AC6C-4E16-AAF2-C79374E69751}"/>
            </a:ext>
          </a:extLst>
        </xdr:cNvPr>
        <xdr:cNvCxnSpPr/>
      </xdr:nvCxnSpPr>
      <xdr:spPr>
        <a:xfrm>
          <a:off x="14592300" y="18259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164464</xdr:rowOff>
    </xdr:from>
    <xdr:to>
      <xdr:col>72</xdr:col>
      <xdr:colOff>38100</xdr:colOff>
      <xdr:row>106</xdr:row>
      <xdr:rowOff>94614</xdr:rowOff>
    </xdr:to>
    <xdr:sp macro="" textlink="">
      <xdr:nvSpPr>
        <xdr:cNvPr id="779" name="楕円 778">
          <a:extLst>
            <a:ext uri="{FF2B5EF4-FFF2-40B4-BE49-F238E27FC236}">
              <a16:creationId xmlns:a16="http://schemas.microsoft.com/office/drawing/2014/main" id="{2A563BA7-B6DF-4B32-A763-B005C41D7678}"/>
            </a:ext>
          </a:extLst>
        </xdr:cNvPr>
        <xdr:cNvSpPr/>
      </xdr:nvSpPr>
      <xdr:spPr>
        <a:xfrm>
          <a:off x="13652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85725</xdr:rowOff>
    </xdr:to>
    <xdr:cxnSp macro="">
      <xdr:nvCxnSpPr>
        <xdr:cNvPr id="780" name="直線コネクタ 779">
          <a:extLst>
            <a:ext uri="{FF2B5EF4-FFF2-40B4-BE49-F238E27FC236}">
              <a16:creationId xmlns:a16="http://schemas.microsoft.com/office/drawing/2014/main" id="{AEB5EA8A-68B3-4401-AE08-36835A0A4134}"/>
            </a:ext>
          </a:extLst>
        </xdr:cNvPr>
        <xdr:cNvCxnSpPr/>
      </xdr:nvCxnSpPr>
      <xdr:spPr>
        <a:xfrm>
          <a:off x="13703300" y="18217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781" name="楕円 780">
          <a:extLst>
            <a:ext uri="{FF2B5EF4-FFF2-40B4-BE49-F238E27FC236}">
              <a16:creationId xmlns:a16="http://schemas.microsoft.com/office/drawing/2014/main" id="{D7319D62-AD83-4245-B805-434EEAD657FB}"/>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43814</xdr:rowOff>
    </xdr:from>
    <xdr:to>
      <xdr:col>71</xdr:col>
      <xdr:colOff>177800</xdr:colOff>
      <xdr:row>107</xdr:row>
      <xdr:rowOff>133350</xdr:rowOff>
    </xdr:to>
    <xdr:cxnSp macro="">
      <xdr:nvCxnSpPr>
        <xdr:cNvPr id="782" name="直線コネクタ 781">
          <a:extLst>
            <a:ext uri="{FF2B5EF4-FFF2-40B4-BE49-F238E27FC236}">
              <a16:creationId xmlns:a16="http://schemas.microsoft.com/office/drawing/2014/main" id="{445EC932-97D9-4EF7-9A79-86CE5481639B}"/>
            </a:ext>
          </a:extLst>
        </xdr:cNvPr>
        <xdr:cNvCxnSpPr/>
      </xdr:nvCxnSpPr>
      <xdr:spPr>
        <a:xfrm flipV="1">
          <a:off x="12814300" y="18217514"/>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783" name="n_1aveValue【公民館】&#10;有形固定資産減価償却率">
          <a:extLst>
            <a:ext uri="{FF2B5EF4-FFF2-40B4-BE49-F238E27FC236}">
              <a16:creationId xmlns:a16="http://schemas.microsoft.com/office/drawing/2014/main" id="{C9F31DA3-BDF2-4178-965C-94BF1418D567}"/>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784" name="n_2aveValue【公民館】&#10;有形固定資産減価償却率">
          <a:extLst>
            <a:ext uri="{FF2B5EF4-FFF2-40B4-BE49-F238E27FC236}">
              <a16:creationId xmlns:a16="http://schemas.microsoft.com/office/drawing/2014/main" id="{AC7222A8-CCF7-4017-A951-047B3A94FDB9}"/>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85" name="n_3aveValue【公民館】&#10;有形固定資産減価償却率">
          <a:extLst>
            <a:ext uri="{FF2B5EF4-FFF2-40B4-BE49-F238E27FC236}">
              <a16:creationId xmlns:a16="http://schemas.microsoft.com/office/drawing/2014/main" id="{EEC54F66-054C-4877-88DC-3812E0A1A755}"/>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86" name="n_4aveValue【公民館】&#10;有形固定資産減価償却率">
          <a:extLst>
            <a:ext uri="{FF2B5EF4-FFF2-40B4-BE49-F238E27FC236}">
              <a16:creationId xmlns:a16="http://schemas.microsoft.com/office/drawing/2014/main" id="{D9BAE7AD-21CE-4112-B68E-6BE068DE0818}"/>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787" name="n_1mainValue【公民館】&#10;有形固定資産減価償却率">
          <a:extLst>
            <a:ext uri="{FF2B5EF4-FFF2-40B4-BE49-F238E27FC236}">
              <a16:creationId xmlns:a16="http://schemas.microsoft.com/office/drawing/2014/main" id="{2FAED6C0-DA30-4671-9CB7-183A541CE2FF}"/>
            </a:ext>
          </a:extLst>
        </xdr:cNvPr>
        <xdr:cNvSpPr txBox="1"/>
      </xdr:nvSpPr>
      <xdr:spPr>
        <a:xfrm>
          <a:off x="15266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127652</xdr:rowOff>
    </xdr:from>
    <xdr:ext cx="405111" cy="259045"/>
    <xdr:sp macro="" textlink="">
      <xdr:nvSpPr>
        <xdr:cNvPr id="788" name="n_2mainValue【公民館】&#10;有形固定資産減価償却率">
          <a:extLst>
            <a:ext uri="{FF2B5EF4-FFF2-40B4-BE49-F238E27FC236}">
              <a16:creationId xmlns:a16="http://schemas.microsoft.com/office/drawing/2014/main" id="{F56AB73D-EF0E-4637-9FB5-8AC46AA79D9C}"/>
            </a:ext>
          </a:extLst>
        </xdr:cNvPr>
        <xdr:cNvSpPr txBox="1"/>
      </xdr:nvSpPr>
      <xdr:spPr>
        <a:xfrm>
          <a:off x="14389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85741</xdr:rowOff>
    </xdr:from>
    <xdr:ext cx="405111" cy="259045"/>
    <xdr:sp macro="" textlink="">
      <xdr:nvSpPr>
        <xdr:cNvPr id="789" name="n_3mainValue【公民館】&#10;有形固定資産減価償却率">
          <a:extLst>
            <a:ext uri="{FF2B5EF4-FFF2-40B4-BE49-F238E27FC236}">
              <a16:creationId xmlns:a16="http://schemas.microsoft.com/office/drawing/2014/main" id="{B6CDB083-4AE8-4F96-A759-5E2871AE9504}"/>
            </a:ext>
          </a:extLst>
        </xdr:cNvPr>
        <xdr:cNvSpPr txBox="1"/>
      </xdr:nvSpPr>
      <xdr:spPr>
        <a:xfrm>
          <a:off x="13500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790" name="n_4mainValue【公民館】&#10;有形固定資産減価償却率">
          <a:extLst>
            <a:ext uri="{FF2B5EF4-FFF2-40B4-BE49-F238E27FC236}">
              <a16:creationId xmlns:a16="http://schemas.microsoft.com/office/drawing/2014/main" id="{E95A1652-D730-4378-A855-E66DC790B9A9}"/>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ED3AA635-137A-4295-BB11-B32B50E4D8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3655D37D-1012-45A9-8F2A-7F4511DC70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D2AFD067-CD97-4993-BA16-EE367E90E7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4638E27B-E066-4A3B-9259-25278CE60E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8D19D3D8-9B6C-4A3F-8D5C-D522729065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950AA647-CD2C-4F1D-A098-9203073582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E39C326F-BC66-4F35-87B4-2201F1F2D1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1B079881-0958-417C-84EC-6BE8FB6F4F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BB3AA857-D43F-4243-ACFA-880D13FAB9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9C01D3C4-4F6E-45E1-9B2E-3557B438A1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38602659-FD93-47B9-9D1B-C8FE4B43EF9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7A505331-EEB6-4461-A541-B1A50148323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7897F091-785A-43A4-8567-4A4640BD19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66774A7A-93C9-4C7A-8082-5B6F59DDA3E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B06E7A20-09F1-48CB-BFC1-D844E777723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D7EC4036-442D-4AAB-869D-91DD7D535B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B1B86ABF-8736-49F9-B91E-98704FE32C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4C74A919-F1F6-4E18-B8D5-83757E1C919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5AD995FA-B5C5-487B-8229-40A8208289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F6F636B1-8F45-4C60-A90B-FF65CAA3209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52879FEF-6311-4A25-BF4B-9E9589E05C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a:extLst>
            <a:ext uri="{FF2B5EF4-FFF2-40B4-BE49-F238E27FC236}">
              <a16:creationId xmlns:a16="http://schemas.microsoft.com/office/drawing/2014/main" id="{D6792657-965D-4481-AA83-4B44EA5ACF2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BBAAB8F1-94DA-4BE9-B6F6-616A0584D2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14" name="直線コネクタ 813">
          <a:extLst>
            <a:ext uri="{FF2B5EF4-FFF2-40B4-BE49-F238E27FC236}">
              <a16:creationId xmlns:a16="http://schemas.microsoft.com/office/drawing/2014/main" id="{0845AE17-793E-42DD-B7E4-4D5058EF6E29}"/>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15" name="【公民館】&#10;一人当たり面積最小値テキスト">
          <a:extLst>
            <a:ext uri="{FF2B5EF4-FFF2-40B4-BE49-F238E27FC236}">
              <a16:creationId xmlns:a16="http://schemas.microsoft.com/office/drawing/2014/main" id="{8EB4DF44-1BAC-424A-ABCD-59DCA7F02C0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16" name="直線コネクタ 815">
          <a:extLst>
            <a:ext uri="{FF2B5EF4-FFF2-40B4-BE49-F238E27FC236}">
              <a16:creationId xmlns:a16="http://schemas.microsoft.com/office/drawing/2014/main" id="{860C7DD5-1915-4292-8E7C-BE830DC338A6}"/>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17" name="【公民館】&#10;一人当たり面積最大値テキスト">
          <a:extLst>
            <a:ext uri="{FF2B5EF4-FFF2-40B4-BE49-F238E27FC236}">
              <a16:creationId xmlns:a16="http://schemas.microsoft.com/office/drawing/2014/main" id="{9C3DFB04-37F7-4CCE-A124-F2DA269CB679}"/>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18" name="直線コネクタ 817">
          <a:extLst>
            <a:ext uri="{FF2B5EF4-FFF2-40B4-BE49-F238E27FC236}">
              <a16:creationId xmlns:a16="http://schemas.microsoft.com/office/drawing/2014/main" id="{AC640822-0034-499F-996F-019A22C86D1A}"/>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819" name="【公民館】&#10;一人当たり面積平均値テキスト">
          <a:extLst>
            <a:ext uri="{FF2B5EF4-FFF2-40B4-BE49-F238E27FC236}">
              <a16:creationId xmlns:a16="http://schemas.microsoft.com/office/drawing/2014/main" id="{784F6E13-C68C-46BE-AABF-0BDDE0F500A1}"/>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0" name="フローチャート: 判断 819">
          <a:extLst>
            <a:ext uri="{FF2B5EF4-FFF2-40B4-BE49-F238E27FC236}">
              <a16:creationId xmlns:a16="http://schemas.microsoft.com/office/drawing/2014/main" id="{500C40FD-EF1D-471B-9430-AB197E7F8043}"/>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1" name="フローチャート: 判断 820">
          <a:extLst>
            <a:ext uri="{FF2B5EF4-FFF2-40B4-BE49-F238E27FC236}">
              <a16:creationId xmlns:a16="http://schemas.microsoft.com/office/drawing/2014/main" id="{4DB6D7FD-3E48-4B25-BD00-EE50FD168105}"/>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2" name="フローチャート: 判断 821">
          <a:extLst>
            <a:ext uri="{FF2B5EF4-FFF2-40B4-BE49-F238E27FC236}">
              <a16:creationId xmlns:a16="http://schemas.microsoft.com/office/drawing/2014/main" id="{E3B063EB-B436-409D-B9E9-44E24234F3CA}"/>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3" name="フローチャート: 判断 822">
          <a:extLst>
            <a:ext uri="{FF2B5EF4-FFF2-40B4-BE49-F238E27FC236}">
              <a16:creationId xmlns:a16="http://schemas.microsoft.com/office/drawing/2014/main" id="{8BA48C7A-1DBE-427E-955B-372E0B150BA5}"/>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24" name="フローチャート: 判断 823">
          <a:extLst>
            <a:ext uri="{FF2B5EF4-FFF2-40B4-BE49-F238E27FC236}">
              <a16:creationId xmlns:a16="http://schemas.microsoft.com/office/drawing/2014/main" id="{B200FBF0-8FBB-4885-AB60-CC9CB76DF81F}"/>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A88A0013-F5FE-4A11-B7DA-6F2452C2E6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A4A7E842-744B-4970-8863-86906C39A2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AE42F33-3427-40D3-BA35-AE18BDE024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369F98F-69C3-457D-810D-7D96963E80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257C2AE-CFBF-4BEC-8F94-861A46CD26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146177</xdr:rowOff>
    </xdr:from>
    <xdr:to>
      <xdr:col>116</xdr:col>
      <xdr:colOff>114300</xdr:colOff>
      <xdr:row>108</xdr:row>
      <xdr:rowOff>76327</xdr:rowOff>
    </xdr:to>
    <xdr:sp macro="" textlink="">
      <xdr:nvSpPr>
        <xdr:cNvPr id="830" name="楕円 829">
          <a:extLst>
            <a:ext uri="{FF2B5EF4-FFF2-40B4-BE49-F238E27FC236}">
              <a16:creationId xmlns:a16="http://schemas.microsoft.com/office/drawing/2014/main" id="{F85D52B8-4502-459C-8991-099B04393B78}"/>
            </a:ext>
          </a:extLst>
        </xdr:cNvPr>
        <xdr:cNvSpPr/>
      </xdr:nvSpPr>
      <xdr:spPr>
        <a:xfrm>
          <a:off x="221107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83456</xdr:rowOff>
    </xdr:from>
    <xdr:ext cx="469744" cy="259045"/>
    <xdr:sp macro="" textlink="">
      <xdr:nvSpPr>
        <xdr:cNvPr id="831" name="【公民館】&#10;一人当たり面積該当値テキスト">
          <a:extLst>
            <a:ext uri="{FF2B5EF4-FFF2-40B4-BE49-F238E27FC236}">
              <a16:creationId xmlns:a16="http://schemas.microsoft.com/office/drawing/2014/main" id="{2A22709F-4253-443A-B064-05DC5F27D998}"/>
            </a:ext>
          </a:extLst>
        </xdr:cNvPr>
        <xdr:cNvSpPr txBox="1"/>
      </xdr:nvSpPr>
      <xdr:spPr>
        <a:xfrm>
          <a:off x="22199600"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153988</xdr:rowOff>
    </xdr:from>
    <xdr:to>
      <xdr:col>112</xdr:col>
      <xdr:colOff>38100</xdr:colOff>
      <xdr:row>108</xdr:row>
      <xdr:rowOff>84138</xdr:rowOff>
    </xdr:to>
    <xdr:sp macro="" textlink="">
      <xdr:nvSpPr>
        <xdr:cNvPr id="832" name="楕円 831">
          <a:extLst>
            <a:ext uri="{FF2B5EF4-FFF2-40B4-BE49-F238E27FC236}">
              <a16:creationId xmlns:a16="http://schemas.microsoft.com/office/drawing/2014/main" id="{29B157D1-C3D8-4373-9CDB-EDCEBC205B0B}"/>
            </a:ext>
          </a:extLst>
        </xdr:cNvPr>
        <xdr:cNvSpPr/>
      </xdr:nvSpPr>
      <xdr:spPr>
        <a:xfrm>
          <a:off x="21272500" y="184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25527</xdr:rowOff>
    </xdr:from>
    <xdr:to>
      <xdr:col>116</xdr:col>
      <xdr:colOff>63500</xdr:colOff>
      <xdr:row>108</xdr:row>
      <xdr:rowOff>33338</xdr:rowOff>
    </xdr:to>
    <xdr:cxnSp macro="">
      <xdr:nvCxnSpPr>
        <xdr:cNvPr id="833" name="直線コネクタ 832">
          <a:extLst>
            <a:ext uri="{FF2B5EF4-FFF2-40B4-BE49-F238E27FC236}">
              <a16:creationId xmlns:a16="http://schemas.microsoft.com/office/drawing/2014/main" id="{CB532956-FA9A-44F7-B299-13DD22BF12DD}"/>
            </a:ext>
          </a:extLst>
        </xdr:cNvPr>
        <xdr:cNvCxnSpPr/>
      </xdr:nvCxnSpPr>
      <xdr:spPr>
        <a:xfrm flipV="1">
          <a:off x="21323300" y="18542127"/>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153415</xdr:rowOff>
    </xdr:from>
    <xdr:to>
      <xdr:col>107</xdr:col>
      <xdr:colOff>101600</xdr:colOff>
      <xdr:row>108</xdr:row>
      <xdr:rowOff>83565</xdr:rowOff>
    </xdr:to>
    <xdr:sp macro="" textlink="">
      <xdr:nvSpPr>
        <xdr:cNvPr id="834" name="楕円 833">
          <a:extLst>
            <a:ext uri="{FF2B5EF4-FFF2-40B4-BE49-F238E27FC236}">
              <a16:creationId xmlns:a16="http://schemas.microsoft.com/office/drawing/2014/main" id="{0F0D4CFB-211C-4F0C-8349-C50D9B4E17C0}"/>
            </a:ext>
          </a:extLst>
        </xdr:cNvPr>
        <xdr:cNvSpPr/>
      </xdr:nvSpPr>
      <xdr:spPr>
        <a:xfrm>
          <a:off x="20383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32765</xdr:rowOff>
    </xdr:from>
    <xdr:to>
      <xdr:col>111</xdr:col>
      <xdr:colOff>177800</xdr:colOff>
      <xdr:row>108</xdr:row>
      <xdr:rowOff>33338</xdr:rowOff>
    </xdr:to>
    <xdr:cxnSp macro="">
      <xdr:nvCxnSpPr>
        <xdr:cNvPr id="835" name="直線コネクタ 834">
          <a:extLst>
            <a:ext uri="{FF2B5EF4-FFF2-40B4-BE49-F238E27FC236}">
              <a16:creationId xmlns:a16="http://schemas.microsoft.com/office/drawing/2014/main" id="{89BAC382-24B2-4D6F-9497-98B92398FE6A}"/>
            </a:ext>
          </a:extLst>
        </xdr:cNvPr>
        <xdr:cNvCxnSpPr/>
      </xdr:nvCxnSpPr>
      <xdr:spPr>
        <a:xfrm>
          <a:off x="20434300" y="18549365"/>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836" name="楕円 835">
          <a:extLst>
            <a:ext uri="{FF2B5EF4-FFF2-40B4-BE49-F238E27FC236}">
              <a16:creationId xmlns:a16="http://schemas.microsoft.com/office/drawing/2014/main" id="{151A8025-C676-44B6-8BE4-36BF00059135}"/>
            </a:ext>
          </a:extLst>
        </xdr:cNvPr>
        <xdr:cNvSpPr/>
      </xdr:nvSpPr>
      <xdr:spPr>
        <a:xfrm>
          <a:off x="19494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32386</xdr:rowOff>
    </xdr:from>
    <xdr:to>
      <xdr:col>107</xdr:col>
      <xdr:colOff>50800</xdr:colOff>
      <xdr:row>108</xdr:row>
      <xdr:rowOff>32765</xdr:rowOff>
    </xdr:to>
    <xdr:cxnSp macro="">
      <xdr:nvCxnSpPr>
        <xdr:cNvPr id="837" name="直線コネクタ 836">
          <a:extLst>
            <a:ext uri="{FF2B5EF4-FFF2-40B4-BE49-F238E27FC236}">
              <a16:creationId xmlns:a16="http://schemas.microsoft.com/office/drawing/2014/main" id="{60432F8F-56F6-47EF-A3F5-7CD53D907C59}"/>
            </a:ext>
          </a:extLst>
        </xdr:cNvPr>
        <xdr:cNvCxnSpPr/>
      </xdr:nvCxnSpPr>
      <xdr:spPr>
        <a:xfrm>
          <a:off x="19545300" y="1854898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22352</xdr:rowOff>
    </xdr:from>
    <xdr:to>
      <xdr:col>98</xdr:col>
      <xdr:colOff>38100</xdr:colOff>
      <xdr:row>108</xdr:row>
      <xdr:rowOff>123952</xdr:rowOff>
    </xdr:to>
    <xdr:sp macro="" textlink="">
      <xdr:nvSpPr>
        <xdr:cNvPr id="838" name="楕円 837">
          <a:extLst>
            <a:ext uri="{FF2B5EF4-FFF2-40B4-BE49-F238E27FC236}">
              <a16:creationId xmlns:a16="http://schemas.microsoft.com/office/drawing/2014/main" id="{40726B73-0E94-4C57-B314-B6AF94D06740}"/>
            </a:ext>
          </a:extLst>
        </xdr:cNvPr>
        <xdr:cNvSpPr/>
      </xdr:nvSpPr>
      <xdr:spPr>
        <a:xfrm>
          <a:off x="18605500" y="185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32386</xdr:rowOff>
    </xdr:from>
    <xdr:to>
      <xdr:col>102</xdr:col>
      <xdr:colOff>114300</xdr:colOff>
      <xdr:row>108</xdr:row>
      <xdr:rowOff>73152</xdr:rowOff>
    </xdr:to>
    <xdr:cxnSp macro="">
      <xdr:nvCxnSpPr>
        <xdr:cNvPr id="839" name="直線コネクタ 838">
          <a:extLst>
            <a:ext uri="{FF2B5EF4-FFF2-40B4-BE49-F238E27FC236}">
              <a16:creationId xmlns:a16="http://schemas.microsoft.com/office/drawing/2014/main" id="{F5F69E00-AC00-41B5-B38E-77A5ADB8C2FE}"/>
            </a:ext>
          </a:extLst>
        </xdr:cNvPr>
        <xdr:cNvCxnSpPr/>
      </xdr:nvCxnSpPr>
      <xdr:spPr>
        <a:xfrm flipV="1">
          <a:off x="18656300" y="18548986"/>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840" name="n_1aveValue【公民館】&#10;一人当たり面積">
          <a:extLst>
            <a:ext uri="{FF2B5EF4-FFF2-40B4-BE49-F238E27FC236}">
              <a16:creationId xmlns:a16="http://schemas.microsoft.com/office/drawing/2014/main" id="{46E1FCAF-4A72-4C79-8304-CFA34326CE18}"/>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841" name="n_2aveValue【公民館】&#10;一人当たり面積">
          <a:extLst>
            <a:ext uri="{FF2B5EF4-FFF2-40B4-BE49-F238E27FC236}">
              <a16:creationId xmlns:a16="http://schemas.microsoft.com/office/drawing/2014/main" id="{5D702822-46D8-4419-B71B-F867B4E8AE1A}"/>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842" name="n_3aveValue【公民館】&#10;一人当たり面積">
          <a:extLst>
            <a:ext uri="{FF2B5EF4-FFF2-40B4-BE49-F238E27FC236}">
              <a16:creationId xmlns:a16="http://schemas.microsoft.com/office/drawing/2014/main" id="{81D31473-E4CB-45FF-81A2-837CFF24B4E2}"/>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843" name="n_4aveValue【公民館】&#10;一人当たり面積">
          <a:extLst>
            <a:ext uri="{FF2B5EF4-FFF2-40B4-BE49-F238E27FC236}">
              <a16:creationId xmlns:a16="http://schemas.microsoft.com/office/drawing/2014/main" id="{63045167-A9E1-4DB9-BC16-4FFFE00EBE9D}"/>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75265</xdr:rowOff>
    </xdr:from>
    <xdr:ext cx="469744" cy="259045"/>
    <xdr:sp macro="" textlink="">
      <xdr:nvSpPr>
        <xdr:cNvPr id="844" name="n_1mainValue【公民館】&#10;一人当たり面積">
          <a:extLst>
            <a:ext uri="{FF2B5EF4-FFF2-40B4-BE49-F238E27FC236}">
              <a16:creationId xmlns:a16="http://schemas.microsoft.com/office/drawing/2014/main" id="{26C070F4-3D0C-4D6C-B710-0EB6A6639D6B}"/>
            </a:ext>
          </a:extLst>
        </xdr:cNvPr>
        <xdr:cNvSpPr txBox="1"/>
      </xdr:nvSpPr>
      <xdr:spPr>
        <a:xfrm>
          <a:off x="21075727" y="185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74692</xdr:rowOff>
    </xdr:from>
    <xdr:ext cx="469744" cy="259045"/>
    <xdr:sp macro="" textlink="">
      <xdr:nvSpPr>
        <xdr:cNvPr id="845" name="n_2mainValue【公民館】&#10;一人当たり面積">
          <a:extLst>
            <a:ext uri="{FF2B5EF4-FFF2-40B4-BE49-F238E27FC236}">
              <a16:creationId xmlns:a16="http://schemas.microsoft.com/office/drawing/2014/main" id="{A2E08C15-43AE-4486-9D48-0DC6A7680B9D}"/>
            </a:ext>
          </a:extLst>
        </xdr:cNvPr>
        <xdr:cNvSpPr txBox="1"/>
      </xdr:nvSpPr>
      <xdr:spPr>
        <a:xfrm>
          <a:off x="20199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846" name="n_3mainValue【公民館】&#10;一人当たり面積">
          <a:extLst>
            <a:ext uri="{FF2B5EF4-FFF2-40B4-BE49-F238E27FC236}">
              <a16:creationId xmlns:a16="http://schemas.microsoft.com/office/drawing/2014/main" id="{E2F29A55-F0C0-44E5-BA27-F63956212F08}"/>
            </a:ext>
          </a:extLst>
        </xdr:cNvPr>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115079</xdr:rowOff>
    </xdr:from>
    <xdr:ext cx="469744" cy="259045"/>
    <xdr:sp macro="" textlink="">
      <xdr:nvSpPr>
        <xdr:cNvPr id="847" name="n_4mainValue【公民館】&#10;一人当たり面積">
          <a:extLst>
            <a:ext uri="{FF2B5EF4-FFF2-40B4-BE49-F238E27FC236}">
              <a16:creationId xmlns:a16="http://schemas.microsoft.com/office/drawing/2014/main" id="{2687DEB5-D1B7-4245-8B5D-16795D4DAE87}"/>
            </a:ext>
          </a:extLst>
        </xdr:cNvPr>
        <xdr:cNvSpPr txBox="1"/>
      </xdr:nvSpPr>
      <xdr:spPr>
        <a:xfrm>
          <a:off x="18421427" y="186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B988DFD4-2AAD-4B9E-9D05-59638990D7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989BDDE2-8DB0-4CAB-806B-4C0F74637AF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8BC949E2-2065-4BC3-8F18-BB12DD1D4E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各施設の有形固定資産減価償却率において、類似団体内平均値と比べて特に下回っているものは、認定こども園、学校施設、公民館であり、特に上回っているものは、公営住宅、児童館である。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学校施設、公民館については、平成以前に建設した施設を大規模改修等により長寿命化を図っていることから、各施設の減価償却率は高い数値で推移している。また、一人当たりの面積については、類似団体内平均値と比べて認定こども園は同程度であり、学校施設、公民館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公営住宅については、近年、若者住宅や集合住宅の整備を進めていることから、減価償却率が減少している。また、一人当たりの面積については、増加傾向にあるものの、類似団体内平均値を下回っている。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年に新規整備したことから、減価償却率は非常に少ない。また、一人当たりの面積については、新しい施設であることもあり、類似団体内平均値を上回っている。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40E555-62AD-46ED-BACE-FADD594905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C1999A-569E-4F10-8048-45E9D6C755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84CBC3-3687-488A-85E7-7284CD313F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B5C447-4640-46A5-8223-D159D76A97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FE3D39-3282-4FA1-BBEB-6917FEC4AC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5980A9-F149-46BE-AC35-6E8C451079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D674A2-B291-43CA-9A4F-43E20373AE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A9CC0B-0BA6-4634-BF21-5FCEE683C3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19E59C-00CC-4EBD-9695-7E1999D1EC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A011AA-8719-4844-BCBA-0EAA1DCF5A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E818DE-E646-41E4-B939-E9B1626785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85003E-A876-41D8-880B-80305D3FAC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BC20C7-82C6-422D-9698-BA4088EBB2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9CF84B-DB11-4DE6-9D65-50B998C1FD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BBB7D6-512A-4291-A2C5-5E4C84E2C4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22FBAB-1425-4FFF-BF2F-91DE2C3D45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77CA8F-56CB-4E30-8BC4-B0D12A9D23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8AE91D-9176-4046-8B61-445C0973D7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8FD162-BE43-48C7-9E22-36CC10188B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DEA3C7-9B44-4996-9BC6-DFCB3333E1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E17C0F-73B9-47A5-B91D-25A2963AB1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AE2E23-94AB-4113-9583-D71596A728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37B632-F891-4946-8F5D-A5989E6867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2BE029-D3CC-4888-885B-E06770CA40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5B7FC4-36BF-4634-A3B0-912833249FC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32CE6F-986C-4F68-92DE-0C8F1547B1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252734-CD36-4B67-B3AB-8BD5F6834C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6B7CB1-D620-4BB1-9D3B-5D668721A7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779D88-2157-47D9-AA13-D64C1CE0BB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988A57-3D0F-4743-B665-C37994ECF55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EBC62D-149F-434E-BA32-22C9EB0968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FE4104-2801-4E67-821F-1799B6843F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2F914B-E78F-4DA5-A86C-6A9B4E5C65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15469C-3D08-4E9C-A45C-0473CD9EE6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CAAFE8-FDDA-4B02-BC0B-656CC062AB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FEA2FC-B01F-4811-A1EA-B93ECCA0B59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B7A619-D59B-42A0-A47D-72C89873CF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8A6B9A-630E-4818-B5B7-8C36E4C282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347F70-9110-4FB2-85BA-B025B2674A7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20A207F-9334-4AD9-964E-E869EB2BAD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4488283-AE3C-4A81-B38E-DB482222CF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6DEE9C1-DF01-4BA4-AEEF-77FC5FC2F1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BB1B580-2CD1-4FC2-8033-D5E0C50CED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683A7AC-5FF4-466D-9790-FBAC8FF9C1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2245926-FDCC-4EA3-B29E-FF5293CFA0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5321E27-A012-4EE2-BC97-266E73FD4E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6C4130F-9538-44D9-8D92-FB427DB0366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B41C64D-5420-41AA-82B2-8D342DF871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7E4E98D-052F-4E6D-B674-CF6B515329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F6FB5A0-7E19-4B95-B4E2-17A21540B7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0AA66D6-8EEF-4DE7-942A-7001098E9F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E678CBE-2D17-490E-861A-C6475C1A8C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B3FAA78-E177-40A5-BB53-BCD98A89C1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0FEDEDC-2B6B-4609-BF81-CBDCA3385A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BF9FA13-58A1-43F0-8CB7-17D40A40D1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C4ED80A-27ED-4E16-85D2-318009A826A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601328F-0CF8-457C-BA2D-2F17CE99E2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B6A51E3-53B2-4624-84CC-FD14860080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EAF74E8-4610-4920-AEDD-6D2FF01E46D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36D3025-15E0-437C-9220-CC0B3EBA6B8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449C4BB-4DA0-4DE1-BDF1-56FB31C51E6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511588E-CB4E-4A5E-A74A-122C97ABDBD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23B8462-9C3E-45A3-AE4C-6AF1E770F9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DF00AD8-976C-423D-9615-90F5554CAF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4558E90-0408-4ACF-8ADD-6946F9E851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739A0C5-EE40-4562-B656-245D6F75C76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7A5B9C0-011F-4B9D-A0B5-61C3AE93ABF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F1C2BC25-ECB9-4E56-955D-24C5395549B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4FBB420-A5A8-4E70-94A0-46286E5962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1E53B1C-F1DA-4463-A9BB-9D2080E3561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9AAC4E0-85F3-4558-A414-09841B568F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6B2DAC2-3A56-453A-B0BB-AA1BDC44FAFE}"/>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F90C8429-8FAB-430E-A93A-25B1AA09507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FE784FA-0331-461B-B0F5-9B66671AF00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6DFEB20-C028-4E34-B76D-45870FF6C1AB}"/>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317BDDB2-8644-40A7-AFD0-DD9CB4D76261}"/>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FD0C935-132E-4858-9F83-664BA95FD605}"/>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B4239361-BFA4-46F4-9B5E-73C7D8FC4CE3}"/>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67C939D0-CDC1-42B6-94BC-A0D1BF6D4B4E}"/>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9D4CB8DA-DD99-41C7-A31F-A9750A22ECC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BE905DDA-F986-472A-8DB7-2C01963BCE6C}"/>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C2E4A1FF-82DB-4168-A378-1D87CEF5542F}"/>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5C0CD73-341D-4283-9AD7-343DE97806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184B03F-A61C-4332-A18B-81C1A68D3E5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4D68404-1E51-4DBC-B5D6-FB4C30B682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B34DFE0-57BB-47FB-9A84-BA32EF65C7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23C8645-DC9F-49E0-9697-11972DE77B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82550</xdr:rowOff>
    </xdr:from>
    <xdr:to>
      <xdr:col>24</xdr:col>
      <xdr:colOff>114300</xdr:colOff>
      <xdr:row>62</xdr:row>
      <xdr:rowOff>12700</xdr:rowOff>
    </xdr:to>
    <xdr:sp macro="" textlink="">
      <xdr:nvSpPr>
        <xdr:cNvPr id="89" name="楕円 88">
          <a:extLst>
            <a:ext uri="{FF2B5EF4-FFF2-40B4-BE49-F238E27FC236}">
              <a16:creationId xmlns:a16="http://schemas.microsoft.com/office/drawing/2014/main" id="{D2BE6406-B114-4DC7-8194-420875D7CFEA}"/>
            </a:ext>
          </a:extLst>
        </xdr:cNvPr>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60977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3A014A3C-D626-49F0-9157-52107D8AC077}"/>
            </a:ext>
          </a:extLst>
        </xdr:cNvPr>
        <xdr:cNvSpPr txBox="1"/>
      </xdr:nvSpPr>
      <xdr:spPr>
        <a:xfrm>
          <a:off x="4673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91" name="楕円 90">
          <a:extLst>
            <a:ext uri="{FF2B5EF4-FFF2-40B4-BE49-F238E27FC236}">
              <a16:creationId xmlns:a16="http://schemas.microsoft.com/office/drawing/2014/main" id="{DA47352D-C666-4B46-A4A0-D90F33F8F4F0}"/>
            </a:ext>
          </a:extLst>
        </xdr:cNvPr>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133350</xdr:rowOff>
    </xdr:to>
    <xdr:cxnSp macro="">
      <xdr:nvCxnSpPr>
        <xdr:cNvPr id="92" name="直線コネクタ 91">
          <a:extLst>
            <a:ext uri="{FF2B5EF4-FFF2-40B4-BE49-F238E27FC236}">
              <a16:creationId xmlns:a16="http://schemas.microsoft.com/office/drawing/2014/main" id="{FF870B9F-0096-4603-8B75-CB8102CEA1DB}"/>
            </a:ext>
          </a:extLst>
        </xdr:cNvPr>
        <xdr:cNvCxnSpPr/>
      </xdr:nvCxnSpPr>
      <xdr:spPr>
        <a:xfrm>
          <a:off x="3797300" y="10576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93" name="楕円 92">
          <a:extLst>
            <a:ext uri="{FF2B5EF4-FFF2-40B4-BE49-F238E27FC236}">
              <a16:creationId xmlns:a16="http://schemas.microsoft.com/office/drawing/2014/main" id="{9919267D-9C60-4136-88C8-0163CD1C0AE1}"/>
            </a:ext>
          </a:extLst>
        </xdr:cNvPr>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118110</xdr:rowOff>
    </xdr:to>
    <xdr:cxnSp macro="">
      <xdr:nvCxnSpPr>
        <xdr:cNvPr id="94" name="直線コネクタ 93">
          <a:extLst>
            <a:ext uri="{FF2B5EF4-FFF2-40B4-BE49-F238E27FC236}">
              <a16:creationId xmlns:a16="http://schemas.microsoft.com/office/drawing/2014/main" id="{F63050C8-2AF8-4C65-987F-8298EE15DD3A}"/>
            </a:ext>
          </a:extLst>
        </xdr:cNvPr>
        <xdr:cNvCxnSpPr/>
      </xdr:nvCxnSpPr>
      <xdr:spPr>
        <a:xfrm>
          <a:off x="2908300" y="105632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95" name="楕円 94">
          <a:extLst>
            <a:ext uri="{FF2B5EF4-FFF2-40B4-BE49-F238E27FC236}">
              <a16:creationId xmlns:a16="http://schemas.microsoft.com/office/drawing/2014/main" id="{6DD10A21-6C3C-40C6-A53D-7C5404CD307B}"/>
            </a:ext>
          </a:extLst>
        </xdr:cNvPr>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104775</xdr:rowOff>
    </xdr:to>
    <xdr:cxnSp macro="">
      <xdr:nvCxnSpPr>
        <xdr:cNvPr id="96" name="直線コネクタ 95">
          <a:extLst>
            <a:ext uri="{FF2B5EF4-FFF2-40B4-BE49-F238E27FC236}">
              <a16:creationId xmlns:a16="http://schemas.microsoft.com/office/drawing/2014/main" id="{57EC8E68-F5C9-4B00-AA0D-DE9CE55ADD83}"/>
            </a:ext>
          </a:extLst>
        </xdr:cNvPr>
        <xdr:cNvCxnSpPr/>
      </xdr:nvCxnSpPr>
      <xdr:spPr>
        <a:xfrm>
          <a:off x="2019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6350</xdr:rowOff>
    </xdr:from>
    <xdr:to>
      <xdr:col>6</xdr:col>
      <xdr:colOff>38100</xdr:colOff>
      <xdr:row>64</xdr:row>
      <xdr:rowOff>107950</xdr:rowOff>
    </xdr:to>
    <xdr:sp macro="" textlink="">
      <xdr:nvSpPr>
        <xdr:cNvPr id="97" name="楕円 96">
          <a:extLst>
            <a:ext uri="{FF2B5EF4-FFF2-40B4-BE49-F238E27FC236}">
              <a16:creationId xmlns:a16="http://schemas.microsoft.com/office/drawing/2014/main" id="{75FB2E1C-4EFA-4009-9A68-8CF3C9D2BE0B}"/>
            </a:ext>
          </a:extLst>
        </xdr:cNvPr>
        <xdr:cNvSpPr/>
      </xdr:nvSpPr>
      <xdr:spPr>
        <a:xfrm>
          <a:off x="107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76200</xdr:rowOff>
    </xdr:from>
    <xdr:to>
      <xdr:col>10</xdr:col>
      <xdr:colOff>114300</xdr:colOff>
      <xdr:row>64</xdr:row>
      <xdr:rowOff>57150</xdr:rowOff>
    </xdr:to>
    <xdr:cxnSp macro="">
      <xdr:nvCxnSpPr>
        <xdr:cNvPr id="98" name="直線コネクタ 97">
          <a:extLst>
            <a:ext uri="{FF2B5EF4-FFF2-40B4-BE49-F238E27FC236}">
              <a16:creationId xmlns:a16="http://schemas.microsoft.com/office/drawing/2014/main" id="{9A2BF97F-DBB7-44FC-9AB2-0A3BE76366B5}"/>
            </a:ext>
          </a:extLst>
        </xdr:cNvPr>
        <xdr:cNvCxnSpPr/>
      </xdr:nvCxnSpPr>
      <xdr:spPr>
        <a:xfrm flipV="1">
          <a:off x="1130300" y="105346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6C1CBCE8-337D-4448-A0DF-B3909C13A276}"/>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7D363294-8EE8-492F-B164-972FA5AB4374}"/>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88F33A76-0489-4AEC-AA55-B2E01D759205}"/>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6189CC35-7FE5-4DDF-8C83-1A28CB7200B2}"/>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160037</xdr:rowOff>
    </xdr:from>
    <xdr:ext cx="405111" cy="259045"/>
    <xdr:sp macro="" textlink="">
      <xdr:nvSpPr>
        <xdr:cNvPr id="103" name="n_1mainValue【体育館・プール】&#10;有形固定資産減価償却率">
          <a:extLst>
            <a:ext uri="{FF2B5EF4-FFF2-40B4-BE49-F238E27FC236}">
              <a16:creationId xmlns:a16="http://schemas.microsoft.com/office/drawing/2014/main" id="{E554D987-115D-4F0A-8D02-08B6230C92AB}"/>
            </a:ext>
          </a:extLst>
        </xdr:cNvPr>
        <xdr:cNvSpPr txBox="1"/>
      </xdr:nvSpPr>
      <xdr:spPr>
        <a:xfrm>
          <a:off x="3582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04" name="n_2mainValue【体育館・プール】&#10;有形固定資産減価償却率">
          <a:extLst>
            <a:ext uri="{FF2B5EF4-FFF2-40B4-BE49-F238E27FC236}">
              <a16:creationId xmlns:a16="http://schemas.microsoft.com/office/drawing/2014/main" id="{2D6F52E2-08C0-42D9-B9F1-5367A92A326F}"/>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118127</xdr:rowOff>
    </xdr:from>
    <xdr:ext cx="405111" cy="259045"/>
    <xdr:sp macro="" textlink="">
      <xdr:nvSpPr>
        <xdr:cNvPr id="105" name="n_3mainValue【体育館・プール】&#10;有形固定資産減価償却率">
          <a:extLst>
            <a:ext uri="{FF2B5EF4-FFF2-40B4-BE49-F238E27FC236}">
              <a16:creationId xmlns:a16="http://schemas.microsoft.com/office/drawing/2014/main" id="{F2A3DB98-EC88-4F2F-8649-F73291C238C4}"/>
            </a:ext>
          </a:extLst>
        </xdr:cNvPr>
        <xdr:cNvSpPr txBox="1"/>
      </xdr:nvSpPr>
      <xdr:spPr>
        <a:xfrm>
          <a:off x="1816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99077</xdr:rowOff>
    </xdr:from>
    <xdr:ext cx="405111" cy="259045"/>
    <xdr:sp macro="" textlink="">
      <xdr:nvSpPr>
        <xdr:cNvPr id="106" name="n_4mainValue【体育館・プール】&#10;有形固定資産減価償却率">
          <a:extLst>
            <a:ext uri="{FF2B5EF4-FFF2-40B4-BE49-F238E27FC236}">
              <a16:creationId xmlns:a16="http://schemas.microsoft.com/office/drawing/2014/main" id="{979695EA-B661-4E5B-8AC0-CDD25FC1CDB0}"/>
            </a:ext>
          </a:extLst>
        </xdr:cNvPr>
        <xdr:cNvSpPr txBox="1"/>
      </xdr:nvSpPr>
      <xdr:spPr>
        <a:xfrm>
          <a:off x="927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FC6A20B8-29A1-4A5A-920B-5D53971095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29CD0C15-238D-4629-900E-D6C06D3939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594399D-8BFF-4DBC-9516-DDB7859113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28A73C1-64B4-4EB0-A2C4-106432FA9C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46F5DFD-E26C-4D11-A494-99C041711C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A781350-0298-4D7C-8A27-9C79C68EC7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27261F3-79C4-4970-AFD6-74B80458C9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5F6C1D5-202F-4D7E-8E9E-BE8C18EE6C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BC27CCB-7D7C-4A3E-8CE0-8DCBD8EC07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2968169-6FC1-49C8-A60A-860D111831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34DEB23E-6619-4383-BEE2-8D5712A9C5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EA8EAF64-3881-47DD-A9C3-8ABD30D2FF7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272E2F99-B977-4819-A117-31955179BD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2D671961-A950-4E7A-B1BC-C09386DDA0C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D0B6271-A7CA-4588-BBAE-DE6C1EC4B7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4F432DF9-CADB-44CB-8E55-BB0C8E4096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830BCBE-A1A2-4A54-95E1-47AF61A18EF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86669202-ED4B-426B-97BD-484036EAAF4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F967EAEB-DA24-4DFC-88F1-9333C01BD1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F229F3CD-75E7-4EF8-A1CA-1812EF30623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C2619312-3018-4F49-959A-1CEF2C6906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3C3DEA05-9DD0-43F7-A2F8-78F41BF77F0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2812FA5-A9FC-41F8-9F8B-3DB3ABD3E5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16C234DD-30EB-49DA-9940-4CC07BF28072}"/>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02132282-999F-44FE-9947-F0B494E326E4}"/>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9B464966-9C78-421C-8C8E-15F0A18A7ACA}"/>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4D4CF033-F386-489D-A025-EEBF8D27BAD9}"/>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C2533665-4DC4-4339-98F6-ECB24C663402}"/>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a:extLst>
            <a:ext uri="{FF2B5EF4-FFF2-40B4-BE49-F238E27FC236}">
              <a16:creationId xmlns:a16="http://schemas.microsoft.com/office/drawing/2014/main" id="{93306B37-D9FE-48E9-96D1-787207DC922C}"/>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693CC874-8378-423B-A5DC-568BD0F8B4C6}"/>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074F5D36-A450-4A9D-A810-475C2F73FD86}"/>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EB68AE1D-9A61-4066-A643-BF74C612B8C4}"/>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98C3D45A-11DB-42B5-B07A-5B9F8E7FC989}"/>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5EEF39FD-1E13-40EC-92DB-4D52FC7BD8CA}"/>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B2EEE58-747A-4D41-8CEA-04F9870C36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3002B49-7371-4B54-B8D5-666AB80B34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DF85AB9-ABB8-4AB8-A1A9-1A4BA6896D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BBC43A7-B27B-41ED-8A2F-675105F8A7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C8FB887-1195-4CF0-812A-3B57073D72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44069</xdr:rowOff>
    </xdr:from>
    <xdr:to>
      <xdr:col>55</xdr:col>
      <xdr:colOff>50800</xdr:colOff>
      <xdr:row>63</xdr:row>
      <xdr:rowOff>145669</xdr:rowOff>
    </xdr:to>
    <xdr:sp macro="" textlink="">
      <xdr:nvSpPr>
        <xdr:cNvPr id="146" name="楕円 145">
          <a:extLst>
            <a:ext uri="{FF2B5EF4-FFF2-40B4-BE49-F238E27FC236}">
              <a16:creationId xmlns:a16="http://schemas.microsoft.com/office/drawing/2014/main" id="{8FEF4245-9AF8-4F16-BC80-DFA7A95DF82F}"/>
            </a:ext>
          </a:extLst>
        </xdr:cNvPr>
        <xdr:cNvSpPr/>
      </xdr:nvSpPr>
      <xdr:spPr>
        <a:xfrm>
          <a:off x="104267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22496</xdr:rowOff>
    </xdr:from>
    <xdr:ext cx="469744" cy="259045"/>
    <xdr:sp macro="" textlink="">
      <xdr:nvSpPr>
        <xdr:cNvPr id="147" name="【体育館・プール】&#10;一人当たり面積該当値テキスト">
          <a:extLst>
            <a:ext uri="{FF2B5EF4-FFF2-40B4-BE49-F238E27FC236}">
              <a16:creationId xmlns:a16="http://schemas.microsoft.com/office/drawing/2014/main" id="{51DE97FB-706A-40B3-AA20-F88E712A1078}"/>
            </a:ext>
          </a:extLst>
        </xdr:cNvPr>
        <xdr:cNvSpPr txBox="1"/>
      </xdr:nvSpPr>
      <xdr:spPr>
        <a:xfrm>
          <a:off x="10515600"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53404</xdr:rowOff>
    </xdr:from>
    <xdr:to>
      <xdr:col>50</xdr:col>
      <xdr:colOff>165100</xdr:colOff>
      <xdr:row>63</xdr:row>
      <xdr:rowOff>155004</xdr:rowOff>
    </xdr:to>
    <xdr:sp macro="" textlink="">
      <xdr:nvSpPr>
        <xdr:cNvPr id="148" name="楕円 147">
          <a:extLst>
            <a:ext uri="{FF2B5EF4-FFF2-40B4-BE49-F238E27FC236}">
              <a16:creationId xmlns:a16="http://schemas.microsoft.com/office/drawing/2014/main" id="{030106DE-35DE-45E5-B754-171AF5B3CF0D}"/>
            </a:ext>
          </a:extLst>
        </xdr:cNvPr>
        <xdr:cNvSpPr/>
      </xdr:nvSpPr>
      <xdr:spPr>
        <a:xfrm>
          <a:off x="9588500" y="108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94869</xdr:rowOff>
    </xdr:from>
    <xdr:to>
      <xdr:col>55</xdr:col>
      <xdr:colOff>0</xdr:colOff>
      <xdr:row>63</xdr:row>
      <xdr:rowOff>104204</xdr:rowOff>
    </xdr:to>
    <xdr:cxnSp macro="">
      <xdr:nvCxnSpPr>
        <xdr:cNvPr id="149" name="直線コネクタ 148">
          <a:extLst>
            <a:ext uri="{FF2B5EF4-FFF2-40B4-BE49-F238E27FC236}">
              <a16:creationId xmlns:a16="http://schemas.microsoft.com/office/drawing/2014/main" id="{945A8E3F-BA87-4E57-86F6-D80B56B713EA}"/>
            </a:ext>
          </a:extLst>
        </xdr:cNvPr>
        <xdr:cNvCxnSpPr/>
      </xdr:nvCxnSpPr>
      <xdr:spPr>
        <a:xfrm flipV="1">
          <a:off x="9639300" y="10896219"/>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52832</xdr:rowOff>
    </xdr:from>
    <xdr:to>
      <xdr:col>46</xdr:col>
      <xdr:colOff>38100</xdr:colOff>
      <xdr:row>63</xdr:row>
      <xdr:rowOff>154432</xdr:rowOff>
    </xdr:to>
    <xdr:sp macro="" textlink="">
      <xdr:nvSpPr>
        <xdr:cNvPr id="150" name="楕円 149">
          <a:extLst>
            <a:ext uri="{FF2B5EF4-FFF2-40B4-BE49-F238E27FC236}">
              <a16:creationId xmlns:a16="http://schemas.microsoft.com/office/drawing/2014/main" id="{846C8518-87CD-47B2-95FF-D6E44F675E20}"/>
            </a:ext>
          </a:extLst>
        </xdr:cNvPr>
        <xdr:cNvSpPr/>
      </xdr:nvSpPr>
      <xdr:spPr>
        <a:xfrm>
          <a:off x="8699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103632</xdr:rowOff>
    </xdr:from>
    <xdr:to>
      <xdr:col>50</xdr:col>
      <xdr:colOff>114300</xdr:colOff>
      <xdr:row>63</xdr:row>
      <xdr:rowOff>104204</xdr:rowOff>
    </xdr:to>
    <xdr:cxnSp macro="">
      <xdr:nvCxnSpPr>
        <xdr:cNvPr id="151" name="直線コネクタ 150">
          <a:extLst>
            <a:ext uri="{FF2B5EF4-FFF2-40B4-BE49-F238E27FC236}">
              <a16:creationId xmlns:a16="http://schemas.microsoft.com/office/drawing/2014/main" id="{C8B282E1-DC04-42CC-90F0-E97588AE3E45}"/>
            </a:ext>
          </a:extLst>
        </xdr:cNvPr>
        <xdr:cNvCxnSpPr/>
      </xdr:nvCxnSpPr>
      <xdr:spPr>
        <a:xfrm>
          <a:off x="8750300" y="109049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52451</xdr:rowOff>
    </xdr:from>
    <xdr:to>
      <xdr:col>41</xdr:col>
      <xdr:colOff>101600</xdr:colOff>
      <xdr:row>63</xdr:row>
      <xdr:rowOff>154051</xdr:rowOff>
    </xdr:to>
    <xdr:sp macro="" textlink="">
      <xdr:nvSpPr>
        <xdr:cNvPr id="152" name="楕円 151">
          <a:extLst>
            <a:ext uri="{FF2B5EF4-FFF2-40B4-BE49-F238E27FC236}">
              <a16:creationId xmlns:a16="http://schemas.microsoft.com/office/drawing/2014/main" id="{CE69E4DB-C7AA-469E-AE2C-D5C09F39412B}"/>
            </a:ext>
          </a:extLst>
        </xdr:cNvPr>
        <xdr:cNvSpPr/>
      </xdr:nvSpPr>
      <xdr:spPr>
        <a:xfrm>
          <a:off x="7810500" y="108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103251</xdr:rowOff>
    </xdr:from>
    <xdr:to>
      <xdr:col>45</xdr:col>
      <xdr:colOff>177800</xdr:colOff>
      <xdr:row>63</xdr:row>
      <xdr:rowOff>103632</xdr:rowOff>
    </xdr:to>
    <xdr:cxnSp macro="">
      <xdr:nvCxnSpPr>
        <xdr:cNvPr id="153" name="直線コネクタ 152">
          <a:extLst>
            <a:ext uri="{FF2B5EF4-FFF2-40B4-BE49-F238E27FC236}">
              <a16:creationId xmlns:a16="http://schemas.microsoft.com/office/drawing/2014/main" id="{A16F8CB8-A9CF-4B72-A0CC-80187B2014B5}"/>
            </a:ext>
          </a:extLst>
        </xdr:cNvPr>
        <xdr:cNvCxnSpPr/>
      </xdr:nvCxnSpPr>
      <xdr:spPr>
        <a:xfrm>
          <a:off x="7861300" y="109046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96647</xdr:rowOff>
    </xdr:from>
    <xdr:to>
      <xdr:col>36</xdr:col>
      <xdr:colOff>165100</xdr:colOff>
      <xdr:row>64</xdr:row>
      <xdr:rowOff>26797</xdr:rowOff>
    </xdr:to>
    <xdr:sp macro="" textlink="">
      <xdr:nvSpPr>
        <xdr:cNvPr id="154" name="楕円 153">
          <a:extLst>
            <a:ext uri="{FF2B5EF4-FFF2-40B4-BE49-F238E27FC236}">
              <a16:creationId xmlns:a16="http://schemas.microsoft.com/office/drawing/2014/main" id="{15B4E2CF-C631-4ADA-A3AE-DE35C039BC35}"/>
            </a:ext>
          </a:extLst>
        </xdr:cNvPr>
        <xdr:cNvSpPr/>
      </xdr:nvSpPr>
      <xdr:spPr>
        <a:xfrm>
          <a:off x="6921500" y="108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103251</xdr:rowOff>
    </xdr:from>
    <xdr:to>
      <xdr:col>41</xdr:col>
      <xdr:colOff>50800</xdr:colOff>
      <xdr:row>63</xdr:row>
      <xdr:rowOff>147447</xdr:rowOff>
    </xdr:to>
    <xdr:cxnSp macro="">
      <xdr:nvCxnSpPr>
        <xdr:cNvPr id="155" name="直線コネクタ 154">
          <a:extLst>
            <a:ext uri="{FF2B5EF4-FFF2-40B4-BE49-F238E27FC236}">
              <a16:creationId xmlns:a16="http://schemas.microsoft.com/office/drawing/2014/main" id="{6E8F48BE-D523-4707-99BF-BBA1D36D1823}"/>
            </a:ext>
          </a:extLst>
        </xdr:cNvPr>
        <xdr:cNvCxnSpPr/>
      </xdr:nvCxnSpPr>
      <xdr:spPr>
        <a:xfrm flipV="1">
          <a:off x="6972300" y="10904601"/>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6" name="n_1aveValue【体育館・プール】&#10;一人当たり面積">
          <a:extLst>
            <a:ext uri="{FF2B5EF4-FFF2-40B4-BE49-F238E27FC236}">
              <a16:creationId xmlns:a16="http://schemas.microsoft.com/office/drawing/2014/main" id="{B4961274-3F42-4AAA-A9BA-1419E80DC529}"/>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7" name="n_2aveValue【体育館・プール】&#10;一人当たり面積">
          <a:extLst>
            <a:ext uri="{FF2B5EF4-FFF2-40B4-BE49-F238E27FC236}">
              <a16:creationId xmlns:a16="http://schemas.microsoft.com/office/drawing/2014/main" id="{CB139105-F009-4F04-AFB2-C18EAB0FE7BD}"/>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a:extLst>
            <a:ext uri="{FF2B5EF4-FFF2-40B4-BE49-F238E27FC236}">
              <a16:creationId xmlns:a16="http://schemas.microsoft.com/office/drawing/2014/main" id="{2EB9A479-878D-4A98-B896-15E522FE7B4C}"/>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9" name="n_4aveValue【体育館・プール】&#10;一人当たり面積">
          <a:extLst>
            <a:ext uri="{FF2B5EF4-FFF2-40B4-BE49-F238E27FC236}">
              <a16:creationId xmlns:a16="http://schemas.microsoft.com/office/drawing/2014/main" id="{B226A404-82C6-47F4-AE93-3D8E9765F86D}"/>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146131</xdr:rowOff>
    </xdr:from>
    <xdr:ext cx="469744" cy="259045"/>
    <xdr:sp macro="" textlink="">
      <xdr:nvSpPr>
        <xdr:cNvPr id="160" name="n_1mainValue【体育館・プール】&#10;一人当たり面積">
          <a:extLst>
            <a:ext uri="{FF2B5EF4-FFF2-40B4-BE49-F238E27FC236}">
              <a16:creationId xmlns:a16="http://schemas.microsoft.com/office/drawing/2014/main" id="{96F13581-4D64-4A5B-ABFA-D889A9B10E47}"/>
            </a:ext>
          </a:extLst>
        </xdr:cNvPr>
        <xdr:cNvSpPr txBox="1"/>
      </xdr:nvSpPr>
      <xdr:spPr>
        <a:xfrm>
          <a:off x="9391727" y="1094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145559</xdr:rowOff>
    </xdr:from>
    <xdr:ext cx="469744" cy="259045"/>
    <xdr:sp macro="" textlink="">
      <xdr:nvSpPr>
        <xdr:cNvPr id="161" name="n_2mainValue【体育館・プール】&#10;一人当たり面積">
          <a:extLst>
            <a:ext uri="{FF2B5EF4-FFF2-40B4-BE49-F238E27FC236}">
              <a16:creationId xmlns:a16="http://schemas.microsoft.com/office/drawing/2014/main" id="{A01096EE-C52F-43A2-AC43-AEEB8168CC4A}"/>
            </a:ext>
          </a:extLst>
        </xdr:cNvPr>
        <xdr:cNvSpPr txBox="1"/>
      </xdr:nvSpPr>
      <xdr:spPr>
        <a:xfrm>
          <a:off x="8515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145178</xdr:rowOff>
    </xdr:from>
    <xdr:ext cx="469744" cy="259045"/>
    <xdr:sp macro="" textlink="">
      <xdr:nvSpPr>
        <xdr:cNvPr id="162" name="n_3mainValue【体育館・プール】&#10;一人当たり面積">
          <a:extLst>
            <a:ext uri="{FF2B5EF4-FFF2-40B4-BE49-F238E27FC236}">
              <a16:creationId xmlns:a16="http://schemas.microsoft.com/office/drawing/2014/main" id="{5D1F11B2-D135-4F27-82B6-9B06E4A624E8}"/>
            </a:ext>
          </a:extLst>
        </xdr:cNvPr>
        <xdr:cNvSpPr txBox="1"/>
      </xdr:nvSpPr>
      <xdr:spPr>
        <a:xfrm>
          <a:off x="7626427" y="1094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17924</xdr:rowOff>
    </xdr:from>
    <xdr:ext cx="469744" cy="259045"/>
    <xdr:sp macro="" textlink="">
      <xdr:nvSpPr>
        <xdr:cNvPr id="163" name="n_4mainValue【体育館・プール】&#10;一人当たり面積">
          <a:extLst>
            <a:ext uri="{FF2B5EF4-FFF2-40B4-BE49-F238E27FC236}">
              <a16:creationId xmlns:a16="http://schemas.microsoft.com/office/drawing/2014/main" id="{67216EC7-69D4-46DD-B51F-CE2887CECA40}"/>
            </a:ext>
          </a:extLst>
        </xdr:cNvPr>
        <xdr:cNvSpPr txBox="1"/>
      </xdr:nvSpPr>
      <xdr:spPr>
        <a:xfrm>
          <a:off x="67374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44CA27E7-5AA7-4654-B564-2078C2A114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CE6EDF37-A6F7-4FAE-910B-6D1F7B5985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70824DE6-F8F6-4674-AE37-0733D569F5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FEC07E21-8054-4C55-B244-EA8D4E37BE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AB8CC825-9AD1-4966-8F69-0CE9931516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D8A6E8BF-0B7B-4652-809B-DDEF1A122A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9B1CC9E4-73E3-4696-A6AE-0ECA5FB7C3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E5169E4B-5F7C-487C-9DB2-723A4BC3D7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AFFCDE0E-A1DA-4072-99DB-1BDD621821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312858C9-E659-4AE8-ABEE-6C4BAA3371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3374EE2E-A250-4858-900E-1A3DFD3F165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2789E942-F59B-4ABB-8BB7-7E4F05D761A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E2A70965-D5C1-49E6-B7B4-6F5F2136842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912E29EC-FD1F-41C2-930E-F1648D43DE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64ECFC41-B169-4CD0-BA06-668CA5F6A9C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7F4E11EC-6EFB-48B7-800F-5482EACE97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2E385D7C-3D20-41E9-B82C-605BD09FAF0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BCBDCD3A-00C0-4B8D-BC2E-F71C6F2CFB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71D90E41-CB66-44E6-A277-526B542FB7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A3F46A23-5679-443F-BBF1-78BF1EDB67C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4832C1FC-08BA-4D0D-86A6-325296EA6E4E}"/>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6412491E-ECEA-4582-8044-8545404D69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1070CA6D-AB11-4E5C-8478-18306FDD47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92DA0C23-7724-4483-8DD9-48446637B245}"/>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958909F5-221F-4472-B776-744339BB9E61}"/>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E841A397-AEAD-4EE7-A120-ED7615511A0B}"/>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BEC256D5-7E4A-4327-9FD6-4C608FB25227}"/>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FBAE1DAB-E27E-45F2-A117-16A826E430B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6AC9F3E7-BFF6-4AF1-92DD-51B766313056}"/>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813253F3-253B-4ADD-88A2-B1D0778434F3}"/>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CFF84909-89E9-4407-A2B6-14AF83F66DDC}"/>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A5F32412-AF94-45F2-A87F-FC9259A27AB3}"/>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DAD9BA8C-5C5A-446D-9D69-D1AA1AA4C27E}"/>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4306AA8A-992D-48D4-9328-4AC3BB1C8B2F}"/>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31BDF1E-A319-4323-BB68-894F595028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28D86C4-752D-4B30-9C16-E498DFE39A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FB4ADDB-044E-4F34-BC68-D7B3FBA514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3E6FC38-8594-431B-8438-058CFA6B3D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D6C254C-756B-4D5E-96D4-094D1F24E1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31750</xdr:rowOff>
    </xdr:from>
    <xdr:to>
      <xdr:col>24</xdr:col>
      <xdr:colOff>114300</xdr:colOff>
      <xdr:row>82</xdr:row>
      <xdr:rowOff>133350</xdr:rowOff>
    </xdr:to>
    <xdr:sp macro="" textlink="">
      <xdr:nvSpPr>
        <xdr:cNvPr id="203" name="楕円 202">
          <a:extLst>
            <a:ext uri="{FF2B5EF4-FFF2-40B4-BE49-F238E27FC236}">
              <a16:creationId xmlns:a16="http://schemas.microsoft.com/office/drawing/2014/main" id="{9D3111CC-FCB6-45D9-8A7A-714347358B2E}"/>
            </a:ext>
          </a:extLst>
        </xdr:cNvPr>
        <xdr:cNvSpPr/>
      </xdr:nvSpPr>
      <xdr:spPr>
        <a:xfrm>
          <a:off x="4584700" y="140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C95B5127-4D85-46A8-9CF7-01E58E3D099F}"/>
            </a:ext>
          </a:extLst>
        </xdr:cNvPr>
        <xdr:cNvSpPr txBox="1"/>
      </xdr:nvSpPr>
      <xdr:spPr>
        <a:xfrm>
          <a:off x="4673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8889</xdr:rowOff>
    </xdr:from>
    <xdr:to>
      <xdr:col>20</xdr:col>
      <xdr:colOff>38100</xdr:colOff>
      <xdr:row>82</xdr:row>
      <xdr:rowOff>110489</xdr:rowOff>
    </xdr:to>
    <xdr:sp macro="" textlink="">
      <xdr:nvSpPr>
        <xdr:cNvPr id="205" name="楕円 204">
          <a:extLst>
            <a:ext uri="{FF2B5EF4-FFF2-40B4-BE49-F238E27FC236}">
              <a16:creationId xmlns:a16="http://schemas.microsoft.com/office/drawing/2014/main" id="{AFA60EAC-25BB-4BEC-A825-62510046FEE0}"/>
            </a:ext>
          </a:extLst>
        </xdr:cNvPr>
        <xdr:cNvSpPr/>
      </xdr:nvSpPr>
      <xdr:spPr>
        <a:xfrm>
          <a:off x="3746500" y="140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59689</xdr:rowOff>
    </xdr:from>
    <xdr:to>
      <xdr:col>24</xdr:col>
      <xdr:colOff>63500</xdr:colOff>
      <xdr:row>82</xdr:row>
      <xdr:rowOff>82550</xdr:rowOff>
    </xdr:to>
    <xdr:cxnSp macro="">
      <xdr:nvCxnSpPr>
        <xdr:cNvPr id="206" name="直線コネクタ 205">
          <a:extLst>
            <a:ext uri="{FF2B5EF4-FFF2-40B4-BE49-F238E27FC236}">
              <a16:creationId xmlns:a16="http://schemas.microsoft.com/office/drawing/2014/main" id="{4188CCC8-15A4-4455-A740-5A31D2094C93}"/>
            </a:ext>
          </a:extLst>
        </xdr:cNvPr>
        <xdr:cNvCxnSpPr/>
      </xdr:nvCxnSpPr>
      <xdr:spPr>
        <a:xfrm>
          <a:off x="3797300" y="141185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157480</xdr:rowOff>
    </xdr:from>
    <xdr:to>
      <xdr:col>15</xdr:col>
      <xdr:colOff>101600</xdr:colOff>
      <xdr:row>82</xdr:row>
      <xdr:rowOff>87630</xdr:rowOff>
    </xdr:to>
    <xdr:sp macro="" textlink="">
      <xdr:nvSpPr>
        <xdr:cNvPr id="207" name="楕円 206">
          <a:extLst>
            <a:ext uri="{FF2B5EF4-FFF2-40B4-BE49-F238E27FC236}">
              <a16:creationId xmlns:a16="http://schemas.microsoft.com/office/drawing/2014/main" id="{72220E7A-1360-41DB-9962-54F5906D2240}"/>
            </a:ext>
          </a:extLst>
        </xdr:cNvPr>
        <xdr:cNvSpPr/>
      </xdr:nvSpPr>
      <xdr:spPr>
        <a:xfrm>
          <a:off x="28575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36830</xdr:rowOff>
    </xdr:from>
    <xdr:to>
      <xdr:col>19</xdr:col>
      <xdr:colOff>177800</xdr:colOff>
      <xdr:row>82</xdr:row>
      <xdr:rowOff>59689</xdr:rowOff>
    </xdr:to>
    <xdr:cxnSp macro="">
      <xdr:nvCxnSpPr>
        <xdr:cNvPr id="208" name="直線コネクタ 207">
          <a:extLst>
            <a:ext uri="{FF2B5EF4-FFF2-40B4-BE49-F238E27FC236}">
              <a16:creationId xmlns:a16="http://schemas.microsoft.com/office/drawing/2014/main" id="{55591A37-D229-4605-8801-AED4E93A089B}"/>
            </a:ext>
          </a:extLst>
        </xdr:cNvPr>
        <xdr:cNvCxnSpPr/>
      </xdr:nvCxnSpPr>
      <xdr:spPr>
        <a:xfrm>
          <a:off x="2908300" y="14095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134620</xdr:rowOff>
    </xdr:from>
    <xdr:to>
      <xdr:col>10</xdr:col>
      <xdr:colOff>165100</xdr:colOff>
      <xdr:row>82</xdr:row>
      <xdr:rowOff>64770</xdr:rowOff>
    </xdr:to>
    <xdr:sp macro="" textlink="">
      <xdr:nvSpPr>
        <xdr:cNvPr id="209" name="楕円 208">
          <a:extLst>
            <a:ext uri="{FF2B5EF4-FFF2-40B4-BE49-F238E27FC236}">
              <a16:creationId xmlns:a16="http://schemas.microsoft.com/office/drawing/2014/main" id="{D82398F9-3C33-4DE4-B786-D9F0310C40DD}"/>
            </a:ext>
          </a:extLst>
        </xdr:cNvPr>
        <xdr:cNvSpPr/>
      </xdr:nvSpPr>
      <xdr:spPr>
        <a:xfrm>
          <a:off x="1968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13970</xdr:rowOff>
    </xdr:from>
    <xdr:to>
      <xdr:col>15</xdr:col>
      <xdr:colOff>50800</xdr:colOff>
      <xdr:row>82</xdr:row>
      <xdr:rowOff>36830</xdr:rowOff>
    </xdr:to>
    <xdr:cxnSp macro="">
      <xdr:nvCxnSpPr>
        <xdr:cNvPr id="210" name="直線コネクタ 209">
          <a:extLst>
            <a:ext uri="{FF2B5EF4-FFF2-40B4-BE49-F238E27FC236}">
              <a16:creationId xmlns:a16="http://schemas.microsoft.com/office/drawing/2014/main" id="{CFB2130B-10F9-4932-98B6-47A618378CA4}"/>
            </a:ext>
          </a:extLst>
        </xdr:cNvPr>
        <xdr:cNvCxnSpPr/>
      </xdr:nvCxnSpPr>
      <xdr:spPr>
        <a:xfrm>
          <a:off x="2019300" y="1407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211" name="楕円 210">
          <a:extLst>
            <a:ext uri="{FF2B5EF4-FFF2-40B4-BE49-F238E27FC236}">
              <a16:creationId xmlns:a16="http://schemas.microsoft.com/office/drawing/2014/main" id="{507D4A31-2285-4BE4-81D5-6C887CD1467C}"/>
            </a:ext>
          </a:extLst>
        </xdr:cNvPr>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82</xdr:row>
      <xdr:rowOff>13970</xdr:rowOff>
    </xdr:to>
    <xdr:cxnSp macro="">
      <xdr:nvCxnSpPr>
        <xdr:cNvPr id="212" name="直線コネクタ 211">
          <a:extLst>
            <a:ext uri="{FF2B5EF4-FFF2-40B4-BE49-F238E27FC236}">
              <a16:creationId xmlns:a16="http://schemas.microsoft.com/office/drawing/2014/main" id="{0BB59EF4-15A6-4689-BE88-1987A93F394C}"/>
            </a:ext>
          </a:extLst>
        </xdr:cNvPr>
        <xdr:cNvCxnSpPr/>
      </xdr:nvCxnSpPr>
      <xdr:spPr>
        <a:xfrm>
          <a:off x="1130300" y="1402080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B194D70A-4871-4552-9AA7-7F0F2DE8DA83}"/>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BFDD4068-AC3C-4143-808F-0A14067F950E}"/>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D37111F9-0FFE-4E72-9AD7-334BCBB4CF09}"/>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0602F1FB-2D98-432E-B3B0-079C69E64FE7}"/>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101616</xdr:rowOff>
    </xdr:from>
    <xdr:ext cx="405111" cy="259045"/>
    <xdr:sp macro="" textlink="">
      <xdr:nvSpPr>
        <xdr:cNvPr id="217" name="n_1mainValue【福祉施設】&#10;有形固定資産減価償却率">
          <a:extLst>
            <a:ext uri="{FF2B5EF4-FFF2-40B4-BE49-F238E27FC236}">
              <a16:creationId xmlns:a16="http://schemas.microsoft.com/office/drawing/2014/main" id="{1F0BCDEA-CCAA-457F-BD26-44B8A82FFF09}"/>
            </a:ext>
          </a:extLst>
        </xdr:cNvPr>
        <xdr:cNvSpPr txBox="1"/>
      </xdr:nvSpPr>
      <xdr:spPr>
        <a:xfrm>
          <a:off x="35820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78757</xdr:rowOff>
    </xdr:from>
    <xdr:ext cx="405111" cy="259045"/>
    <xdr:sp macro="" textlink="">
      <xdr:nvSpPr>
        <xdr:cNvPr id="218" name="n_2mainValue【福祉施設】&#10;有形固定資産減価償却率">
          <a:extLst>
            <a:ext uri="{FF2B5EF4-FFF2-40B4-BE49-F238E27FC236}">
              <a16:creationId xmlns:a16="http://schemas.microsoft.com/office/drawing/2014/main" id="{0D694195-E536-48AF-B9D2-6016AD1E30B4}"/>
            </a:ext>
          </a:extLst>
        </xdr:cNvPr>
        <xdr:cNvSpPr txBox="1"/>
      </xdr:nvSpPr>
      <xdr:spPr>
        <a:xfrm>
          <a:off x="2705744"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55897</xdr:rowOff>
    </xdr:from>
    <xdr:ext cx="405111" cy="259045"/>
    <xdr:sp macro="" textlink="">
      <xdr:nvSpPr>
        <xdr:cNvPr id="219" name="n_3mainValue【福祉施設】&#10;有形固定資産減価償却率">
          <a:extLst>
            <a:ext uri="{FF2B5EF4-FFF2-40B4-BE49-F238E27FC236}">
              <a16:creationId xmlns:a16="http://schemas.microsoft.com/office/drawing/2014/main" id="{E1310574-576F-44E4-A670-1726F2802BDC}"/>
            </a:ext>
          </a:extLst>
        </xdr:cNvPr>
        <xdr:cNvSpPr txBox="1"/>
      </xdr:nvSpPr>
      <xdr:spPr>
        <a:xfrm>
          <a:off x="1816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220" name="n_4mainValue【福祉施設】&#10;有形固定資産減価償却率">
          <a:extLst>
            <a:ext uri="{FF2B5EF4-FFF2-40B4-BE49-F238E27FC236}">
              <a16:creationId xmlns:a16="http://schemas.microsoft.com/office/drawing/2014/main" id="{B0F37F2F-E016-4199-9076-17DE41D83E43}"/>
            </a:ext>
          </a:extLst>
        </xdr:cNvPr>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9EC1126A-6A8A-4C29-97B0-67404FB71D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BE3D3C93-C685-4970-B982-B147D1563A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DB44766A-6B08-411F-9FDF-DDF9480664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9854A322-6B11-46E9-B2E4-7B98D2622C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36DCB9BA-B782-4130-B846-56A485F011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34470A01-EE35-40D5-B4C6-B33F5A0086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5BA5D133-7442-41F1-9947-87290089BB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345664E2-23E4-433D-9EAD-1488F67288B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7A2D9A29-1676-4BC1-B338-073E74F7266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2E1D401E-3FFE-4D9C-B9C8-8774814FB8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4B15C46C-A8F9-47A3-8403-FFBB321C650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798B50DD-9A17-49BC-A18A-70C2E7BCF33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B0816887-CBD8-4FAB-BE5C-D667E218224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8490776C-C158-448A-B0DB-551B6A1A6A4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18180BBE-1D58-4F51-BEE9-E943398F53A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B3117B27-FF39-4378-8C26-F618A31853D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D7C0330B-3D5D-4975-BEE8-AEF9E835E67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8DAB5BFF-68D4-4F7F-A929-96EECE8CDD9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FEC71A1B-53E5-49A5-8403-E50AEE00AD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469708E0-F79A-45C0-B9A2-56EB72B28C0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F56C3755-B46A-45A3-8EE9-722C8DD09E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D738B52F-43CB-4598-BC6D-C5B31192812A}"/>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58E2F3D5-6FBC-4718-9D22-0717F53132FC}"/>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A33DA773-EDAD-4327-B723-AC12AE1F5DA1}"/>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FCBE6DAC-03B1-4B5A-801A-11140DEDFF14}"/>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EBB0ACE1-D7DC-4989-AA4D-EE84632D26BC}"/>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12E27763-8BD0-4030-B328-80732185955C}"/>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25494273-167F-47BF-A947-05316E58C8F7}"/>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8FF7565D-2D2A-47AC-827C-C40BE4DD190C}"/>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D80FA0CD-7A3D-4CD8-8A15-DF01C0F7296D}"/>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92BB0772-724A-4DFE-B8BA-CAC163BCF6BE}"/>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615F0EFB-A2D3-46CF-96F3-A795E2E79AEF}"/>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B64331B-946F-4EF7-ABEE-8B54B9C427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26F8A2E-BA56-4C21-A4EC-5E66584ADCE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3819EF2-7C3F-41A9-9A40-1AD0C8E7CC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D7BE3CB-2BA7-4034-8101-8E8C2F8E57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224CA35-49F1-43E7-AE0C-6CE2C412FB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88112</xdr:rowOff>
    </xdr:from>
    <xdr:to>
      <xdr:col>55</xdr:col>
      <xdr:colOff>50800</xdr:colOff>
      <xdr:row>86</xdr:row>
      <xdr:rowOff>18262</xdr:rowOff>
    </xdr:to>
    <xdr:sp macro="" textlink="">
      <xdr:nvSpPr>
        <xdr:cNvPr id="258" name="楕円 257">
          <a:extLst>
            <a:ext uri="{FF2B5EF4-FFF2-40B4-BE49-F238E27FC236}">
              <a16:creationId xmlns:a16="http://schemas.microsoft.com/office/drawing/2014/main" id="{8D8E6C07-8B85-4608-A325-3FB9FB748463}"/>
            </a:ext>
          </a:extLst>
        </xdr:cNvPr>
        <xdr:cNvSpPr/>
      </xdr:nvSpPr>
      <xdr:spPr>
        <a:xfrm>
          <a:off x="10426700" y="146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3039</xdr:rowOff>
    </xdr:from>
    <xdr:ext cx="469744" cy="259045"/>
    <xdr:sp macro="" textlink="">
      <xdr:nvSpPr>
        <xdr:cNvPr id="259" name="【福祉施設】&#10;一人当たり面積該当値テキスト">
          <a:extLst>
            <a:ext uri="{FF2B5EF4-FFF2-40B4-BE49-F238E27FC236}">
              <a16:creationId xmlns:a16="http://schemas.microsoft.com/office/drawing/2014/main" id="{DA3DDC42-11E4-4381-97CB-AE450CCF38D5}"/>
            </a:ext>
          </a:extLst>
        </xdr:cNvPr>
        <xdr:cNvSpPr txBox="1"/>
      </xdr:nvSpPr>
      <xdr:spPr>
        <a:xfrm>
          <a:off x="10515600" y="1457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260" name="楕円 259">
          <a:extLst>
            <a:ext uri="{FF2B5EF4-FFF2-40B4-BE49-F238E27FC236}">
              <a16:creationId xmlns:a16="http://schemas.microsoft.com/office/drawing/2014/main" id="{4A7EEFC0-FD81-4310-B498-8FF70F7280E9}"/>
            </a:ext>
          </a:extLst>
        </xdr:cNvPr>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138912</xdr:rowOff>
    </xdr:from>
    <xdr:to>
      <xdr:col>55</xdr:col>
      <xdr:colOff>0</xdr:colOff>
      <xdr:row>85</xdr:row>
      <xdr:rowOff>143256</xdr:rowOff>
    </xdr:to>
    <xdr:cxnSp macro="">
      <xdr:nvCxnSpPr>
        <xdr:cNvPr id="261" name="直線コネクタ 260">
          <a:extLst>
            <a:ext uri="{FF2B5EF4-FFF2-40B4-BE49-F238E27FC236}">
              <a16:creationId xmlns:a16="http://schemas.microsoft.com/office/drawing/2014/main" id="{3EFD5B8C-F448-462B-8D9B-F617AACE0BC9}"/>
            </a:ext>
          </a:extLst>
        </xdr:cNvPr>
        <xdr:cNvCxnSpPr/>
      </xdr:nvCxnSpPr>
      <xdr:spPr>
        <a:xfrm flipV="1">
          <a:off x="9639300" y="1471216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92227</xdr:rowOff>
    </xdr:from>
    <xdr:to>
      <xdr:col>46</xdr:col>
      <xdr:colOff>38100</xdr:colOff>
      <xdr:row>86</xdr:row>
      <xdr:rowOff>22377</xdr:rowOff>
    </xdr:to>
    <xdr:sp macro="" textlink="">
      <xdr:nvSpPr>
        <xdr:cNvPr id="262" name="楕円 261">
          <a:extLst>
            <a:ext uri="{FF2B5EF4-FFF2-40B4-BE49-F238E27FC236}">
              <a16:creationId xmlns:a16="http://schemas.microsoft.com/office/drawing/2014/main" id="{47464D6B-2564-4A27-B39A-58E9B45AA95D}"/>
            </a:ext>
          </a:extLst>
        </xdr:cNvPr>
        <xdr:cNvSpPr/>
      </xdr:nvSpPr>
      <xdr:spPr>
        <a:xfrm>
          <a:off x="8699500" y="146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143027</xdr:rowOff>
    </xdr:from>
    <xdr:to>
      <xdr:col>50</xdr:col>
      <xdr:colOff>114300</xdr:colOff>
      <xdr:row>85</xdr:row>
      <xdr:rowOff>143256</xdr:rowOff>
    </xdr:to>
    <xdr:cxnSp macro="">
      <xdr:nvCxnSpPr>
        <xdr:cNvPr id="263" name="直線コネクタ 262">
          <a:extLst>
            <a:ext uri="{FF2B5EF4-FFF2-40B4-BE49-F238E27FC236}">
              <a16:creationId xmlns:a16="http://schemas.microsoft.com/office/drawing/2014/main" id="{39504367-6B89-422C-82DF-CB498676CABC}"/>
            </a:ext>
          </a:extLst>
        </xdr:cNvPr>
        <xdr:cNvCxnSpPr/>
      </xdr:nvCxnSpPr>
      <xdr:spPr>
        <a:xfrm>
          <a:off x="8750300" y="147162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91999</xdr:rowOff>
    </xdr:from>
    <xdr:to>
      <xdr:col>41</xdr:col>
      <xdr:colOff>101600</xdr:colOff>
      <xdr:row>86</xdr:row>
      <xdr:rowOff>22149</xdr:rowOff>
    </xdr:to>
    <xdr:sp macro="" textlink="">
      <xdr:nvSpPr>
        <xdr:cNvPr id="264" name="楕円 263">
          <a:extLst>
            <a:ext uri="{FF2B5EF4-FFF2-40B4-BE49-F238E27FC236}">
              <a16:creationId xmlns:a16="http://schemas.microsoft.com/office/drawing/2014/main" id="{362A628C-ED1F-43DB-8987-9CE343BCACBF}"/>
            </a:ext>
          </a:extLst>
        </xdr:cNvPr>
        <xdr:cNvSpPr/>
      </xdr:nvSpPr>
      <xdr:spPr>
        <a:xfrm>
          <a:off x="7810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142799</xdr:rowOff>
    </xdr:from>
    <xdr:to>
      <xdr:col>45</xdr:col>
      <xdr:colOff>177800</xdr:colOff>
      <xdr:row>85</xdr:row>
      <xdr:rowOff>143027</xdr:rowOff>
    </xdr:to>
    <xdr:cxnSp macro="">
      <xdr:nvCxnSpPr>
        <xdr:cNvPr id="265" name="直線コネクタ 264">
          <a:extLst>
            <a:ext uri="{FF2B5EF4-FFF2-40B4-BE49-F238E27FC236}">
              <a16:creationId xmlns:a16="http://schemas.microsoft.com/office/drawing/2014/main" id="{EEE2CCEE-8B6C-4C91-8B67-4F8836AD6A52}"/>
            </a:ext>
          </a:extLst>
        </xdr:cNvPr>
        <xdr:cNvCxnSpPr/>
      </xdr:nvCxnSpPr>
      <xdr:spPr>
        <a:xfrm>
          <a:off x="7861300" y="1471604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92456</xdr:rowOff>
    </xdr:from>
    <xdr:to>
      <xdr:col>36</xdr:col>
      <xdr:colOff>165100</xdr:colOff>
      <xdr:row>86</xdr:row>
      <xdr:rowOff>22606</xdr:rowOff>
    </xdr:to>
    <xdr:sp macro="" textlink="">
      <xdr:nvSpPr>
        <xdr:cNvPr id="266" name="楕円 265">
          <a:extLst>
            <a:ext uri="{FF2B5EF4-FFF2-40B4-BE49-F238E27FC236}">
              <a16:creationId xmlns:a16="http://schemas.microsoft.com/office/drawing/2014/main" id="{E38F08FD-3407-4FA3-9D3A-EB195865A29F}"/>
            </a:ext>
          </a:extLst>
        </xdr:cNvPr>
        <xdr:cNvSpPr/>
      </xdr:nvSpPr>
      <xdr:spPr>
        <a:xfrm>
          <a:off x="6921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142799</xdr:rowOff>
    </xdr:from>
    <xdr:to>
      <xdr:col>41</xdr:col>
      <xdr:colOff>50800</xdr:colOff>
      <xdr:row>85</xdr:row>
      <xdr:rowOff>143256</xdr:rowOff>
    </xdr:to>
    <xdr:cxnSp macro="">
      <xdr:nvCxnSpPr>
        <xdr:cNvPr id="267" name="直線コネクタ 266">
          <a:extLst>
            <a:ext uri="{FF2B5EF4-FFF2-40B4-BE49-F238E27FC236}">
              <a16:creationId xmlns:a16="http://schemas.microsoft.com/office/drawing/2014/main" id="{47E64C22-E3E9-4160-B584-750E43C79EFA}"/>
            </a:ext>
          </a:extLst>
        </xdr:cNvPr>
        <xdr:cNvCxnSpPr/>
      </xdr:nvCxnSpPr>
      <xdr:spPr>
        <a:xfrm flipV="1">
          <a:off x="6972300" y="147160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a:extLst>
            <a:ext uri="{FF2B5EF4-FFF2-40B4-BE49-F238E27FC236}">
              <a16:creationId xmlns:a16="http://schemas.microsoft.com/office/drawing/2014/main" id="{F5502EC2-0CAA-46C2-8CDB-1634EA637673}"/>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a:extLst>
            <a:ext uri="{FF2B5EF4-FFF2-40B4-BE49-F238E27FC236}">
              <a16:creationId xmlns:a16="http://schemas.microsoft.com/office/drawing/2014/main" id="{78FA8B35-1652-4E5B-A6F0-47FE817015BE}"/>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a:extLst>
            <a:ext uri="{FF2B5EF4-FFF2-40B4-BE49-F238E27FC236}">
              <a16:creationId xmlns:a16="http://schemas.microsoft.com/office/drawing/2014/main" id="{354F157F-32C6-4A1D-A25F-F19AE33ADDE1}"/>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a:extLst>
            <a:ext uri="{FF2B5EF4-FFF2-40B4-BE49-F238E27FC236}">
              <a16:creationId xmlns:a16="http://schemas.microsoft.com/office/drawing/2014/main" id="{13885F75-2F40-4A9A-BC81-AD27B5601C9B}"/>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272" name="n_1mainValue【福祉施設】&#10;一人当たり面積">
          <a:extLst>
            <a:ext uri="{FF2B5EF4-FFF2-40B4-BE49-F238E27FC236}">
              <a16:creationId xmlns:a16="http://schemas.microsoft.com/office/drawing/2014/main" id="{9C5F6AB5-C107-45B7-ABFC-28E2070E80E8}"/>
            </a:ext>
          </a:extLst>
        </xdr:cNvPr>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13504</xdr:rowOff>
    </xdr:from>
    <xdr:ext cx="469744" cy="259045"/>
    <xdr:sp macro="" textlink="">
      <xdr:nvSpPr>
        <xdr:cNvPr id="273" name="n_2mainValue【福祉施設】&#10;一人当たり面積">
          <a:extLst>
            <a:ext uri="{FF2B5EF4-FFF2-40B4-BE49-F238E27FC236}">
              <a16:creationId xmlns:a16="http://schemas.microsoft.com/office/drawing/2014/main" id="{FD361B54-A0B9-4CEF-9DEC-A1F3F9CF7451}"/>
            </a:ext>
          </a:extLst>
        </xdr:cNvPr>
        <xdr:cNvSpPr txBox="1"/>
      </xdr:nvSpPr>
      <xdr:spPr>
        <a:xfrm>
          <a:off x="8515427" y="147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13276</xdr:rowOff>
    </xdr:from>
    <xdr:ext cx="469744" cy="259045"/>
    <xdr:sp macro="" textlink="">
      <xdr:nvSpPr>
        <xdr:cNvPr id="274" name="n_3mainValue【福祉施設】&#10;一人当たり面積">
          <a:extLst>
            <a:ext uri="{FF2B5EF4-FFF2-40B4-BE49-F238E27FC236}">
              <a16:creationId xmlns:a16="http://schemas.microsoft.com/office/drawing/2014/main" id="{BD105133-222E-4E17-AAE8-6F5C875072BF}"/>
            </a:ext>
          </a:extLst>
        </xdr:cNvPr>
        <xdr:cNvSpPr txBox="1"/>
      </xdr:nvSpPr>
      <xdr:spPr>
        <a:xfrm>
          <a:off x="76264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13733</xdr:rowOff>
    </xdr:from>
    <xdr:ext cx="469744" cy="259045"/>
    <xdr:sp macro="" textlink="">
      <xdr:nvSpPr>
        <xdr:cNvPr id="275" name="n_4mainValue【福祉施設】&#10;一人当たり面積">
          <a:extLst>
            <a:ext uri="{FF2B5EF4-FFF2-40B4-BE49-F238E27FC236}">
              <a16:creationId xmlns:a16="http://schemas.microsoft.com/office/drawing/2014/main" id="{420B0879-BB56-4782-BD38-8485263E1810}"/>
            </a:ext>
          </a:extLst>
        </xdr:cNvPr>
        <xdr:cNvSpPr txBox="1"/>
      </xdr:nvSpPr>
      <xdr:spPr>
        <a:xfrm>
          <a:off x="6737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5A6C7643-5B6D-41F9-927A-81C0A44C28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4810F779-E831-4752-8CC3-E336981D39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C09D7159-2F1D-474F-BB3B-E6C7E04FF6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6855F9C4-FAA2-4779-9B24-CD901D991E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5563B5C8-3910-4A51-AAFD-9E48D79062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78EA6D1-73DF-4D39-8F35-AAC0F61E67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AE1B8A9D-0F71-4739-B7D4-89AD0376F4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1A96980E-6BEC-423A-9A99-EC8CAE78BAC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723D794A-0542-4245-B53E-8B97C69888A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F296FC-37AA-4662-A111-7A16BD76B4E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EE33F0AB-BC83-4F19-B639-B4B2A077AB3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1CEC87AF-E6A3-4C64-8097-BEDBE941B6D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C2883F79-627D-4A73-AC28-4A1B988270B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02B5440F-C305-4948-BA58-7C161B03F39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0EA5AF8E-1768-442A-8EF7-E0849CBBCDC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E0214999-04AA-4C2A-854E-EE58FFD301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21C2D1DB-9E44-43DA-88C7-B7266FF08BD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5F9F534D-D6FC-4F09-A879-8ACF3AD710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76ACB38F-1BB4-43B1-A3FE-20EB99D82B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2A0DC10D-B0AF-4B55-B880-84475774871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820C90C2-7763-4DD3-ADBA-DBC4498E696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81097D52-DF94-4AFC-93D8-AE9633C81C1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CD90EB87-D401-420A-83F6-0F4B8443C41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1AF17E25-E2D1-4282-9394-860239C89E5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8B87F96F-B874-4BEA-A1F5-79BAA2EA02F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FF730C98-9CEF-4E36-919C-5FDB5E9883A3}"/>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3C7B99FE-A1C3-47DD-ABDD-452F76FE529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43C501D7-4B31-4AA8-98DF-2CDDEE58547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E499A594-3020-4B64-B807-72935885AB49}"/>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a:extLst>
            <a:ext uri="{FF2B5EF4-FFF2-40B4-BE49-F238E27FC236}">
              <a16:creationId xmlns:a16="http://schemas.microsoft.com/office/drawing/2014/main" id="{CB3540B2-C13D-45FD-ACD9-76CA23FF66EF}"/>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FE1B2ECB-0837-44EE-AE7E-637E2D5557B9}"/>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a:extLst>
            <a:ext uri="{FF2B5EF4-FFF2-40B4-BE49-F238E27FC236}">
              <a16:creationId xmlns:a16="http://schemas.microsoft.com/office/drawing/2014/main" id="{EE3A91FC-04A9-4CA4-B65E-4325C43FA9ED}"/>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a:extLst>
            <a:ext uri="{FF2B5EF4-FFF2-40B4-BE49-F238E27FC236}">
              <a16:creationId xmlns:a16="http://schemas.microsoft.com/office/drawing/2014/main" id="{A9005C01-6F45-4E56-B50D-C67BCE19EC0F}"/>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a:extLst>
            <a:ext uri="{FF2B5EF4-FFF2-40B4-BE49-F238E27FC236}">
              <a16:creationId xmlns:a16="http://schemas.microsoft.com/office/drawing/2014/main" id="{8D9B70A2-CE3D-45A0-AD85-022E8A132854}"/>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a:extLst>
            <a:ext uri="{FF2B5EF4-FFF2-40B4-BE49-F238E27FC236}">
              <a16:creationId xmlns:a16="http://schemas.microsoft.com/office/drawing/2014/main" id="{EA83B4B8-C996-4509-A96D-62F5F0DC9E4F}"/>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a:extLst>
            <a:ext uri="{FF2B5EF4-FFF2-40B4-BE49-F238E27FC236}">
              <a16:creationId xmlns:a16="http://schemas.microsoft.com/office/drawing/2014/main" id="{E96B7D3F-B83F-4A2A-A348-0C6CA31831A3}"/>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97DFAB0B-6771-42CD-8760-4146A05F99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6720F264-5F78-44B4-A818-9249BF5C37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3DF25E3E-C18D-4CDC-942D-8E9DA9A5CA1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31667C90-DB61-4860-A32F-6935ABBB589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64012A4-0C1C-465E-B93F-9532C024F7F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7" name="楕円 316">
          <a:extLst>
            <a:ext uri="{FF2B5EF4-FFF2-40B4-BE49-F238E27FC236}">
              <a16:creationId xmlns:a16="http://schemas.microsoft.com/office/drawing/2014/main" id="{B027A97E-717E-4B4D-8248-14C886278256}"/>
            </a:ext>
          </a:extLst>
        </xdr:cNvPr>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C33FD703-903E-452C-9462-62B2F0D46186}"/>
            </a:ext>
          </a:extLst>
        </xdr:cNvPr>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167458</xdr:rowOff>
    </xdr:from>
    <xdr:to>
      <xdr:col>20</xdr:col>
      <xdr:colOff>38100</xdr:colOff>
      <xdr:row>104</xdr:row>
      <xdr:rowOff>97608</xdr:rowOff>
    </xdr:to>
    <xdr:sp macro="" textlink="">
      <xdr:nvSpPr>
        <xdr:cNvPr id="319" name="楕円 318">
          <a:extLst>
            <a:ext uri="{FF2B5EF4-FFF2-40B4-BE49-F238E27FC236}">
              <a16:creationId xmlns:a16="http://schemas.microsoft.com/office/drawing/2014/main" id="{2E9B84AB-CCA1-4BF6-B1D5-B38715CA23CC}"/>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46808</xdr:rowOff>
    </xdr:from>
    <xdr:to>
      <xdr:col>24</xdr:col>
      <xdr:colOff>63500</xdr:colOff>
      <xdr:row>104</xdr:row>
      <xdr:rowOff>87630</xdr:rowOff>
    </xdr:to>
    <xdr:cxnSp macro="">
      <xdr:nvCxnSpPr>
        <xdr:cNvPr id="320" name="直線コネクタ 319">
          <a:extLst>
            <a:ext uri="{FF2B5EF4-FFF2-40B4-BE49-F238E27FC236}">
              <a16:creationId xmlns:a16="http://schemas.microsoft.com/office/drawing/2014/main" id="{0F8306F8-47EB-4CD3-B0D8-E2FA5B48ABEB}"/>
            </a:ext>
          </a:extLst>
        </xdr:cNvPr>
        <xdr:cNvCxnSpPr/>
      </xdr:nvCxnSpPr>
      <xdr:spPr>
        <a:xfrm>
          <a:off x="3797300" y="1787760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321" name="楕円 320">
          <a:extLst>
            <a:ext uri="{FF2B5EF4-FFF2-40B4-BE49-F238E27FC236}">
              <a16:creationId xmlns:a16="http://schemas.microsoft.com/office/drawing/2014/main" id="{E8BADED6-F951-49A6-A2B5-890E7917969D}"/>
            </a:ext>
          </a:extLst>
        </xdr:cNvPr>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46808</xdr:rowOff>
    </xdr:to>
    <xdr:cxnSp macro="">
      <xdr:nvCxnSpPr>
        <xdr:cNvPr id="322" name="直線コネクタ 321">
          <a:extLst>
            <a:ext uri="{FF2B5EF4-FFF2-40B4-BE49-F238E27FC236}">
              <a16:creationId xmlns:a16="http://schemas.microsoft.com/office/drawing/2014/main" id="{B2C6882D-7752-457B-827B-2449201CF42F}"/>
            </a:ext>
          </a:extLst>
        </xdr:cNvPr>
        <xdr:cNvCxnSpPr/>
      </xdr:nvCxnSpPr>
      <xdr:spPr>
        <a:xfrm>
          <a:off x="2908300" y="178678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123371</xdr:rowOff>
    </xdr:from>
    <xdr:to>
      <xdr:col>10</xdr:col>
      <xdr:colOff>165100</xdr:colOff>
      <xdr:row>104</xdr:row>
      <xdr:rowOff>53521</xdr:rowOff>
    </xdr:to>
    <xdr:sp macro="" textlink="">
      <xdr:nvSpPr>
        <xdr:cNvPr id="323" name="楕円 322">
          <a:extLst>
            <a:ext uri="{FF2B5EF4-FFF2-40B4-BE49-F238E27FC236}">
              <a16:creationId xmlns:a16="http://schemas.microsoft.com/office/drawing/2014/main" id="{570B24AE-0710-4E7A-8257-5A398B168FB5}"/>
            </a:ext>
          </a:extLst>
        </xdr:cNvPr>
        <xdr:cNvSpPr/>
      </xdr:nvSpPr>
      <xdr:spPr>
        <a:xfrm>
          <a:off x="1968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xdr:rowOff>
    </xdr:from>
    <xdr:to>
      <xdr:col>15</xdr:col>
      <xdr:colOff>50800</xdr:colOff>
      <xdr:row>104</xdr:row>
      <xdr:rowOff>37012</xdr:rowOff>
    </xdr:to>
    <xdr:cxnSp macro="">
      <xdr:nvCxnSpPr>
        <xdr:cNvPr id="324" name="直線コネクタ 323">
          <a:extLst>
            <a:ext uri="{FF2B5EF4-FFF2-40B4-BE49-F238E27FC236}">
              <a16:creationId xmlns:a16="http://schemas.microsoft.com/office/drawing/2014/main" id="{4058E7DB-1496-4985-A228-94BED8B2FAD2}"/>
            </a:ext>
          </a:extLst>
        </xdr:cNvPr>
        <xdr:cNvCxnSpPr/>
      </xdr:nvCxnSpPr>
      <xdr:spPr>
        <a:xfrm>
          <a:off x="2019300" y="178335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325" name="楕円 324">
          <a:extLst>
            <a:ext uri="{FF2B5EF4-FFF2-40B4-BE49-F238E27FC236}">
              <a16:creationId xmlns:a16="http://schemas.microsoft.com/office/drawing/2014/main" id="{3C050084-022A-404A-A6E8-824191DCEB81}"/>
            </a:ext>
          </a:extLst>
        </xdr:cNvPr>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xdr:rowOff>
    </xdr:from>
    <xdr:to>
      <xdr:col>10</xdr:col>
      <xdr:colOff>114300</xdr:colOff>
      <xdr:row>104</xdr:row>
      <xdr:rowOff>121920</xdr:rowOff>
    </xdr:to>
    <xdr:cxnSp macro="">
      <xdr:nvCxnSpPr>
        <xdr:cNvPr id="326" name="直線コネクタ 325">
          <a:extLst>
            <a:ext uri="{FF2B5EF4-FFF2-40B4-BE49-F238E27FC236}">
              <a16:creationId xmlns:a16="http://schemas.microsoft.com/office/drawing/2014/main" id="{71502C26-7B77-42D0-99DE-8F19DB906DAB}"/>
            </a:ext>
          </a:extLst>
        </xdr:cNvPr>
        <xdr:cNvCxnSpPr/>
      </xdr:nvCxnSpPr>
      <xdr:spPr>
        <a:xfrm flipV="1">
          <a:off x="1130300" y="1783352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165479</xdr:rowOff>
    </xdr:from>
    <xdr:ext cx="405111" cy="259045"/>
    <xdr:sp macro="" textlink="">
      <xdr:nvSpPr>
        <xdr:cNvPr id="327" name="n_1aveValue【市民会館】&#10;有形固定資産減価償却率">
          <a:extLst>
            <a:ext uri="{FF2B5EF4-FFF2-40B4-BE49-F238E27FC236}">
              <a16:creationId xmlns:a16="http://schemas.microsoft.com/office/drawing/2014/main" id="{17C44C71-B384-4CA5-AD34-CE507F752E0E}"/>
            </a:ext>
          </a:extLst>
        </xdr:cNvPr>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328" name="n_2aveValue【市民会館】&#10;有形固定資産減価償却率">
          <a:extLst>
            <a:ext uri="{FF2B5EF4-FFF2-40B4-BE49-F238E27FC236}">
              <a16:creationId xmlns:a16="http://schemas.microsoft.com/office/drawing/2014/main" id="{1B2B0445-6C37-4F3E-BABC-7439A1ADB54B}"/>
            </a:ext>
          </a:extLst>
        </xdr:cNvPr>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329" name="n_3aveValue【市民会館】&#10;有形固定資産減価償却率">
          <a:extLst>
            <a:ext uri="{FF2B5EF4-FFF2-40B4-BE49-F238E27FC236}">
              <a16:creationId xmlns:a16="http://schemas.microsoft.com/office/drawing/2014/main" id="{0B7057E6-BEA0-4AC3-A5BB-203B69CE3B45}"/>
            </a:ext>
          </a:extLst>
        </xdr:cNvPr>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0" name="n_4aveValue【市民会館】&#10;有形固定資産減価償却率">
          <a:extLst>
            <a:ext uri="{FF2B5EF4-FFF2-40B4-BE49-F238E27FC236}">
              <a16:creationId xmlns:a16="http://schemas.microsoft.com/office/drawing/2014/main" id="{9D747BA9-90EE-449D-AE37-9C1E911DB335}"/>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114135</xdr:rowOff>
    </xdr:from>
    <xdr:ext cx="405111" cy="259045"/>
    <xdr:sp macro="" textlink="">
      <xdr:nvSpPr>
        <xdr:cNvPr id="331" name="n_1mainValue【市民会館】&#10;有形固定資産減価償却率">
          <a:extLst>
            <a:ext uri="{FF2B5EF4-FFF2-40B4-BE49-F238E27FC236}">
              <a16:creationId xmlns:a16="http://schemas.microsoft.com/office/drawing/2014/main" id="{06403CCB-9ED8-4EBD-9BCC-64A335E24C72}"/>
            </a:ext>
          </a:extLst>
        </xdr:cNvPr>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332" name="n_2mainValue【市民会館】&#10;有形固定資産減価償却率">
          <a:extLst>
            <a:ext uri="{FF2B5EF4-FFF2-40B4-BE49-F238E27FC236}">
              <a16:creationId xmlns:a16="http://schemas.microsoft.com/office/drawing/2014/main" id="{40738D41-B5FA-48C1-B898-233DB1B70486}"/>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70048</xdr:rowOff>
    </xdr:from>
    <xdr:ext cx="405111" cy="259045"/>
    <xdr:sp macro="" textlink="">
      <xdr:nvSpPr>
        <xdr:cNvPr id="333" name="n_3mainValue【市民会館】&#10;有形固定資産減価償却率">
          <a:extLst>
            <a:ext uri="{FF2B5EF4-FFF2-40B4-BE49-F238E27FC236}">
              <a16:creationId xmlns:a16="http://schemas.microsoft.com/office/drawing/2014/main" id="{03043B05-B172-49ED-BBB1-15C75CF5BC42}"/>
            </a:ext>
          </a:extLst>
        </xdr:cNvPr>
        <xdr:cNvSpPr txBox="1"/>
      </xdr:nvSpPr>
      <xdr:spPr>
        <a:xfrm>
          <a:off x="1816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334" name="n_4mainValue【市民会館】&#10;有形固定資産減価償却率">
          <a:extLst>
            <a:ext uri="{FF2B5EF4-FFF2-40B4-BE49-F238E27FC236}">
              <a16:creationId xmlns:a16="http://schemas.microsoft.com/office/drawing/2014/main" id="{69E87ABC-5172-4EEF-B599-0A8FD55A161C}"/>
            </a:ext>
          </a:extLst>
        </xdr:cNvPr>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A58E1AD8-BAE8-4083-B0DF-34EE89C658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9952CBB1-69CF-4FA5-B1C8-4E32848727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6ABE9D74-3193-4460-9F1C-34690B36E6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893D738A-16CA-4A40-918F-BCC0678DC8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95BC4CBC-8F39-476F-874A-5675B8D0C6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57182B71-740D-4884-8932-56F52FFC94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5C2433C7-1E3E-4EB3-927E-E965FB88C0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9D19DB6D-B423-47F8-BD40-770EB5CAF4B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7B4960-443F-4279-AB20-33D4FA16F6E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CC22A63B-D239-465D-9755-543904AAF2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a:extLst>
            <a:ext uri="{FF2B5EF4-FFF2-40B4-BE49-F238E27FC236}">
              <a16:creationId xmlns:a16="http://schemas.microsoft.com/office/drawing/2014/main" id="{BB22B4AD-A38D-4A92-B4F6-47B349BAA93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a:extLst>
            <a:ext uri="{FF2B5EF4-FFF2-40B4-BE49-F238E27FC236}">
              <a16:creationId xmlns:a16="http://schemas.microsoft.com/office/drawing/2014/main" id="{02B0ACF1-CF01-4137-9CD5-513B13AF3FB9}"/>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72C5E2EB-ADC5-4606-ABFF-F5AEB7EE20B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5975FE63-A6F3-4F51-8270-6E49983F4A4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a:extLst>
            <a:ext uri="{FF2B5EF4-FFF2-40B4-BE49-F238E27FC236}">
              <a16:creationId xmlns:a16="http://schemas.microsoft.com/office/drawing/2014/main" id="{9305B915-555C-4D7A-A354-9AB43D8E6829}"/>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a:extLst>
            <a:ext uri="{FF2B5EF4-FFF2-40B4-BE49-F238E27FC236}">
              <a16:creationId xmlns:a16="http://schemas.microsoft.com/office/drawing/2014/main" id="{AF090A01-2776-4024-9559-50D4148EF59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D044D38C-025F-4A44-8277-3E32543DDE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D5FD0409-7A81-44DB-9B24-D6E3223A9D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38439591-C35D-46C8-883B-2C2AB9B768C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a:extLst>
            <a:ext uri="{FF2B5EF4-FFF2-40B4-BE49-F238E27FC236}">
              <a16:creationId xmlns:a16="http://schemas.microsoft.com/office/drawing/2014/main" id="{0F21B205-5B56-4E19-9371-226E01B87D60}"/>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a:extLst>
            <a:ext uri="{FF2B5EF4-FFF2-40B4-BE49-F238E27FC236}">
              <a16:creationId xmlns:a16="http://schemas.microsoft.com/office/drawing/2014/main" id="{3AA61E7D-77C0-4EE4-82FE-3CA9DCF01F37}"/>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a:extLst>
            <a:ext uri="{FF2B5EF4-FFF2-40B4-BE49-F238E27FC236}">
              <a16:creationId xmlns:a16="http://schemas.microsoft.com/office/drawing/2014/main" id="{D6BDD480-89ED-4C08-989F-F552F1F30647}"/>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a:extLst>
            <a:ext uri="{FF2B5EF4-FFF2-40B4-BE49-F238E27FC236}">
              <a16:creationId xmlns:a16="http://schemas.microsoft.com/office/drawing/2014/main" id="{86BA4B18-C03C-47F2-B324-D29B172B3905}"/>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a:extLst>
            <a:ext uri="{FF2B5EF4-FFF2-40B4-BE49-F238E27FC236}">
              <a16:creationId xmlns:a16="http://schemas.microsoft.com/office/drawing/2014/main" id="{11028491-70ED-40E7-87D5-A774612B2076}"/>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59" name="【市民会館】&#10;一人当たり面積平均値テキスト">
          <a:extLst>
            <a:ext uri="{FF2B5EF4-FFF2-40B4-BE49-F238E27FC236}">
              <a16:creationId xmlns:a16="http://schemas.microsoft.com/office/drawing/2014/main" id="{13457A84-4B11-4295-8F8A-ABB6429AC3C0}"/>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a:extLst>
            <a:ext uri="{FF2B5EF4-FFF2-40B4-BE49-F238E27FC236}">
              <a16:creationId xmlns:a16="http://schemas.microsoft.com/office/drawing/2014/main" id="{9E441609-1EF6-40C1-BE86-55DC9D819188}"/>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a:extLst>
            <a:ext uri="{FF2B5EF4-FFF2-40B4-BE49-F238E27FC236}">
              <a16:creationId xmlns:a16="http://schemas.microsoft.com/office/drawing/2014/main" id="{9477E6F1-B684-4409-BCC2-893E901E5EFC}"/>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a:extLst>
            <a:ext uri="{FF2B5EF4-FFF2-40B4-BE49-F238E27FC236}">
              <a16:creationId xmlns:a16="http://schemas.microsoft.com/office/drawing/2014/main" id="{1B22ED19-ACAA-4FFD-B5C6-590EA3273603}"/>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a:extLst>
            <a:ext uri="{FF2B5EF4-FFF2-40B4-BE49-F238E27FC236}">
              <a16:creationId xmlns:a16="http://schemas.microsoft.com/office/drawing/2014/main" id="{C1A4F032-DCF9-4204-A39F-C3BFA73A530A}"/>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a:extLst>
            <a:ext uri="{FF2B5EF4-FFF2-40B4-BE49-F238E27FC236}">
              <a16:creationId xmlns:a16="http://schemas.microsoft.com/office/drawing/2014/main" id="{08AC6647-7848-446B-834F-3A8FE8C1EDAC}"/>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7DAE64C9-A347-4DBA-8B48-F02803B628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A0E70120-38AE-45A4-9968-2A99715A3C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FA1DE6D9-4403-451B-9D92-826B58A3569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7D5122A3-3193-4F90-AD85-1A8086F1DA7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4A3A8B96-D7C4-4239-8C8F-44C3FC07196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109982</xdr:rowOff>
    </xdr:from>
    <xdr:to>
      <xdr:col>55</xdr:col>
      <xdr:colOff>50800</xdr:colOff>
      <xdr:row>103</xdr:row>
      <xdr:rowOff>40132</xdr:rowOff>
    </xdr:to>
    <xdr:sp macro="" textlink="">
      <xdr:nvSpPr>
        <xdr:cNvPr id="370" name="楕円 369">
          <a:extLst>
            <a:ext uri="{FF2B5EF4-FFF2-40B4-BE49-F238E27FC236}">
              <a16:creationId xmlns:a16="http://schemas.microsoft.com/office/drawing/2014/main" id="{FDF03D51-C348-4FB8-BB83-080D98310C90}"/>
            </a:ext>
          </a:extLst>
        </xdr:cNvPr>
        <xdr:cNvSpPr/>
      </xdr:nvSpPr>
      <xdr:spPr>
        <a:xfrm>
          <a:off x="104267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132859</xdr:rowOff>
    </xdr:from>
    <xdr:ext cx="469744" cy="259045"/>
    <xdr:sp macro="" textlink="">
      <xdr:nvSpPr>
        <xdr:cNvPr id="371" name="【市民会館】&#10;一人当たり面積該当値テキスト">
          <a:extLst>
            <a:ext uri="{FF2B5EF4-FFF2-40B4-BE49-F238E27FC236}">
              <a16:creationId xmlns:a16="http://schemas.microsoft.com/office/drawing/2014/main" id="{B72AB546-1871-4B15-A966-4B2554E9F72F}"/>
            </a:ext>
          </a:extLst>
        </xdr:cNvPr>
        <xdr:cNvSpPr txBox="1"/>
      </xdr:nvSpPr>
      <xdr:spPr>
        <a:xfrm>
          <a:off x="10515600" y="1744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160846</xdr:rowOff>
    </xdr:from>
    <xdr:to>
      <xdr:col>50</xdr:col>
      <xdr:colOff>165100</xdr:colOff>
      <xdr:row>103</xdr:row>
      <xdr:rowOff>90996</xdr:rowOff>
    </xdr:to>
    <xdr:sp macro="" textlink="">
      <xdr:nvSpPr>
        <xdr:cNvPr id="372" name="楕円 371">
          <a:extLst>
            <a:ext uri="{FF2B5EF4-FFF2-40B4-BE49-F238E27FC236}">
              <a16:creationId xmlns:a16="http://schemas.microsoft.com/office/drawing/2014/main" id="{B65E7E4A-98D7-4100-9E9F-BFF50B1934D7}"/>
            </a:ext>
          </a:extLst>
        </xdr:cNvPr>
        <xdr:cNvSpPr/>
      </xdr:nvSpPr>
      <xdr:spPr>
        <a:xfrm>
          <a:off x="9588500" y="176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160782</xdr:rowOff>
    </xdr:from>
    <xdr:to>
      <xdr:col>55</xdr:col>
      <xdr:colOff>0</xdr:colOff>
      <xdr:row>103</xdr:row>
      <xdr:rowOff>40196</xdr:rowOff>
    </xdr:to>
    <xdr:cxnSp macro="">
      <xdr:nvCxnSpPr>
        <xdr:cNvPr id="373" name="直線コネクタ 372">
          <a:extLst>
            <a:ext uri="{FF2B5EF4-FFF2-40B4-BE49-F238E27FC236}">
              <a16:creationId xmlns:a16="http://schemas.microsoft.com/office/drawing/2014/main" id="{10C57B45-EB02-4F87-A57A-F7EF80E4B527}"/>
            </a:ext>
          </a:extLst>
        </xdr:cNvPr>
        <xdr:cNvCxnSpPr/>
      </xdr:nvCxnSpPr>
      <xdr:spPr>
        <a:xfrm flipV="1">
          <a:off x="9639300" y="17648682"/>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157417</xdr:rowOff>
    </xdr:from>
    <xdr:to>
      <xdr:col>46</xdr:col>
      <xdr:colOff>38100</xdr:colOff>
      <xdr:row>103</xdr:row>
      <xdr:rowOff>87567</xdr:rowOff>
    </xdr:to>
    <xdr:sp macro="" textlink="">
      <xdr:nvSpPr>
        <xdr:cNvPr id="374" name="楕円 373">
          <a:extLst>
            <a:ext uri="{FF2B5EF4-FFF2-40B4-BE49-F238E27FC236}">
              <a16:creationId xmlns:a16="http://schemas.microsoft.com/office/drawing/2014/main" id="{845A4A84-09F0-41BC-B0CA-0D78895C1764}"/>
            </a:ext>
          </a:extLst>
        </xdr:cNvPr>
        <xdr:cNvSpPr/>
      </xdr:nvSpPr>
      <xdr:spPr>
        <a:xfrm>
          <a:off x="8699500" y="17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36767</xdr:rowOff>
    </xdr:from>
    <xdr:to>
      <xdr:col>50</xdr:col>
      <xdr:colOff>114300</xdr:colOff>
      <xdr:row>103</xdr:row>
      <xdr:rowOff>40196</xdr:rowOff>
    </xdr:to>
    <xdr:cxnSp macro="">
      <xdr:nvCxnSpPr>
        <xdr:cNvPr id="375" name="直線コネクタ 374">
          <a:extLst>
            <a:ext uri="{FF2B5EF4-FFF2-40B4-BE49-F238E27FC236}">
              <a16:creationId xmlns:a16="http://schemas.microsoft.com/office/drawing/2014/main" id="{71D8195A-BC02-49E0-AE8A-B9B1BC408FB4}"/>
            </a:ext>
          </a:extLst>
        </xdr:cNvPr>
        <xdr:cNvCxnSpPr/>
      </xdr:nvCxnSpPr>
      <xdr:spPr>
        <a:xfrm>
          <a:off x="8750300" y="176961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155702</xdr:rowOff>
    </xdr:from>
    <xdr:to>
      <xdr:col>41</xdr:col>
      <xdr:colOff>101600</xdr:colOff>
      <xdr:row>103</xdr:row>
      <xdr:rowOff>85852</xdr:rowOff>
    </xdr:to>
    <xdr:sp macro="" textlink="">
      <xdr:nvSpPr>
        <xdr:cNvPr id="376" name="楕円 375">
          <a:extLst>
            <a:ext uri="{FF2B5EF4-FFF2-40B4-BE49-F238E27FC236}">
              <a16:creationId xmlns:a16="http://schemas.microsoft.com/office/drawing/2014/main" id="{815BC5C0-E5D8-4B02-A898-1061C812EAD9}"/>
            </a:ext>
          </a:extLst>
        </xdr:cNvPr>
        <xdr:cNvSpPr/>
      </xdr:nvSpPr>
      <xdr:spPr>
        <a:xfrm>
          <a:off x="7810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35052</xdr:rowOff>
    </xdr:from>
    <xdr:to>
      <xdr:col>45</xdr:col>
      <xdr:colOff>177800</xdr:colOff>
      <xdr:row>103</xdr:row>
      <xdr:rowOff>36767</xdr:rowOff>
    </xdr:to>
    <xdr:cxnSp macro="">
      <xdr:nvCxnSpPr>
        <xdr:cNvPr id="377" name="直線コネクタ 376">
          <a:extLst>
            <a:ext uri="{FF2B5EF4-FFF2-40B4-BE49-F238E27FC236}">
              <a16:creationId xmlns:a16="http://schemas.microsoft.com/office/drawing/2014/main" id="{CB5D60FF-E4CC-4E2D-944D-9703771A5895}"/>
            </a:ext>
          </a:extLst>
        </xdr:cNvPr>
        <xdr:cNvCxnSpPr/>
      </xdr:nvCxnSpPr>
      <xdr:spPr>
        <a:xfrm>
          <a:off x="7861300" y="176944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143700</xdr:rowOff>
    </xdr:from>
    <xdr:to>
      <xdr:col>36</xdr:col>
      <xdr:colOff>165100</xdr:colOff>
      <xdr:row>106</xdr:row>
      <xdr:rowOff>73850</xdr:rowOff>
    </xdr:to>
    <xdr:sp macro="" textlink="">
      <xdr:nvSpPr>
        <xdr:cNvPr id="378" name="楕円 377">
          <a:extLst>
            <a:ext uri="{FF2B5EF4-FFF2-40B4-BE49-F238E27FC236}">
              <a16:creationId xmlns:a16="http://schemas.microsoft.com/office/drawing/2014/main" id="{E112D88F-1E35-4983-B6AE-8CB1633E3997}"/>
            </a:ext>
          </a:extLst>
        </xdr:cNvPr>
        <xdr:cNvSpPr/>
      </xdr:nvSpPr>
      <xdr:spPr>
        <a:xfrm>
          <a:off x="6921500" y="181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35052</xdr:rowOff>
    </xdr:from>
    <xdr:to>
      <xdr:col>41</xdr:col>
      <xdr:colOff>50800</xdr:colOff>
      <xdr:row>106</xdr:row>
      <xdr:rowOff>23050</xdr:rowOff>
    </xdr:to>
    <xdr:cxnSp macro="">
      <xdr:nvCxnSpPr>
        <xdr:cNvPr id="379" name="直線コネクタ 378">
          <a:extLst>
            <a:ext uri="{FF2B5EF4-FFF2-40B4-BE49-F238E27FC236}">
              <a16:creationId xmlns:a16="http://schemas.microsoft.com/office/drawing/2014/main" id="{4F9684C8-A43C-4EB3-9188-4E4338A9151B}"/>
            </a:ext>
          </a:extLst>
        </xdr:cNvPr>
        <xdr:cNvCxnSpPr/>
      </xdr:nvCxnSpPr>
      <xdr:spPr>
        <a:xfrm flipV="1">
          <a:off x="6972300" y="17694402"/>
          <a:ext cx="889000" cy="5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0" name="n_1aveValue【市民会館】&#10;一人当たり面積">
          <a:extLst>
            <a:ext uri="{FF2B5EF4-FFF2-40B4-BE49-F238E27FC236}">
              <a16:creationId xmlns:a16="http://schemas.microsoft.com/office/drawing/2014/main" id="{CD8A3D1B-24B8-4EC8-A651-15E66787F61E}"/>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1" name="n_2aveValue【市民会館】&#10;一人当たり面積">
          <a:extLst>
            <a:ext uri="{FF2B5EF4-FFF2-40B4-BE49-F238E27FC236}">
              <a16:creationId xmlns:a16="http://schemas.microsoft.com/office/drawing/2014/main" id="{0572A1E5-BDE6-4A46-A201-257DD9CF05BA}"/>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74692</xdr:rowOff>
    </xdr:from>
    <xdr:ext cx="469744" cy="259045"/>
    <xdr:sp macro="" textlink="">
      <xdr:nvSpPr>
        <xdr:cNvPr id="382" name="n_3aveValue【市民会館】&#10;一人当たり面積">
          <a:extLst>
            <a:ext uri="{FF2B5EF4-FFF2-40B4-BE49-F238E27FC236}">
              <a16:creationId xmlns:a16="http://schemas.microsoft.com/office/drawing/2014/main" id="{9DC6667C-C5BB-414A-8B91-3E4E04B83803}"/>
            </a:ext>
          </a:extLst>
        </xdr:cNvPr>
        <xdr:cNvSpPr txBox="1"/>
      </xdr:nvSpPr>
      <xdr:spPr>
        <a:xfrm>
          <a:off x="7626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383" name="n_4aveValue【市民会館】&#10;一人当たり面積">
          <a:extLst>
            <a:ext uri="{FF2B5EF4-FFF2-40B4-BE49-F238E27FC236}">
              <a16:creationId xmlns:a16="http://schemas.microsoft.com/office/drawing/2014/main" id="{004489D7-DCD9-4661-B520-6B5272259A5F}"/>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107523</xdr:rowOff>
    </xdr:from>
    <xdr:ext cx="469744" cy="259045"/>
    <xdr:sp macro="" textlink="">
      <xdr:nvSpPr>
        <xdr:cNvPr id="384" name="n_1mainValue【市民会館】&#10;一人当たり面積">
          <a:extLst>
            <a:ext uri="{FF2B5EF4-FFF2-40B4-BE49-F238E27FC236}">
              <a16:creationId xmlns:a16="http://schemas.microsoft.com/office/drawing/2014/main" id="{82F3C1B1-3304-427E-BF08-ADBD23E00DCF}"/>
            </a:ext>
          </a:extLst>
        </xdr:cNvPr>
        <xdr:cNvSpPr txBox="1"/>
      </xdr:nvSpPr>
      <xdr:spPr>
        <a:xfrm>
          <a:off x="9391727" y="174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104094</xdr:rowOff>
    </xdr:from>
    <xdr:ext cx="469744" cy="259045"/>
    <xdr:sp macro="" textlink="">
      <xdr:nvSpPr>
        <xdr:cNvPr id="385" name="n_2mainValue【市民会館】&#10;一人当たり面積">
          <a:extLst>
            <a:ext uri="{FF2B5EF4-FFF2-40B4-BE49-F238E27FC236}">
              <a16:creationId xmlns:a16="http://schemas.microsoft.com/office/drawing/2014/main" id="{5752DB6C-CAE8-4C98-B865-4D7DB8F1B52A}"/>
            </a:ext>
          </a:extLst>
        </xdr:cNvPr>
        <xdr:cNvSpPr txBox="1"/>
      </xdr:nvSpPr>
      <xdr:spPr>
        <a:xfrm>
          <a:off x="8515427" y="174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102379</xdr:rowOff>
    </xdr:from>
    <xdr:ext cx="469744" cy="259045"/>
    <xdr:sp macro="" textlink="">
      <xdr:nvSpPr>
        <xdr:cNvPr id="386" name="n_3mainValue【市民会館】&#10;一人当たり面積">
          <a:extLst>
            <a:ext uri="{FF2B5EF4-FFF2-40B4-BE49-F238E27FC236}">
              <a16:creationId xmlns:a16="http://schemas.microsoft.com/office/drawing/2014/main" id="{E280925B-218F-43BD-A45A-5EA0D1E8A08F}"/>
            </a:ext>
          </a:extLst>
        </xdr:cNvPr>
        <xdr:cNvSpPr txBox="1"/>
      </xdr:nvSpPr>
      <xdr:spPr>
        <a:xfrm>
          <a:off x="7626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64977</xdr:rowOff>
    </xdr:from>
    <xdr:ext cx="469744" cy="259045"/>
    <xdr:sp macro="" textlink="">
      <xdr:nvSpPr>
        <xdr:cNvPr id="387" name="n_4mainValue【市民会館】&#10;一人当たり面積">
          <a:extLst>
            <a:ext uri="{FF2B5EF4-FFF2-40B4-BE49-F238E27FC236}">
              <a16:creationId xmlns:a16="http://schemas.microsoft.com/office/drawing/2014/main" id="{F402A0E5-E3D3-4DD6-A4D2-552EDABAEAFC}"/>
            </a:ext>
          </a:extLst>
        </xdr:cNvPr>
        <xdr:cNvSpPr txBox="1"/>
      </xdr:nvSpPr>
      <xdr:spPr>
        <a:xfrm>
          <a:off x="6737427" y="182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7D635F63-C817-494D-BCE0-8CAEBB29C8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B8D339CF-97F9-4B72-8045-B2F7E5FED8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BD8D2AB2-15DE-46F4-8E3C-C2DFE1A4C9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88FDB7E2-362A-4EDC-81B7-B32FCD789D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195FEA9A-1C8F-4EB7-B90A-6FBA60BF37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BFDDBD4A-5264-4F9F-A3DF-DE74B16E7F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908DEBC-AF15-498E-BD48-1CCD167E49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7B802530-3A8A-44C5-9AB9-5014992E3C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DCEFB238-EB0C-4239-9DD7-A84C434536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F0CC1659-0C56-4D5D-8C45-A5B6341312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8A056918-08E1-48F6-A487-E5F002600D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AADF1589-1034-4BA8-812F-4D7F8B9C157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75044787-25CC-4D20-B832-C92E21DEDC1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540AFDA4-30CF-47DF-8B17-048DFDD6F3A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82F710E3-5752-462D-8A58-4E600BDA886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EADFBF8D-779D-4FD0-A573-AC8EE83E403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9839DB5A-EA90-4385-BE9F-0B363301A96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AFBD6519-CFDE-4578-8486-E55F4A1B002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A0AD04A3-2579-498A-82C0-3A59C97F1CF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F3CE1E06-7266-4308-9652-0612471A061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95C08D07-2802-4941-BAE5-8B359800584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2AD25AD9-8172-48F9-B85F-6F56919A3AF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E4F2C4D8-A463-4131-A7C5-195E995F258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D802C60-43FB-43FB-A61C-0AD69A2C6B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B45F8A79-4B9B-454A-801F-A88AD1D0E1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a:extLst>
            <a:ext uri="{FF2B5EF4-FFF2-40B4-BE49-F238E27FC236}">
              <a16:creationId xmlns:a16="http://schemas.microsoft.com/office/drawing/2014/main" id="{09855D7B-8DAD-4A9A-B486-F697C45C94BB}"/>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68EA3CF0-E61A-4430-9763-5DF18ECB44F9}"/>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a:extLst>
            <a:ext uri="{FF2B5EF4-FFF2-40B4-BE49-F238E27FC236}">
              <a16:creationId xmlns:a16="http://schemas.microsoft.com/office/drawing/2014/main" id="{08B8E2F1-407F-4438-8052-6AF95B7230C2}"/>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BF82C6E8-9669-448E-9EE5-34BC94A41A01}"/>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a:extLst>
            <a:ext uri="{FF2B5EF4-FFF2-40B4-BE49-F238E27FC236}">
              <a16:creationId xmlns:a16="http://schemas.microsoft.com/office/drawing/2014/main" id="{FCD680E1-32D4-4207-8F37-F2C16BD91226}"/>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CC9B4930-2D30-4431-B8B6-5F19B1D68327}"/>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a:extLst>
            <a:ext uri="{FF2B5EF4-FFF2-40B4-BE49-F238E27FC236}">
              <a16:creationId xmlns:a16="http://schemas.microsoft.com/office/drawing/2014/main" id="{0063C26C-1D72-4219-86B7-EF4313A47CDF}"/>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a:extLst>
            <a:ext uri="{FF2B5EF4-FFF2-40B4-BE49-F238E27FC236}">
              <a16:creationId xmlns:a16="http://schemas.microsoft.com/office/drawing/2014/main" id="{864F19C5-FD0E-4A01-9395-1C914E454072}"/>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a:extLst>
            <a:ext uri="{FF2B5EF4-FFF2-40B4-BE49-F238E27FC236}">
              <a16:creationId xmlns:a16="http://schemas.microsoft.com/office/drawing/2014/main" id="{4CD68A22-D9F1-4F98-8950-EE32E1ABF05C}"/>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a:extLst>
            <a:ext uri="{FF2B5EF4-FFF2-40B4-BE49-F238E27FC236}">
              <a16:creationId xmlns:a16="http://schemas.microsoft.com/office/drawing/2014/main" id="{E62B2FB5-C676-417C-859F-705B4B34615B}"/>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a:extLst>
            <a:ext uri="{FF2B5EF4-FFF2-40B4-BE49-F238E27FC236}">
              <a16:creationId xmlns:a16="http://schemas.microsoft.com/office/drawing/2014/main" id="{6A0B30AF-11C5-4013-9770-F209F48A1BB9}"/>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BF3764F1-9E80-425C-941A-BCCC21A4E8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B64329F-BCDF-43DB-8FA0-AF7CC63F45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DCB8BED-C98B-4547-A919-C6174EF87B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DE2C473-E573-4EC1-8194-88467ED665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57A1651-ED18-4049-A9FF-7DFF247834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9" name="楕円 428">
          <a:extLst>
            <a:ext uri="{FF2B5EF4-FFF2-40B4-BE49-F238E27FC236}">
              <a16:creationId xmlns:a16="http://schemas.microsoft.com/office/drawing/2014/main" id="{2DE265C2-4B10-494B-9BCA-C78C67DFF8A2}"/>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EB779AE1-84E4-4E31-A752-066541C24F3D}"/>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31" name="楕円 430">
          <a:extLst>
            <a:ext uri="{FF2B5EF4-FFF2-40B4-BE49-F238E27FC236}">
              <a16:creationId xmlns:a16="http://schemas.microsoft.com/office/drawing/2014/main" id="{E977745B-4CEE-42CD-B7A6-91AD1D3374C1}"/>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45176</xdr:rowOff>
    </xdr:to>
    <xdr:cxnSp macro="">
      <xdr:nvCxnSpPr>
        <xdr:cNvPr id="432" name="直線コネクタ 431">
          <a:extLst>
            <a:ext uri="{FF2B5EF4-FFF2-40B4-BE49-F238E27FC236}">
              <a16:creationId xmlns:a16="http://schemas.microsoft.com/office/drawing/2014/main" id="{F35F0E0D-5207-40FF-BE68-EA582E4164F9}"/>
            </a:ext>
          </a:extLst>
        </xdr:cNvPr>
        <xdr:cNvCxnSpPr/>
      </xdr:nvCxnSpPr>
      <xdr:spPr>
        <a:xfrm>
          <a:off x="15481300" y="66827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33" name="楕円 432">
          <a:extLst>
            <a:ext uri="{FF2B5EF4-FFF2-40B4-BE49-F238E27FC236}">
              <a16:creationId xmlns:a16="http://schemas.microsoft.com/office/drawing/2014/main" id="{FE600AAA-4093-482A-BF9C-D18CC72BB945}"/>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167640</xdr:rowOff>
    </xdr:to>
    <xdr:cxnSp macro="">
      <xdr:nvCxnSpPr>
        <xdr:cNvPr id="434" name="直線コネクタ 433">
          <a:extLst>
            <a:ext uri="{FF2B5EF4-FFF2-40B4-BE49-F238E27FC236}">
              <a16:creationId xmlns:a16="http://schemas.microsoft.com/office/drawing/2014/main" id="{A27748FF-D61C-4AD1-8F5F-B390E23B3998}"/>
            </a:ext>
          </a:extLst>
        </xdr:cNvPr>
        <xdr:cNvCxnSpPr/>
      </xdr:nvCxnSpPr>
      <xdr:spPr>
        <a:xfrm>
          <a:off x="14592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35" name="楕円 434">
          <a:extLst>
            <a:ext uri="{FF2B5EF4-FFF2-40B4-BE49-F238E27FC236}">
              <a16:creationId xmlns:a16="http://schemas.microsoft.com/office/drawing/2014/main" id="{3527A2D2-A0EE-41C0-9656-16EED662BE80}"/>
            </a:ext>
          </a:extLst>
        </xdr:cNvPr>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115388</xdr:rowOff>
    </xdr:to>
    <xdr:cxnSp macro="">
      <xdr:nvCxnSpPr>
        <xdr:cNvPr id="436" name="直線コネクタ 435">
          <a:extLst>
            <a:ext uri="{FF2B5EF4-FFF2-40B4-BE49-F238E27FC236}">
              <a16:creationId xmlns:a16="http://schemas.microsoft.com/office/drawing/2014/main" id="{B6FF1F58-6132-434E-A94E-DD9A09ED0948}"/>
            </a:ext>
          </a:extLst>
        </xdr:cNvPr>
        <xdr:cNvCxnSpPr/>
      </xdr:nvCxnSpPr>
      <xdr:spPr>
        <a:xfrm>
          <a:off x="13703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437" name="楕円 436">
          <a:extLst>
            <a:ext uri="{FF2B5EF4-FFF2-40B4-BE49-F238E27FC236}">
              <a16:creationId xmlns:a16="http://schemas.microsoft.com/office/drawing/2014/main" id="{48ED1B56-848F-414B-9DBB-587E6BE39D99}"/>
            </a:ext>
          </a:extLst>
        </xdr:cNvPr>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63137</xdr:rowOff>
    </xdr:to>
    <xdr:cxnSp macro="">
      <xdr:nvCxnSpPr>
        <xdr:cNvPr id="438" name="直線コネクタ 437">
          <a:extLst>
            <a:ext uri="{FF2B5EF4-FFF2-40B4-BE49-F238E27FC236}">
              <a16:creationId xmlns:a16="http://schemas.microsoft.com/office/drawing/2014/main" id="{A558AA77-77D1-4E32-8A45-8A6A123F4013}"/>
            </a:ext>
          </a:extLst>
        </xdr:cNvPr>
        <xdr:cNvCxnSpPr/>
      </xdr:nvCxnSpPr>
      <xdr:spPr>
        <a:xfrm>
          <a:off x="12814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3CB2A337-9E6B-4F82-9EBD-E2F9AC844254}"/>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4970C27E-2532-407E-8699-6FD4D59A9FD5}"/>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DB1F8BB0-0333-4AD1-B243-F9673E427D23}"/>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B287A821-0C71-4334-A185-CEE2BC07050E}"/>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4133BE48-1537-42AD-AF80-29EDDF6E8B22}"/>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E501740B-3AA3-4FDA-AE60-6FB225F41AA4}"/>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CFF26266-777F-4AF8-A748-2DB4BE8658B4}"/>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92205646-3633-4646-BA5B-4DB60DEBBD13}"/>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50623CF7-FBD4-48BE-B4CF-B3581C6989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5137F10B-CBD8-4B08-B905-B594A8AAFE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B3B22B17-7A4F-4518-9499-2646456BC8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E3E582A0-E0E1-4B8C-9C45-DE1B15E272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BEC36F8E-1464-4192-A801-C1CEC46DC4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5CD912C5-4CF4-4782-9963-5A0C71F347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3830B5C2-B999-4F1F-8E24-9D90194A08D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7E83D63E-DDD6-48FB-96DB-9FFC05D343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3CA921FB-9A1C-4C54-BB14-3F882D3CC4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1D5939F8-7246-42CE-B1F4-DDEAC4A295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38D59700-E96F-453D-A271-7BD098E5447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86DC3365-2757-4049-8745-861A64F51FC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81B9E40B-0236-4913-9AF7-E71FF8CC90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a:extLst>
            <a:ext uri="{FF2B5EF4-FFF2-40B4-BE49-F238E27FC236}">
              <a16:creationId xmlns:a16="http://schemas.microsoft.com/office/drawing/2014/main" id="{B4293A12-4107-49C5-83FD-AE38B75C41F7}"/>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D2CDDD9E-0187-4E22-9D19-E4D38F0FC0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a:extLst>
            <a:ext uri="{FF2B5EF4-FFF2-40B4-BE49-F238E27FC236}">
              <a16:creationId xmlns:a16="http://schemas.microsoft.com/office/drawing/2014/main" id="{804B46C6-77C8-4E58-9C55-79FA5DC01A58}"/>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6044DADA-F955-4FE0-8FD3-D233B9A38E1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a:extLst>
            <a:ext uri="{FF2B5EF4-FFF2-40B4-BE49-F238E27FC236}">
              <a16:creationId xmlns:a16="http://schemas.microsoft.com/office/drawing/2014/main" id="{58CEFBB6-63AD-4A71-BBE9-D0C08C30CC17}"/>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6329E64C-2273-41E5-A331-671630AFEAD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5A0FD1AE-7BEC-40D2-8ACF-01C7712C412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91A7030C-2560-49ED-8FCC-307DCA8E8F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8" name="直線コネクタ 467">
          <a:extLst>
            <a:ext uri="{FF2B5EF4-FFF2-40B4-BE49-F238E27FC236}">
              <a16:creationId xmlns:a16="http://schemas.microsoft.com/office/drawing/2014/main" id="{1DF4DDF8-2179-47EC-B90E-E85BCD12DE0A}"/>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A776BB9F-384A-453F-8E2E-D2E02472C001}"/>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0" name="直線コネクタ 469">
          <a:extLst>
            <a:ext uri="{FF2B5EF4-FFF2-40B4-BE49-F238E27FC236}">
              <a16:creationId xmlns:a16="http://schemas.microsoft.com/office/drawing/2014/main" id="{366D6589-39F9-4140-803E-0C7056E330A2}"/>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1" name="【一般廃棄物処理施設】&#10;一人当たり有形固定資産（償却資産）額最大値テキスト">
          <a:extLst>
            <a:ext uri="{FF2B5EF4-FFF2-40B4-BE49-F238E27FC236}">
              <a16:creationId xmlns:a16="http://schemas.microsoft.com/office/drawing/2014/main" id="{7EDF88BE-955B-493A-9586-8E840DE4B5E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2" name="直線コネクタ 471">
          <a:extLst>
            <a:ext uri="{FF2B5EF4-FFF2-40B4-BE49-F238E27FC236}">
              <a16:creationId xmlns:a16="http://schemas.microsoft.com/office/drawing/2014/main" id="{20B4A097-6A4E-42BA-AB55-5EC15D585218}"/>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FD1FD255-12D7-40C2-97FB-9A14F2BDF562}"/>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4" name="フローチャート: 判断 473">
          <a:extLst>
            <a:ext uri="{FF2B5EF4-FFF2-40B4-BE49-F238E27FC236}">
              <a16:creationId xmlns:a16="http://schemas.microsoft.com/office/drawing/2014/main" id="{4E7C1BA3-6B99-41A9-A5C2-AB2B05B037BF}"/>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5" name="フローチャート: 判断 474">
          <a:extLst>
            <a:ext uri="{FF2B5EF4-FFF2-40B4-BE49-F238E27FC236}">
              <a16:creationId xmlns:a16="http://schemas.microsoft.com/office/drawing/2014/main" id="{7B2EA53B-4320-4319-8B91-84F87195C20D}"/>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6" name="フローチャート: 判断 475">
          <a:extLst>
            <a:ext uri="{FF2B5EF4-FFF2-40B4-BE49-F238E27FC236}">
              <a16:creationId xmlns:a16="http://schemas.microsoft.com/office/drawing/2014/main" id="{C6208BA6-2DEE-4EC2-A748-E27127FB1ED9}"/>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7" name="フローチャート: 判断 476">
          <a:extLst>
            <a:ext uri="{FF2B5EF4-FFF2-40B4-BE49-F238E27FC236}">
              <a16:creationId xmlns:a16="http://schemas.microsoft.com/office/drawing/2014/main" id="{63C358DA-24AA-44F4-98C5-96558A56A382}"/>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8" name="フローチャート: 判断 477">
          <a:extLst>
            <a:ext uri="{FF2B5EF4-FFF2-40B4-BE49-F238E27FC236}">
              <a16:creationId xmlns:a16="http://schemas.microsoft.com/office/drawing/2014/main" id="{FD9F9912-3080-4D30-B967-48001763C718}"/>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90DEE33E-D8AB-4FA0-A528-1EB8806F70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717A7FA-9C5A-4377-9B20-3EA9916B12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C0F32C44-A7BE-41D9-B5C5-BF70DD2A82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1E93199-4B2E-433A-85A9-933ECBE0CBA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D75EB13-300E-42D9-BBEA-1AEE86C478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170058</xdr:rowOff>
    </xdr:from>
    <xdr:to>
      <xdr:col>116</xdr:col>
      <xdr:colOff>114300</xdr:colOff>
      <xdr:row>41</xdr:row>
      <xdr:rowOff>100208</xdr:rowOff>
    </xdr:to>
    <xdr:sp macro="" textlink="">
      <xdr:nvSpPr>
        <xdr:cNvPr id="484" name="楕円 483">
          <a:extLst>
            <a:ext uri="{FF2B5EF4-FFF2-40B4-BE49-F238E27FC236}">
              <a16:creationId xmlns:a16="http://schemas.microsoft.com/office/drawing/2014/main" id="{624C64DF-DE17-4DE1-8235-CB385E9B10FB}"/>
            </a:ext>
          </a:extLst>
        </xdr:cNvPr>
        <xdr:cNvSpPr/>
      </xdr:nvSpPr>
      <xdr:spPr>
        <a:xfrm>
          <a:off x="22110700" y="70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90873</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DB18BAC3-6960-45B9-B9D8-BCD4803F4ABA}"/>
            </a:ext>
          </a:extLst>
        </xdr:cNvPr>
        <xdr:cNvSpPr txBox="1"/>
      </xdr:nvSpPr>
      <xdr:spPr>
        <a:xfrm>
          <a:off x="22199600" y="694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171073</xdr:rowOff>
    </xdr:from>
    <xdr:to>
      <xdr:col>112</xdr:col>
      <xdr:colOff>38100</xdr:colOff>
      <xdr:row>41</xdr:row>
      <xdr:rowOff>101223</xdr:rowOff>
    </xdr:to>
    <xdr:sp macro="" textlink="">
      <xdr:nvSpPr>
        <xdr:cNvPr id="486" name="楕円 485">
          <a:extLst>
            <a:ext uri="{FF2B5EF4-FFF2-40B4-BE49-F238E27FC236}">
              <a16:creationId xmlns:a16="http://schemas.microsoft.com/office/drawing/2014/main" id="{5DA60DBC-2461-4EDE-A5BC-FED5550D0229}"/>
            </a:ext>
          </a:extLst>
        </xdr:cNvPr>
        <xdr:cNvSpPr/>
      </xdr:nvSpPr>
      <xdr:spPr>
        <a:xfrm>
          <a:off x="21272500" y="70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49408</xdr:rowOff>
    </xdr:from>
    <xdr:to>
      <xdr:col>116</xdr:col>
      <xdr:colOff>63500</xdr:colOff>
      <xdr:row>41</xdr:row>
      <xdr:rowOff>50423</xdr:rowOff>
    </xdr:to>
    <xdr:cxnSp macro="">
      <xdr:nvCxnSpPr>
        <xdr:cNvPr id="487" name="直線コネクタ 486">
          <a:extLst>
            <a:ext uri="{FF2B5EF4-FFF2-40B4-BE49-F238E27FC236}">
              <a16:creationId xmlns:a16="http://schemas.microsoft.com/office/drawing/2014/main" id="{1A732AFF-39B8-4452-8DE6-9C7886FE37DE}"/>
            </a:ext>
          </a:extLst>
        </xdr:cNvPr>
        <xdr:cNvCxnSpPr/>
      </xdr:nvCxnSpPr>
      <xdr:spPr>
        <a:xfrm flipV="1">
          <a:off x="21323300" y="7078858"/>
          <a:ext cx="8382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5452</xdr:rowOff>
    </xdr:from>
    <xdr:to>
      <xdr:col>107</xdr:col>
      <xdr:colOff>101600</xdr:colOff>
      <xdr:row>41</xdr:row>
      <xdr:rowOff>107052</xdr:rowOff>
    </xdr:to>
    <xdr:sp macro="" textlink="">
      <xdr:nvSpPr>
        <xdr:cNvPr id="488" name="楕円 487">
          <a:extLst>
            <a:ext uri="{FF2B5EF4-FFF2-40B4-BE49-F238E27FC236}">
              <a16:creationId xmlns:a16="http://schemas.microsoft.com/office/drawing/2014/main" id="{1FBBD39B-12E7-4FAA-B230-9661C4C44CCE}"/>
            </a:ext>
          </a:extLst>
        </xdr:cNvPr>
        <xdr:cNvSpPr/>
      </xdr:nvSpPr>
      <xdr:spPr>
        <a:xfrm>
          <a:off x="20383500" y="70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50423</xdr:rowOff>
    </xdr:from>
    <xdr:to>
      <xdr:col>111</xdr:col>
      <xdr:colOff>177800</xdr:colOff>
      <xdr:row>41</xdr:row>
      <xdr:rowOff>56252</xdr:rowOff>
    </xdr:to>
    <xdr:cxnSp macro="">
      <xdr:nvCxnSpPr>
        <xdr:cNvPr id="489" name="直線コネクタ 488">
          <a:extLst>
            <a:ext uri="{FF2B5EF4-FFF2-40B4-BE49-F238E27FC236}">
              <a16:creationId xmlns:a16="http://schemas.microsoft.com/office/drawing/2014/main" id="{7FE3E795-C52C-4D0F-BDB7-CC596427C09B}"/>
            </a:ext>
          </a:extLst>
        </xdr:cNvPr>
        <xdr:cNvCxnSpPr/>
      </xdr:nvCxnSpPr>
      <xdr:spPr>
        <a:xfrm flipV="1">
          <a:off x="20434300" y="707987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6510</xdr:rowOff>
    </xdr:from>
    <xdr:to>
      <xdr:col>102</xdr:col>
      <xdr:colOff>165100</xdr:colOff>
      <xdr:row>41</xdr:row>
      <xdr:rowOff>108110</xdr:rowOff>
    </xdr:to>
    <xdr:sp macro="" textlink="">
      <xdr:nvSpPr>
        <xdr:cNvPr id="490" name="楕円 489">
          <a:extLst>
            <a:ext uri="{FF2B5EF4-FFF2-40B4-BE49-F238E27FC236}">
              <a16:creationId xmlns:a16="http://schemas.microsoft.com/office/drawing/2014/main" id="{49B7CA20-F6FE-457F-B9C2-79981EFD2A06}"/>
            </a:ext>
          </a:extLst>
        </xdr:cNvPr>
        <xdr:cNvSpPr/>
      </xdr:nvSpPr>
      <xdr:spPr>
        <a:xfrm>
          <a:off x="19494500" y="70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56252</xdr:rowOff>
    </xdr:from>
    <xdr:to>
      <xdr:col>107</xdr:col>
      <xdr:colOff>50800</xdr:colOff>
      <xdr:row>41</xdr:row>
      <xdr:rowOff>57310</xdr:rowOff>
    </xdr:to>
    <xdr:cxnSp macro="">
      <xdr:nvCxnSpPr>
        <xdr:cNvPr id="491" name="直線コネクタ 490">
          <a:extLst>
            <a:ext uri="{FF2B5EF4-FFF2-40B4-BE49-F238E27FC236}">
              <a16:creationId xmlns:a16="http://schemas.microsoft.com/office/drawing/2014/main" id="{CE822E10-4C9F-46C9-9742-72AEB1436D51}"/>
            </a:ext>
          </a:extLst>
        </xdr:cNvPr>
        <xdr:cNvCxnSpPr/>
      </xdr:nvCxnSpPr>
      <xdr:spPr>
        <a:xfrm flipV="1">
          <a:off x="19545300" y="7085702"/>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7124</xdr:rowOff>
    </xdr:from>
    <xdr:to>
      <xdr:col>98</xdr:col>
      <xdr:colOff>38100</xdr:colOff>
      <xdr:row>41</xdr:row>
      <xdr:rowOff>108724</xdr:rowOff>
    </xdr:to>
    <xdr:sp macro="" textlink="">
      <xdr:nvSpPr>
        <xdr:cNvPr id="492" name="楕円 491">
          <a:extLst>
            <a:ext uri="{FF2B5EF4-FFF2-40B4-BE49-F238E27FC236}">
              <a16:creationId xmlns:a16="http://schemas.microsoft.com/office/drawing/2014/main" id="{6365C08F-692D-4A73-884B-081059C32280}"/>
            </a:ext>
          </a:extLst>
        </xdr:cNvPr>
        <xdr:cNvSpPr/>
      </xdr:nvSpPr>
      <xdr:spPr>
        <a:xfrm>
          <a:off x="18605500" y="70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57310</xdr:rowOff>
    </xdr:from>
    <xdr:to>
      <xdr:col>102</xdr:col>
      <xdr:colOff>114300</xdr:colOff>
      <xdr:row>41</xdr:row>
      <xdr:rowOff>57924</xdr:rowOff>
    </xdr:to>
    <xdr:cxnSp macro="">
      <xdr:nvCxnSpPr>
        <xdr:cNvPr id="493" name="直線コネクタ 492">
          <a:extLst>
            <a:ext uri="{FF2B5EF4-FFF2-40B4-BE49-F238E27FC236}">
              <a16:creationId xmlns:a16="http://schemas.microsoft.com/office/drawing/2014/main" id="{DD6179B0-5CF4-4880-96F6-89661ADF0A25}"/>
            </a:ext>
          </a:extLst>
        </xdr:cNvPr>
        <xdr:cNvCxnSpPr/>
      </xdr:nvCxnSpPr>
      <xdr:spPr>
        <a:xfrm flipV="1">
          <a:off x="18656300" y="7086760"/>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27755B92-BA84-4FBB-A643-2B8ED009FDA4}"/>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75B0D994-F9D2-495E-8DE5-A68CCACAE94B}"/>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4D87139B-6A46-4670-96E5-48FDDC850634}"/>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BEF6558F-60DB-4638-95D1-9F7787E296DC}"/>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92350</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9AFEBF3C-EC89-4DCB-BDCE-8B208235D48A}"/>
            </a:ext>
          </a:extLst>
        </xdr:cNvPr>
        <xdr:cNvSpPr txBox="1"/>
      </xdr:nvSpPr>
      <xdr:spPr>
        <a:xfrm>
          <a:off x="21011095" y="712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98179</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CAC8A49A-55D1-4798-8658-50FBC5442133}"/>
            </a:ext>
          </a:extLst>
        </xdr:cNvPr>
        <xdr:cNvSpPr txBox="1"/>
      </xdr:nvSpPr>
      <xdr:spPr>
        <a:xfrm>
          <a:off x="20134795" y="712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99237</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id="{E5A94282-1959-4A7A-9D85-057D382FBF0B}"/>
            </a:ext>
          </a:extLst>
        </xdr:cNvPr>
        <xdr:cNvSpPr txBox="1"/>
      </xdr:nvSpPr>
      <xdr:spPr>
        <a:xfrm>
          <a:off x="19245795" y="712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99851</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9DB63812-7A50-4EF9-828E-373B671E0F22}"/>
            </a:ext>
          </a:extLst>
        </xdr:cNvPr>
        <xdr:cNvSpPr txBox="1"/>
      </xdr:nvSpPr>
      <xdr:spPr>
        <a:xfrm>
          <a:off x="18356795" y="712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2386BE71-143E-4BB8-84C8-C1346CCB42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976622C7-23B1-45D9-8215-74FD99C327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41881231-EFD3-4A2B-A642-5FB6036683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4B674FE4-127F-40A2-9B55-57ACF39790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F76BA95-D9C7-40F9-AF59-D6A80A3FBF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8B55C21D-6A2D-476B-A541-378F08DFCA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9A97ABFE-9016-4FC3-8612-1259DB0F17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4F83887B-A106-4DB5-94F8-D7E7D11E220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9FA94C8C-4CA2-4198-968C-FB53391AF8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3F89BCE6-66A8-4637-882F-4EA399194B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E611F09-7B3C-43AE-8F83-6E01BC0B3C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3BB01892-2AA1-4605-BE16-065D91DEF9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46AFFE1E-2480-4A28-B29B-A7738256A25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DCBD3655-C96B-453B-A6CF-0A28E2719B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F613726E-7CB8-4A8C-8E3E-B751BDA7488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8C6812F6-6615-4421-9AC8-B29EAB6937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82C7E31D-F682-437B-8972-6A24ECE9CC1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99446DD1-2F91-4061-AEE2-7A96024061F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06C22F03-752E-4013-95BB-35BB8058C70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0F09AF6A-D92A-4724-8522-4DBFDC1EE9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06FEC7E0-ADF4-413A-9165-C080E6190FA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8C8E4D0C-36E2-4ECD-9D57-C6E511C06C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BBB734B0-EC39-45C7-916A-52C2ECB772A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E305AA55-BFC2-4343-BE97-E0B5CE5F09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26" name="直線コネクタ 525">
          <a:extLst>
            <a:ext uri="{FF2B5EF4-FFF2-40B4-BE49-F238E27FC236}">
              <a16:creationId xmlns:a16="http://schemas.microsoft.com/office/drawing/2014/main" id="{DCC14273-DCE9-40D8-9E2D-CA5DDDF636A3}"/>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7" name="【保健センター・保健所】&#10;有形固定資産減価償却率最小値テキスト">
          <a:extLst>
            <a:ext uri="{FF2B5EF4-FFF2-40B4-BE49-F238E27FC236}">
              <a16:creationId xmlns:a16="http://schemas.microsoft.com/office/drawing/2014/main" id="{3B4A0FC2-FDCD-4838-9577-2EDD3CF0F82E}"/>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8" name="直線コネクタ 527">
          <a:extLst>
            <a:ext uri="{FF2B5EF4-FFF2-40B4-BE49-F238E27FC236}">
              <a16:creationId xmlns:a16="http://schemas.microsoft.com/office/drawing/2014/main" id="{27949AC9-FC5B-4C92-8491-69A74A235BD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5FE19CBE-7DC8-45DE-AA06-983CBCECE8EF}"/>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30" name="直線コネクタ 529">
          <a:extLst>
            <a:ext uri="{FF2B5EF4-FFF2-40B4-BE49-F238E27FC236}">
              <a16:creationId xmlns:a16="http://schemas.microsoft.com/office/drawing/2014/main" id="{3DBF1E2E-A842-4610-A78A-576F93122261}"/>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E74DCA1B-3DCF-4705-9C8E-6C41C8E6E3E5}"/>
            </a:ext>
          </a:extLst>
        </xdr:cNvPr>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32" name="フローチャート: 判断 531">
          <a:extLst>
            <a:ext uri="{FF2B5EF4-FFF2-40B4-BE49-F238E27FC236}">
              <a16:creationId xmlns:a16="http://schemas.microsoft.com/office/drawing/2014/main" id="{BA9AE952-5BE9-4230-8719-7F80F62513C1}"/>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33" name="フローチャート: 判断 532">
          <a:extLst>
            <a:ext uri="{FF2B5EF4-FFF2-40B4-BE49-F238E27FC236}">
              <a16:creationId xmlns:a16="http://schemas.microsoft.com/office/drawing/2014/main" id="{10DA1C41-6484-4E3C-9BD6-4B684DFC59B9}"/>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34" name="フローチャート: 判断 533">
          <a:extLst>
            <a:ext uri="{FF2B5EF4-FFF2-40B4-BE49-F238E27FC236}">
              <a16:creationId xmlns:a16="http://schemas.microsoft.com/office/drawing/2014/main" id="{54915344-BD03-4D1B-A98B-B35A0702BD15}"/>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5" name="フローチャート: 判断 534">
          <a:extLst>
            <a:ext uri="{FF2B5EF4-FFF2-40B4-BE49-F238E27FC236}">
              <a16:creationId xmlns:a16="http://schemas.microsoft.com/office/drawing/2014/main" id="{EEF41CD5-C1EA-4196-A042-425D092AA4C5}"/>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6" name="フローチャート: 判断 535">
          <a:extLst>
            <a:ext uri="{FF2B5EF4-FFF2-40B4-BE49-F238E27FC236}">
              <a16:creationId xmlns:a16="http://schemas.microsoft.com/office/drawing/2014/main" id="{786B50E4-88BF-4BDD-A047-241F3FBC3118}"/>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17BC0895-A551-4234-8941-744F520086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6B507F40-D8D6-48A7-AC8D-2520133A66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2ABE2C0-8D63-438F-A375-C99168BF34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2F9C0C4-2059-4063-996F-1C289D27AB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352B153-C2F8-4706-B2BE-419A646B44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2" name="楕円 541">
          <a:extLst>
            <a:ext uri="{FF2B5EF4-FFF2-40B4-BE49-F238E27FC236}">
              <a16:creationId xmlns:a16="http://schemas.microsoft.com/office/drawing/2014/main" id="{D3A86AC4-2791-4FE6-824E-A8158CD6DD89}"/>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1E05E30A-AF86-4962-84EB-93DC1AD64312}"/>
            </a:ext>
          </a:extLst>
        </xdr:cNvPr>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544" name="楕円 543">
          <a:extLst>
            <a:ext uri="{FF2B5EF4-FFF2-40B4-BE49-F238E27FC236}">
              <a16:creationId xmlns:a16="http://schemas.microsoft.com/office/drawing/2014/main" id="{4510250D-92F2-4388-B767-FE054CEAC662}"/>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72390</xdr:rowOff>
    </xdr:to>
    <xdr:cxnSp macro="">
      <xdr:nvCxnSpPr>
        <xdr:cNvPr id="545" name="直線コネクタ 544">
          <a:extLst>
            <a:ext uri="{FF2B5EF4-FFF2-40B4-BE49-F238E27FC236}">
              <a16:creationId xmlns:a16="http://schemas.microsoft.com/office/drawing/2014/main" id="{097491B7-B9D5-4F37-83C7-BCBB261BDA4A}"/>
            </a:ext>
          </a:extLst>
        </xdr:cNvPr>
        <xdr:cNvCxnSpPr/>
      </xdr:nvCxnSpPr>
      <xdr:spPr>
        <a:xfrm>
          <a:off x="15481300" y="1032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46" name="楕円 545">
          <a:extLst>
            <a:ext uri="{FF2B5EF4-FFF2-40B4-BE49-F238E27FC236}">
              <a16:creationId xmlns:a16="http://schemas.microsoft.com/office/drawing/2014/main" id="{7C96C84C-275C-42EB-8520-D93656C959F0}"/>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34290</xdr:rowOff>
    </xdr:to>
    <xdr:cxnSp macro="">
      <xdr:nvCxnSpPr>
        <xdr:cNvPr id="547" name="直線コネクタ 546">
          <a:extLst>
            <a:ext uri="{FF2B5EF4-FFF2-40B4-BE49-F238E27FC236}">
              <a16:creationId xmlns:a16="http://schemas.microsoft.com/office/drawing/2014/main" id="{ED42E91F-E208-4905-8592-49C21544FF70}"/>
            </a:ext>
          </a:extLst>
        </xdr:cNvPr>
        <xdr:cNvCxnSpPr/>
      </xdr:nvCxnSpPr>
      <xdr:spPr>
        <a:xfrm>
          <a:off x="14592300" y="1028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48" name="楕円 547">
          <a:extLst>
            <a:ext uri="{FF2B5EF4-FFF2-40B4-BE49-F238E27FC236}">
              <a16:creationId xmlns:a16="http://schemas.microsoft.com/office/drawing/2014/main" id="{A4A72040-C5C5-408F-BE24-48BF88347D1D}"/>
            </a:ext>
          </a:extLst>
        </xdr:cNvPr>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59</xdr:row>
      <xdr:rowOff>167640</xdr:rowOff>
    </xdr:to>
    <xdr:cxnSp macro="">
      <xdr:nvCxnSpPr>
        <xdr:cNvPr id="549" name="直線コネクタ 548">
          <a:extLst>
            <a:ext uri="{FF2B5EF4-FFF2-40B4-BE49-F238E27FC236}">
              <a16:creationId xmlns:a16="http://schemas.microsoft.com/office/drawing/2014/main" id="{33330359-B5FC-4A11-B725-2CEDB4EE6788}"/>
            </a:ext>
          </a:extLst>
        </xdr:cNvPr>
        <xdr:cNvCxnSpPr/>
      </xdr:nvCxnSpPr>
      <xdr:spPr>
        <a:xfrm>
          <a:off x="13703300" y="10248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50" name="楕円 549">
          <a:extLst>
            <a:ext uri="{FF2B5EF4-FFF2-40B4-BE49-F238E27FC236}">
              <a16:creationId xmlns:a16="http://schemas.microsoft.com/office/drawing/2014/main" id="{53BD7FEE-3F38-4267-A8E1-DB77C2F50922}"/>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59</xdr:row>
      <xdr:rowOff>133350</xdr:rowOff>
    </xdr:to>
    <xdr:cxnSp macro="">
      <xdr:nvCxnSpPr>
        <xdr:cNvPr id="551" name="直線コネクタ 550">
          <a:extLst>
            <a:ext uri="{FF2B5EF4-FFF2-40B4-BE49-F238E27FC236}">
              <a16:creationId xmlns:a16="http://schemas.microsoft.com/office/drawing/2014/main" id="{81CD28AD-2940-4A0D-A510-FD1E57CEF197}"/>
            </a:ext>
          </a:extLst>
        </xdr:cNvPr>
        <xdr:cNvCxnSpPr/>
      </xdr:nvCxnSpPr>
      <xdr:spPr>
        <a:xfrm>
          <a:off x="128143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F3026A5C-6CCF-49B1-9219-402CC0776A06}"/>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6EEB4706-D9EF-488C-ADEE-DA6FDAC562DB}"/>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4" name="n_3aveValue【保健センター・保健所】&#10;有形固定資産減価償却率">
          <a:extLst>
            <a:ext uri="{FF2B5EF4-FFF2-40B4-BE49-F238E27FC236}">
              <a16:creationId xmlns:a16="http://schemas.microsoft.com/office/drawing/2014/main" id="{17254D3D-2ED5-4554-9189-20D57A88D45D}"/>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555" name="n_4aveValue【保健センター・保健所】&#10;有形固定資産減価償却率">
          <a:extLst>
            <a:ext uri="{FF2B5EF4-FFF2-40B4-BE49-F238E27FC236}">
              <a16:creationId xmlns:a16="http://schemas.microsoft.com/office/drawing/2014/main" id="{42F2C595-4628-4A06-AC93-204587CDA8C9}"/>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556" name="n_1mainValue【保健センター・保健所】&#10;有形固定資産減価償却率">
          <a:extLst>
            <a:ext uri="{FF2B5EF4-FFF2-40B4-BE49-F238E27FC236}">
              <a16:creationId xmlns:a16="http://schemas.microsoft.com/office/drawing/2014/main" id="{709B4FEC-5FBB-4EBE-91B9-776869438085}"/>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38117</xdr:rowOff>
    </xdr:from>
    <xdr:ext cx="405111" cy="259045"/>
    <xdr:sp macro="" textlink="">
      <xdr:nvSpPr>
        <xdr:cNvPr id="557" name="n_2mainValue【保健センター・保健所】&#10;有形固定資産減価償却率">
          <a:extLst>
            <a:ext uri="{FF2B5EF4-FFF2-40B4-BE49-F238E27FC236}">
              <a16:creationId xmlns:a16="http://schemas.microsoft.com/office/drawing/2014/main" id="{A30BAC7C-4D16-484A-B525-5FF93C9BBD17}"/>
            </a:ext>
          </a:extLst>
        </xdr:cNvPr>
        <xdr:cNvSpPr txBox="1"/>
      </xdr:nvSpPr>
      <xdr:spPr>
        <a:xfrm>
          <a:off x="14389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3827</xdr:rowOff>
    </xdr:from>
    <xdr:ext cx="405111" cy="259045"/>
    <xdr:sp macro="" textlink="">
      <xdr:nvSpPr>
        <xdr:cNvPr id="558" name="n_3mainValue【保健センター・保健所】&#10;有形固定資産減価償却率">
          <a:extLst>
            <a:ext uri="{FF2B5EF4-FFF2-40B4-BE49-F238E27FC236}">
              <a16:creationId xmlns:a16="http://schemas.microsoft.com/office/drawing/2014/main" id="{EB78BD3D-D5E0-4297-A620-E6C987E1DDCD}"/>
            </a:ext>
          </a:extLst>
        </xdr:cNvPr>
        <xdr:cNvSpPr txBox="1"/>
      </xdr:nvSpPr>
      <xdr:spPr>
        <a:xfrm>
          <a:off x="13500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59" name="n_4mainValue【保健センター・保健所】&#10;有形固定資産減価償却率">
          <a:extLst>
            <a:ext uri="{FF2B5EF4-FFF2-40B4-BE49-F238E27FC236}">
              <a16:creationId xmlns:a16="http://schemas.microsoft.com/office/drawing/2014/main" id="{0E0DCD0C-2460-4D35-8060-4604BB247D5A}"/>
            </a:ext>
          </a:extLst>
        </xdr:cNvPr>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C337D22A-A6AA-47A1-8430-EC20242F14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73FB0495-8CE4-4FF3-B739-AB7B1766BC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DF439238-B60A-4BA4-A134-975D52240B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4DF1223E-4099-4966-92DD-FA31284208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CB74B71F-5BAD-4403-9109-BF9BEDF016A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D625EB58-86EC-49F8-A2C8-A2D35BB9AB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AC433F7F-5F1F-4EE1-83A7-1081C78A49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30D41836-079A-493C-87F2-4F600727D1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37F431DD-05E4-479D-AB9D-DA9668B6B8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C4F6DA8-F976-47F4-8307-D78263F688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F50A7A81-4312-4D83-8CE0-15CE2491E31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D7D7C219-72D4-407B-BC04-BBC0653315B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3B6A47E0-8012-4C43-80C7-BBA7048C112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DD9090A7-60A9-48BD-8B8D-8A6C1696A9A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68EEC423-CF4C-4467-B884-7CDC14C9FB5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19CBA113-9232-4FE4-86C9-D95C7D0FAB3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6F31CF2C-BD27-47EC-802E-D48623E2980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DC2A695E-67C2-4A70-8DE0-796181A1E2F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4268793D-49CA-4C57-B202-E515296A46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6525ECC2-9A71-45F4-955B-E3D1E613DC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23404ADC-6679-4DCC-9382-7D28A2B9B7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81" name="直線コネクタ 580">
          <a:extLst>
            <a:ext uri="{FF2B5EF4-FFF2-40B4-BE49-F238E27FC236}">
              <a16:creationId xmlns:a16="http://schemas.microsoft.com/office/drawing/2014/main" id="{6E2F1C93-B9AB-4D6F-9921-DB0F3625AB76}"/>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F91C8080-6562-4BF9-A67D-D59016E92F24}"/>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83" name="直線コネクタ 582">
          <a:extLst>
            <a:ext uri="{FF2B5EF4-FFF2-40B4-BE49-F238E27FC236}">
              <a16:creationId xmlns:a16="http://schemas.microsoft.com/office/drawing/2014/main" id="{4A13BA14-7715-42E0-8796-5B1B6D224E88}"/>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E7DF1C1E-C2E4-435F-8D11-A1B9B0F25F30}"/>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85" name="直線コネクタ 584">
          <a:extLst>
            <a:ext uri="{FF2B5EF4-FFF2-40B4-BE49-F238E27FC236}">
              <a16:creationId xmlns:a16="http://schemas.microsoft.com/office/drawing/2014/main" id="{E70967A7-37FF-4D62-96DC-396D2F2ECF7A}"/>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8BC96C0C-787E-455C-9808-D718ADE96C7F}"/>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87" name="フローチャート: 判断 586">
          <a:extLst>
            <a:ext uri="{FF2B5EF4-FFF2-40B4-BE49-F238E27FC236}">
              <a16:creationId xmlns:a16="http://schemas.microsoft.com/office/drawing/2014/main" id="{4C688EC1-F9E7-48E5-9896-59487C3EA017}"/>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88" name="フローチャート: 判断 587">
          <a:extLst>
            <a:ext uri="{FF2B5EF4-FFF2-40B4-BE49-F238E27FC236}">
              <a16:creationId xmlns:a16="http://schemas.microsoft.com/office/drawing/2014/main" id="{04AEC21A-73B4-4E27-BAF8-0CC2BE374EDD}"/>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89" name="フローチャート: 判断 588">
          <a:extLst>
            <a:ext uri="{FF2B5EF4-FFF2-40B4-BE49-F238E27FC236}">
              <a16:creationId xmlns:a16="http://schemas.microsoft.com/office/drawing/2014/main" id="{C35559E6-DE20-4260-AE50-CE21F1AF7BD5}"/>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90" name="フローチャート: 判断 589">
          <a:extLst>
            <a:ext uri="{FF2B5EF4-FFF2-40B4-BE49-F238E27FC236}">
              <a16:creationId xmlns:a16="http://schemas.microsoft.com/office/drawing/2014/main" id="{E7378122-D5FE-4E48-97AE-34522AACDFE9}"/>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91" name="フローチャート: 判断 590">
          <a:extLst>
            <a:ext uri="{FF2B5EF4-FFF2-40B4-BE49-F238E27FC236}">
              <a16:creationId xmlns:a16="http://schemas.microsoft.com/office/drawing/2014/main" id="{2E63E167-476A-4C79-81C6-397CBEF4BA16}"/>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9BD70879-18B7-4425-B11C-83991E7CB2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080EC66-2014-4338-B3AE-B63247D923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2856F33-DD58-4072-A0C6-F08FD83F51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1C0EBF0-6DA6-4994-A2C6-24146EF3202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4109D9-AAD6-4A26-9F21-8AFD63FB05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83388</xdr:rowOff>
    </xdr:from>
    <xdr:to>
      <xdr:col>116</xdr:col>
      <xdr:colOff>114300</xdr:colOff>
      <xdr:row>64</xdr:row>
      <xdr:rowOff>13538</xdr:rowOff>
    </xdr:to>
    <xdr:sp macro="" textlink="">
      <xdr:nvSpPr>
        <xdr:cNvPr id="597" name="楕円 596">
          <a:extLst>
            <a:ext uri="{FF2B5EF4-FFF2-40B4-BE49-F238E27FC236}">
              <a16:creationId xmlns:a16="http://schemas.microsoft.com/office/drawing/2014/main" id="{3542FD99-4A5C-42A5-A08B-3227020873B1}"/>
            </a:ext>
          </a:extLst>
        </xdr:cNvPr>
        <xdr:cNvSpPr/>
      </xdr:nvSpPr>
      <xdr:spPr>
        <a:xfrm>
          <a:off x="22110700" y="108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D94C44C2-0250-4AAB-9C49-94CE3F8C13C4}"/>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85674</xdr:rowOff>
    </xdr:from>
    <xdr:to>
      <xdr:col>112</xdr:col>
      <xdr:colOff>38100</xdr:colOff>
      <xdr:row>64</xdr:row>
      <xdr:rowOff>15824</xdr:rowOff>
    </xdr:to>
    <xdr:sp macro="" textlink="">
      <xdr:nvSpPr>
        <xdr:cNvPr id="599" name="楕円 598">
          <a:extLst>
            <a:ext uri="{FF2B5EF4-FFF2-40B4-BE49-F238E27FC236}">
              <a16:creationId xmlns:a16="http://schemas.microsoft.com/office/drawing/2014/main" id="{7F1A2062-F7FD-470B-9E51-73BDAB6D27D7}"/>
            </a:ext>
          </a:extLst>
        </xdr:cNvPr>
        <xdr:cNvSpPr/>
      </xdr:nvSpPr>
      <xdr:spPr>
        <a:xfrm>
          <a:off x="21272500" y="108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134188</xdr:rowOff>
    </xdr:from>
    <xdr:to>
      <xdr:col>116</xdr:col>
      <xdr:colOff>63500</xdr:colOff>
      <xdr:row>63</xdr:row>
      <xdr:rowOff>136474</xdr:rowOff>
    </xdr:to>
    <xdr:cxnSp macro="">
      <xdr:nvCxnSpPr>
        <xdr:cNvPr id="600" name="直線コネクタ 599">
          <a:extLst>
            <a:ext uri="{FF2B5EF4-FFF2-40B4-BE49-F238E27FC236}">
              <a16:creationId xmlns:a16="http://schemas.microsoft.com/office/drawing/2014/main" id="{EA3A48EB-9DBC-4970-AE7C-4350B10FC360}"/>
            </a:ext>
          </a:extLst>
        </xdr:cNvPr>
        <xdr:cNvCxnSpPr/>
      </xdr:nvCxnSpPr>
      <xdr:spPr>
        <a:xfrm flipV="1">
          <a:off x="21323300" y="109355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85446</xdr:rowOff>
    </xdr:from>
    <xdr:to>
      <xdr:col>107</xdr:col>
      <xdr:colOff>101600</xdr:colOff>
      <xdr:row>64</xdr:row>
      <xdr:rowOff>15596</xdr:rowOff>
    </xdr:to>
    <xdr:sp macro="" textlink="">
      <xdr:nvSpPr>
        <xdr:cNvPr id="601" name="楕円 600">
          <a:extLst>
            <a:ext uri="{FF2B5EF4-FFF2-40B4-BE49-F238E27FC236}">
              <a16:creationId xmlns:a16="http://schemas.microsoft.com/office/drawing/2014/main" id="{31A6C925-ED68-4F19-B046-2B1655110833}"/>
            </a:ext>
          </a:extLst>
        </xdr:cNvPr>
        <xdr:cNvSpPr/>
      </xdr:nvSpPr>
      <xdr:spPr>
        <a:xfrm>
          <a:off x="20383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136246</xdr:rowOff>
    </xdr:from>
    <xdr:to>
      <xdr:col>111</xdr:col>
      <xdr:colOff>177800</xdr:colOff>
      <xdr:row>63</xdr:row>
      <xdr:rowOff>136474</xdr:rowOff>
    </xdr:to>
    <xdr:cxnSp macro="">
      <xdr:nvCxnSpPr>
        <xdr:cNvPr id="602" name="直線コネクタ 601">
          <a:extLst>
            <a:ext uri="{FF2B5EF4-FFF2-40B4-BE49-F238E27FC236}">
              <a16:creationId xmlns:a16="http://schemas.microsoft.com/office/drawing/2014/main" id="{2735D909-541F-4BD4-9EF8-9CDE6F1B03F9}"/>
            </a:ext>
          </a:extLst>
        </xdr:cNvPr>
        <xdr:cNvCxnSpPr/>
      </xdr:nvCxnSpPr>
      <xdr:spPr>
        <a:xfrm>
          <a:off x="20434300" y="109375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85446</xdr:rowOff>
    </xdr:from>
    <xdr:to>
      <xdr:col>102</xdr:col>
      <xdr:colOff>165100</xdr:colOff>
      <xdr:row>64</xdr:row>
      <xdr:rowOff>15596</xdr:rowOff>
    </xdr:to>
    <xdr:sp macro="" textlink="">
      <xdr:nvSpPr>
        <xdr:cNvPr id="603" name="楕円 602">
          <a:extLst>
            <a:ext uri="{FF2B5EF4-FFF2-40B4-BE49-F238E27FC236}">
              <a16:creationId xmlns:a16="http://schemas.microsoft.com/office/drawing/2014/main" id="{246AF7C9-4E8E-49FC-8E71-EF81AF9D716F}"/>
            </a:ext>
          </a:extLst>
        </xdr:cNvPr>
        <xdr:cNvSpPr/>
      </xdr:nvSpPr>
      <xdr:spPr>
        <a:xfrm>
          <a:off x="19494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136246</xdr:rowOff>
    </xdr:from>
    <xdr:to>
      <xdr:col>107</xdr:col>
      <xdr:colOff>50800</xdr:colOff>
      <xdr:row>63</xdr:row>
      <xdr:rowOff>136246</xdr:rowOff>
    </xdr:to>
    <xdr:cxnSp macro="">
      <xdr:nvCxnSpPr>
        <xdr:cNvPr id="604" name="直線コネクタ 603">
          <a:extLst>
            <a:ext uri="{FF2B5EF4-FFF2-40B4-BE49-F238E27FC236}">
              <a16:creationId xmlns:a16="http://schemas.microsoft.com/office/drawing/2014/main" id="{FD13ECD8-5B50-4A30-BE27-F19ED20789E9}"/>
            </a:ext>
          </a:extLst>
        </xdr:cNvPr>
        <xdr:cNvCxnSpPr/>
      </xdr:nvCxnSpPr>
      <xdr:spPr>
        <a:xfrm>
          <a:off x="19545300" y="1093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85674</xdr:rowOff>
    </xdr:from>
    <xdr:to>
      <xdr:col>98</xdr:col>
      <xdr:colOff>38100</xdr:colOff>
      <xdr:row>64</xdr:row>
      <xdr:rowOff>15824</xdr:rowOff>
    </xdr:to>
    <xdr:sp macro="" textlink="">
      <xdr:nvSpPr>
        <xdr:cNvPr id="605" name="楕円 604">
          <a:extLst>
            <a:ext uri="{FF2B5EF4-FFF2-40B4-BE49-F238E27FC236}">
              <a16:creationId xmlns:a16="http://schemas.microsoft.com/office/drawing/2014/main" id="{723272FF-F895-4873-AA3F-0DEE069D8C69}"/>
            </a:ext>
          </a:extLst>
        </xdr:cNvPr>
        <xdr:cNvSpPr/>
      </xdr:nvSpPr>
      <xdr:spPr>
        <a:xfrm>
          <a:off x="18605500" y="108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136246</xdr:rowOff>
    </xdr:from>
    <xdr:to>
      <xdr:col>102</xdr:col>
      <xdr:colOff>114300</xdr:colOff>
      <xdr:row>63</xdr:row>
      <xdr:rowOff>136474</xdr:rowOff>
    </xdr:to>
    <xdr:cxnSp macro="">
      <xdr:nvCxnSpPr>
        <xdr:cNvPr id="606" name="直線コネクタ 605">
          <a:extLst>
            <a:ext uri="{FF2B5EF4-FFF2-40B4-BE49-F238E27FC236}">
              <a16:creationId xmlns:a16="http://schemas.microsoft.com/office/drawing/2014/main" id="{0581D135-49D1-4300-8872-C367ABF851B6}"/>
            </a:ext>
          </a:extLst>
        </xdr:cNvPr>
        <xdr:cNvCxnSpPr/>
      </xdr:nvCxnSpPr>
      <xdr:spPr>
        <a:xfrm flipV="1">
          <a:off x="18656300" y="109375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607" name="n_1aveValue【保健センター・保健所】&#10;一人当たり面積">
          <a:extLst>
            <a:ext uri="{FF2B5EF4-FFF2-40B4-BE49-F238E27FC236}">
              <a16:creationId xmlns:a16="http://schemas.microsoft.com/office/drawing/2014/main" id="{00E30BF3-6679-4F02-9435-36DF17637377}"/>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608" name="n_2aveValue【保健センター・保健所】&#10;一人当たり面積">
          <a:extLst>
            <a:ext uri="{FF2B5EF4-FFF2-40B4-BE49-F238E27FC236}">
              <a16:creationId xmlns:a16="http://schemas.microsoft.com/office/drawing/2014/main" id="{926604C2-ECEE-44F4-99F2-962EC263865C}"/>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609" name="n_3aveValue【保健センター・保健所】&#10;一人当たり面積">
          <a:extLst>
            <a:ext uri="{FF2B5EF4-FFF2-40B4-BE49-F238E27FC236}">
              <a16:creationId xmlns:a16="http://schemas.microsoft.com/office/drawing/2014/main" id="{BB73F6A7-2BF4-43F6-B8C6-2F6FC011F5DA}"/>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10" name="n_4aveValue【保健センター・保健所】&#10;一人当たり面積">
          <a:extLst>
            <a:ext uri="{FF2B5EF4-FFF2-40B4-BE49-F238E27FC236}">
              <a16:creationId xmlns:a16="http://schemas.microsoft.com/office/drawing/2014/main" id="{EB533680-CB71-4F59-811A-5AF445807B89}"/>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6951</xdr:rowOff>
    </xdr:from>
    <xdr:ext cx="469744" cy="259045"/>
    <xdr:sp macro="" textlink="">
      <xdr:nvSpPr>
        <xdr:cNvPr id="611" name="n_1mainValue【保健センター・保健所】&#10;一人当たり面積">
          <a:extLst>
            <a:ext uri="{FF2B5EF4-FFF2-40B4-BE49-F238E27FC236}">
              <a16:creationId xmlns:a16="http://schemas.microsoft.com/office/drawing/2014/main" id="{42C26124-AC7A-4066-80BA-D3EC0E93608C}"/>
            </a:ext>
          </a:extLst>
        </xdr:cNvPr>
        <xdr:cNvSpPr txBox="1"/>
      </xdr:nvSpPr>
      <xdr:spPr>
        <a:xfrm>
          <a:off x="21075727" y="1097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6723</xdr:rowOff>
    </xdr:from>
    <xdr:ext cx="469744" cy="259045"/>
    <xdr:sp macro="" textlink="">
      <xdr:nvSpPr>
        <xdr:cNvPr id="612" name="n_2mainValue【保健センター・保健所】&#10;一人当たり面積">
          <a:extLst>
            <a:ext uri="{FF2B5EF4-FFF2-40B4-BE49-F238E27FC236}">
              <a16:creationId xmlns:a16="http://schemas.microsoft.com/office/drawing/2014/main" id="{4B933277-694A-4F7D-8A63-3B121B136BE5}"/>
            </a:ext>
          </a:extLst>
        </xdr:cNvPr>
        <xdr:cNvSpPr txBox="1"/>
      </xdr:nvSpPr>
      <xdr:spPr>
        <a:xfrm>
          <a:off x="201994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6723</xdr:rowOff>
    </xdr:from>
    <xdr:ext cx="469744" cy="259045"/>
    <xdr:sp macro="" textlink="">
      <xdr:nvSpPr>
        <xdr:cNvPr id="613" name="n_3mainValue【保健センター・保健所】&#10;一人当たり面積">
          <a:extLst>
            <a:ext uri="{FF2B5EF4-FFF2-40B4-BE49-F238E27FC236}">
              <a16:creationId xmlns:a16="http://schemas.microsoft.com/office/drawing/2014/main" id="{A0650454-5E50-43E0-9866-9EAFEC62B8F7}"/>
            </a:ext>
          </a:extLst>
        </xdr:cNvPr>
        <xdr:cNvSpPr txBox="1"/>
      </xdr:nvSpPr>
      <xdr:spPr>
        <a:xfrm>
          <a:off x="193104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6951</xdr:rowOff>
    </xdr:from>
    <xdr:ext cx="469744" cy="259045"/>
    <xdr:sp macro="" textlink="">
      <xdr:nvSpPr>
        <xdr:cNvPr id="614" name="n_4mainValue【保健センター・保健所】&#10;一人当たり面積">
          <a:extLst>
            <a:ext uri="{FF2B5EF4-FFF2-40B4-BE49-F238E27FC236}">
              <a16:creationId xmlns:a16="http://schemas.microsoft.com/office/drawing/2014/main" id="{7273D299-7F4D-401E-93DC-BCBC8B86831F}"/>
            </a:ext>
          </a:extLst>
        </xdr:cNvPr>
        <xdr:cNvSpPr txBox="1"/>
      </xdr:nvSpPr>
      <xdr:spPr>
        <a:xfrm>
          <a:off x="18421427" y="1097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DE484005-175F-48FF-AAC4-7835853A70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6E1B39D8-A5AF-4D33-8059-6A880553A9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6512BCA6-B34C-4212-BAEC-E2EAB45716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3FCAD901-FDE7-4CFF-AFFB-1D82ED5293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20814003-7EC3-4DCC-9A0D-87A5F1D54B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203F91EA-2784-47EB-9FC0-7498AC896E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5DEB2375-1663-4D60-9E9B-7C30A829EA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FBB800A5-F031-4591-A4D6-3F453F4F36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F3C056D1-2B46-44E9-A7C5-BCE2225CA1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B0D08E9F-6F35-47A9-BDB9-615B942B4F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6E1BCB46-B852-4805-B23D-36CC0638F77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9282C175-0288-4906-BD3C-39387868ED4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72575B91-B2CF-410C-96D8-BAEAD520E0B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DF255A25-838E-4C22-BA46-3C08DF7C964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56EE16C4-C875-480A-9283-58AAD690521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6FA70D44-1480-41CA-8386-B07C223CEEB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007B952B-6F40-406D-903B-4C86AC64995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3831EEA9-A7BB-4B32-BF43-923A4BBD05D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F3011B1F-5F18-4809-A462-9673B3D8329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593256E2-9A7B-456B-9415-D9A59356FDD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D4E450CE-7A91-4A3D-9387-B389946D76B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151C0894-1B8C-488A-B7A8-A787B3D07BC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660141AF-AF74-42C0-9547-224DEECBCB4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B8EEA226-7C5C-4533-B495-3994CDA8C5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9" name="直線コネクタ 638">
          <a:extLst>
            <a:ext uri="{FF2B5EF4-FFF2-40B4-BE49-F238E27FC236}">
              <a16:creationId xmlns:a16="http://schemas.microsoft.com/office/drawing/2014/main" id="{15CD5289-2E3A-4864-8F03-7FC1363609B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97E2AED4-AD2B-45BC-B637-B20213653F47}"/>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1" name="直線コネクタ 640">
          <a:extLst>
            <a:ext uri="{FF2B5EF4-FFF2-40B4-BE49-F238E27FC236}">
              <a16:creationId xmlns:a16="http://schemas.microsoft.com/office/drawing/2014/main" id="{8C42B311-654F-40A8-8F0F-353C5E2C6188}"/>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A30345F4-0F98-4F72-9F82-13A12D5B118C}"/>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3" name="直線コネクタ 642">
          <a:extLst>
            <a:ext uri="{FF2B5EF4-FFF2-40B4-BE49-F238E27FC236}">
              <a16:creationId xmlns:a16="http://schemas.microsoft.com/office/drawing/2014/main" id="{BEF6A3D0-17D4-432B-BE2B-068105EC532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3279E7DC-0042-4EBB-B847-90BA8013463F}"/>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45" name="フローチャート: 判断 644">
          <a:extLst>
            <a:ext uri="{FF2B5EF4-FFF2-40B4-BE49-F238E27FC236}">
              <a16:creationId xmlns:a16="http://schemas.microsoft.com/office/drawing/2014/main" id="{0E423110-9800-423B-BB5F-2A7DB4D3CB27}"/>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6" name="フローチャート: 判断 645">
          <a:extLst>
            <a:ext uri="{FF2B5EF4-FFF2-40B4-BE49-F238E27FC236}">
              <a16:creationId xmlns:a16="http://schemas.microsoft.com/office/drawing/2014/main" id="{02281B28-46C8-4323-A069-F907C90ABE44}"/>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7" name="フローチャート: 判断 646">
          <a:extLst>
            <a:ext uri="{FF2B5EF4-FFF2-40B4-BE49-F238E27FC236}">
              <a16:creationId xmlns:a16="http://schemas.microsoft.com/office/drawing/2014/main" id="{BAE0C311-33AA-4065-9BD5-9F5E9A604DC3}"/>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8" name="フローチャート: 判断 647">
          <a:extLst>
            <a:ext uri="{FF2B5EF4-FFF2-40B4-BE49-F238E27FC236}">
              <a16:creationId xmlns:a16="http://schemas.microsoft.com/office/drawing/2014/main" id="{0F49ACE3-FE9E-4826-A375-D281BE75CD1C}"/>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9" name="フローチャート: 判断 648">
          <a:extLst>
            <a:ext uri="{FF2B5EF4-FFF2-40B4-BE49-F238E27FC236}">
              <a16:creationId xmlns:a16="http://schemas.microsoft.com/office/drawing/2014/main" id="{3DA74143-3A63-4A0E-BCAE-0026F55E1A6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ECDC06D9-4805-4D9B-8B04-D87EC80A66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2DB3D64-5B93-42FF-B31B-C72B0F40DD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AC1313F2-4238-4078-BC2D-A84E297365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5365DB0-7BC8-4FC5-A9BB-B2F6A2FAE0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96DF71C7-03E3-4680-BFCE-E6456C9F2DE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5" name="楕円 654">
          <a:extLst>
            <a:ext uri="{FF2B5EF4-FFF2-40B4-BE49-F238E27FC236}">
              <a16:creationId xmlns:a16="http://schemas.microsoft.com/office/drawing/2014/main" id="{BE532190-8851-4D81-8F34-C4D6F3AEC4DD}"/>
            </a:ext>
          </a:extLst>
        </xdr:cNvPr>
        <xdr:cNvSpPr/>
      </xdr:nvSpPr>
      <xdr:spPr>
        <a:xfrm>
          <a:off x="16268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43832</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44D185A9-19FF-4CFA-BBB8-CBC4BBAFC794}"/>
            </a:ext>
          </a:extLst>
        </xdr:cNvPr>
        <xdr:cNvSpPr txBox="1"/>
      </xdr:nvSpPr>
      <xdr:spPr>
        <a:xfrm>
          <a:off x="16357600"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23495</xdr:rowOff>
    </xdr:from>
    <xdr:to>
      <xdr:col>81</xdr:col>
      <xdr:colOff>101600</xdr:colOff>
      <xdr:row>81</xdr:row>
      <xdr:rowOff>125095</xdr:rowOff>
    </xdr:to>
    <xdr:sp macro="" textlink="">
      <xdr:nvSpPr>
        <xdr:cNvPr id="657" name="楕円 656">
          <a:extLst>
            <a:ext uri="{FF2B5EF4-FFF2-40B4-BE49-F238E27FC236}">
              <a16:creationId xmlns:a16="http://schemas.microsoft.com/office/drawing/2014/main" id="{025DBD61-D53F-4B89-8079-570AF1FD394F}"/>
            </a:ext>
          </a:extLst>
        </xdr:cNvPr>
        <xdr:cNvSpPr/>
      </xdr:nvSpPr>
      <xdr:spPr>
        <a:xfrm>
          <a:off x="15430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116205</xdr:rowOff>
    </xdr:to>
    <xdr:cxnSp macro="">
      <xdr:nvCxnSpPr>
        <xdr:cNvPr id="658" name="直線コネクタ 657">
          <a:extLst>
            <a:ext uri="{FF2B5EF4-FFF2-40B4-BE49-F238E27FC236}">
              <a16:creationId xmlns:a16="http://schemas.microsoft.com/office/drawing/2014/main" id="{DC8B1941-3417-43B4-9272-35CEC5846223}"/>
            </a:ext>
          </a:extLst>
        </xdr:cNvPr>
        <xdr:cNvCxnSpPr/>
      </xdr:nvCxnSpPr>
      <xdr:spPr>
        <a:xfrm>
          <a:off x="15481300" y="13961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153036</xdr:rowOff>
    </xdr:from>
    <xdr:to>
      <xdr:col>76</xdr:col>
      <xdr:colOff>165100</xdr:colOff>
      <xdr:row>81</xdr:row>
      <xdr:rowOff>83186</xdr:rowOff>
    </xdr:to>
    <xdr:sp macro="" textlink="">
      <xdr:nvSpPr>
        <xdr:cNvPr id="659" name="楕円 658">
          <a:extLst>
            <a:ext uri="{FF2B5EF4-FFF2-40B4-BE49-F238E27FC236}">
              <a16:creationId xmlns:a16="http://schemas.microsoft.com/office/drawing/2014/main" id="{79DDF90A-6EF3-469D-BC73-185E4C5B106E}"/>
            </a:ext>
          </a:extLst>
        </xdr:cNvPr>
        <xdr:cNvSpPr/>
      </xdr:nvSpPr>
      <xdr:spPr>
        <a:xfrm>
          <a:off x="14541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32386</xdr:rowOff>
    </xdr:from>
    <xdr:to>
      <xdr:col>81</xdr:col>
      <xdr:colOff>50800</xdr:colOff>
      <xdr:row>81</xdr:row>
      <xdr:rowOff>74295</xdr:rowOff>
    </xdr:to>
    <xdr:cxnSp macro="">
      <xdr:nvCxnSpPr>
        <xdr:cNvPr id="660" name="直線コネクタ 659">
          <a:extLst>
            <a:ext uri="{FF2B5EF4-FFF2-40B4-BE49-F238E27FC236}">
              <a16:creationId xmlns:a16="http://schemas.microsoft.com/office/drawing/2014/main" id="{7E4C0A5D-2000-4304-885B-8FF27C9FE2A9}"/>
            </a:ext>
          </a:extLst>
        </xdr:cNvPr>
        <xdr:cNvCxnSpPr/>
      </xdr:nvCxnSpPr>
      <xdr:spPr>
        <a:xfrm>
          <a:off x="14592300" y="13919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109220</xdr:rowOff>
    </xdr:from>
    <xdr:to>
      <xdr:col>72</xdr:col>
      <xdr:colOff>38100</xdr:colOff>
      <xdr:row>81</xdr:row>
      <xdr:rowOff>39370</xdr:rowOff>
    </xdr:to>
    <xdr:sp macro="" textlink="">
      <xdr:nvSpPr>
        <xdr:cNvPr id="661" name="楕円 660">
          <a:extLst>
            <a:ext uri="{FF2B5EF4-FFF2-40B4-BE49-F238E27FC236}">
              <a16:creationId xmlns:a16="http://schemas.microsoft.com/office/drawing/2014/main" id="{0F92D97E-739B-4C90-ACB4-AFF41C9C5450}"/>
            </a:ext>
          </a:extLst>
        </xdr:cNvPr>
        <xdr:cNvSpPr/>
      </xdr:nvSpPr>
      <xdr:spPr>
        <a:xfrm>
          <a:off x="13652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160020</xdr:rowOff>
    </xdr:from>
    <xdr:to>
      <xdr:col>76</xdr:col>
      <xdr:colOff>114300</xdr:colOff>
      <xdr:row>81</xdr:row>
      <xdr:rowOff>32386</xdr:rowOff>
    </xdr:to>
    <xdr:cxnSp macro="">
      <xdr:nvCxnSpPr>
        <xdr:cNvPr id="662" name="直線コネクタ 661">
          <a:extLst>
            <a:ext uri="{FF2B5EF4-FFF2-40B4-BE49-F238E27FC236}">
              <a16:creationId xmlns:a16="http://schemas.microsoft.com/office/drawing/2014/main" id="{7661F2E2-3168-44F0-A8C9-2E1ECFEA7213}"/>
            </a:ext>
          </a:extLst>
        </xdr:cNvPr>
        <xdr:cNvCxnSpPr/>
      </xdr:nvCxnSpPr>
      <xdr:spPr>
        <a:xfrm>
          <a:off x="13703300" y="13876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663" name="楕円 662">
          <a:extLst>
            <a:ext uri="{FF2B5EF4-FFF2-40B4-BE49-F238E27FC236}">
              <a16:creationId xmlns:a16="http://schemas.microsoft.com/office/drawing/2014/main" id="{8A903B22-5578-45DE-B175-4B5C4FD6615A}"/>
            </a:ext>
          </a:extLst>
        </xdr:cNvPr>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80</xdr:row>
      <xdr:rowOff>160020</xdr:rowOff>
    </xdr:to>
    <xdr:cxnSp macro="">
      <xdr:nvCxnSpPr>
        <xdr:cNvPr id="664" name="直線コネクタ 663">
          <a:extLst>
            <a:ext uri="{FF2B5EF4-FFF2-40B4-BE49-F238E27FC236}">
              <a16:creationId xmlns:a16="http://schemas.microsoft.com/office/drawing/2014/main" id="{33C6BDA5-6F64-4168-B194-0724BBB42C2F}"/>
            </a:ext>
          </a:extLst>
        </xdr:cNvPr>
        <xdr:cNvCxnSpPr/>
      </xdr:nvCxnSpPr>
      <xdr:spPr>
        <a:xfrm>
          <a:off x="12814300" y="13670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665" name="n_1aveValue【消防施設】&#10;有形固定資産減価償却率">
          <a:extLst>
            <a:ext uri="{FF2B5EF4-FFF2-40B4-BE49-F238E27FC236}">
              <a16:creationId xmlns:a16="http://schemas.microsoft.com/office/drawing/2014/main" id="{6D794BFC-7ED9-4711-B5AE-7D01A8EE29F3}"/>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666" name="n_2aveValue【消防施設】&#10;有形固定資産減価償却率">
          <a:extLst>
            <a:ext uri="{FF2B5EF4-FFF2-40B4-BE49-F238E27FC236}">
              <a16:creationId xmlns:a16="http://schemas.microsoft.com/office/drawing/2014/main" id="{166D43F5-E6D4-4CF1-88B2-79B597820982}"/>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67" name="n_3aveValue【消防施設】&#10;有形固定資産減価償却率">
          <a:extLst>
            <a:ext uri="{FF2B5EF4-FFF2-40B4-BE49-F238E27FC236}">
              <a16:creationId xmlns:a16="http://schemas.microsoft.com/office/drawing/2014/main" id="{2A76D1B1-142F-4644-9C35-9D944340F300}"/>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668" name="n_4aveValue【消防施設】&#10;有形固定資産減価償却率">
          <a:extLst>
            <a:ext uri="{FF2B5EF4-FFF2-40B4-BE49-F238E27FC236}">
              <a16:creationId xmlns:a16="http://schemas.microsoft.com/office/drawing/2014/main" id="{307CD4AC-F96D-48B1-AF07-5DB404FD1B5B}"/>
            </a:ext>
          </a:extLst>
        </xdr:cNvPr>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141622</xdr:rowOff>
    </xdr:from>
    <xdr:ext cx="405111" cy="259045"/>
    <xdr:sp macro="" textlink="">
      <xdr:nvSpPr>
        <xdr:cNvPr id="669" name="n_1mainValue【消防施設】&#10;有形固定資産減価償却率">
          <a:extLst>
            <a:ext uri="{FF2B5EF4-FFF2-40B4-BE49-F238E27FC236}">
              <a16:creationId xmlns:a16="http://schemas.microsoft.com/office/drawing/2014/main" id="{46F531BD-C20C-4814-947F-FC0449A2159A}"/>
            </a:ext>
          </a:extLst>
        </xdr:cNvPr>
        <xdr:cNvSpPr txBox="1"/>
      </xdr:nvSpPr>
      <xdr:spPr>
        <a:xfrm>
          <a:off x="15266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99713</xdr:rowOff>
    </xdr:from>
    <xdr:ext cx="405111" cy="259045"/>
    <xdr:sp macro="" textlink="">
      <xdr:nvSpPr>
        <xdr:cNvPr id="670" name="n_2mainValue【消防施設】&#10;有形固定資産減価償却率">
          <a:extLst>
            <a:ext uri="{FF2B5EF4-FFF2-40B4-BE49-F238E27FC236}">
              <a16:creationId xmlns:a16="http://schemas.microsoft.com/office/drawing/2014/main" id="{D0248CF0-4C3F-4C1F-8994-D24BCC70A881}"/>
            </a:ext>
          </a:extLst>
        </xdr:cNvPr>
        <xdr:cNvSpPr txBox="1"/>
      </xdr:nvSpPr>
      <xdr:spPr>
        <a:xfrm>
          <a:off x="14389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55897</xdr:rowOff>
    </xdr:from>
    <xdr:ext cx="405111" cy="259045"/>
    <xdr:sp macro="" textlink="">
      <xdr:nvSpPr>
        <xdr:cNvPr id="671" name="n_3mainValue【消防施設】&#10;有形固定資産減価償却率">
          <a:extLst>
            <a:ext uri="{FF2B5EF4-FFF2-40B4-BE49-F238E27FC236}">
              <a16:creationId xmlns:a16="http://schemas.microsoft.com/office/drawing/2014/main" id="{99BDF2D9-287F-4EAB-A270-21ED21E5EA4E}"/>
            </a:ext>
          </a:extLst>
        </xdr:cNvPr>
        <xdr:cNvSpPr txBox="1"/>
      </xdr:nvSpPr>
      <xdr:spPr>
        <a:xfrm>
          <a:off x="13500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672" name="n_4mainValue【消防施設】&#10;有形固定資産減価償却率">
          <a:extLst>
            <a:ext uri="{FF2B5EF4-FFF2-40B4-BE49-F238E27FC236}">
              <a16:creationId xmlns:a16="http://schemas.microsoft.com/office/drawing/2014/main" id="{5353B8B9-A81D-4D9D-94C3-B837C1553E9E}"/>
            </a:ext>
          </a:extLst>
        </xdr:cNvPr>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978584B1-2212-4F38-8599-9851EC47FD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82469F1C-A501-47EE-9F99-AD8AAC08EE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6A270A0C-F1B9-4132-A774-33D8EE3D05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CD34F4C5-A7A7-4B08-8083-EBE989B489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D30B3AB4-04BA-45EE-8ADA-8A3B67F608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67298D04-B0F2-41D6-BE08-212B4C34B5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3EC4D7EB-9A35-4DE1-B732-8F65C2AA9D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58F7A918-C9BA-4764-BCE2-012FF7BBC0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8116D4F2-17FC-4141-8E73-8C3665DCA3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882EFE6A-3076-41D4-86F0-61BBAE660F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649712A0-D57E-4625-83BB-D6E0FA18B53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C1970F5D-E548-45FB-9F81-1AFE5306EBF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904462F1-F451-4BA7-AA37-5B7758B7690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56011267-F28D-48B7-AC46-5E6746D238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14B128CC-A59D-42D4-A7DA-BB42F8A8E78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256EA2C1-1990-4B11-B063-637BBADCD33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67D32F4F-CD24-45DD-BE4D-4433DAD88BF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F28A2547-D7FA-47A5-ADCA-C1A91D194CD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50DBB326-CEB4-4469-8240-65C33EA760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CED4D525-19D0-41D3-8D19-E4F6A1DFC7E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FB2AE24A-B7E8-4267-9A3E-9C1DDBDF39D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94" name="直線コネクタ 693">
          <a:extLst>
            <a:ext uri="{FF2B5EF4-FFF2-40B4-BE49-F238E27FC236}">
              <a16:creationId xmlns:a16="http://schemas.microsoft.com/office/drawing/2014/main" id="{E7E2630F-7807-46B5-8E4A-6ADFDCC7137B}"/>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95" name="【消防施設】&#10;一人当たり面積最小値テキスト">
          <a:extLst>
            <a:ext uri="{FF2B5EF4-FFF2-40B4-BE49-F238E27FC236}">
              <a16:creationId xmlns:a16="http://schemas.microsoft.com/office/drawing/2014/main" id="{E74BB57F-F061-41FD-8DEF-DE7543BED01D}"/>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6" name="直線コネクタ 695">
          <a:extLst>
            <a:ext uri="{FF2B5EF4-FFF2-40B4-BE49-F238E27FC236}">
              <a16:creationId xmlns:a16="http://schemas.microsoft.com/office/drawing/2014/main" id="{5DCFDAD2-E89E-4E37-B881-23F672F53D1B}"/>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7" name="【消防施設】&#10;一人当たり面積最大値テキスト">
          <a:extLst>
            <a:ext uri="{FF2B5EF4-FFF2-40B4-BE49-F238E27FC236}">
              <a16:creationId xmlns:a16="http://schemas.microsoft.com/office/drawing/2014/main" id="{7D455DAA-F222-48F9-B8A9-8AFDC52B1CF7}"/>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8" name="直線コネクタ 697">
          <a:extLst>
            <a:ext uri="{FF2B5EF4-FFF2-40B4-BE49-F238E27FC236}">
              <a16:creationId xmlns:a16="http://schemas.microsoft.com/office/drawing/2014/main" id="{625CEE95-4424-402D-B49E-414633D69F4C}"/>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99" name="【消防施設】&#10;一人当たり面積平均値テキスト">
          <a:extLst>
            <a:ext uri="{FF2B5EF4-FFF2-40B4-BE49-F238E27FC236}">
              <a16:creationId xmlns:a16="http://schemas.microsoft.com/office/drawing/2014/main" id="{39E02235-CD8F-4FCF-B36C-D0769380F861}"/>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0" name="フローチャート: 判断 699">
          <a:extLst>
            <a:ext uri="{FF2B5EF4-FFF2-40B4-BE49-F238E27FC236}">
              <a16:creationId xmlns:a16="http://schemas.microsoft.com/office/drawing/2014/main" id="{5FE19ECC-F810-4E35-B363-533F63AE5BD5}"/>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01" name="フローチャート: 判断 700">
          <a:extLst>
            <a:ext uri="{FF2B5EF4-FFF2-40B4-BE49-F238E27FC236}">
              <a16:creationId xmlns:a16="http://schemas.microsoft.com/office/drawing/2014/main" id="{64C51175-85D2-430A-8FA8-4DF5798C4A4D}"/>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02" name="フローチャート: 判断 701">
          <a:extLst>
            <a:ext uri="{FF2B5EF4-FFF2-40B4-BE49-F238E27FC236}">
              <a16:creationId xmlns:a16="http://schemas.microsoft.com/office/drawing/2014/main" id="{E7D76FD8-E88C-4713-AEFF-76639A98E1B8}"/>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03" name="フローチャート: 判断 702">
          <a:extLst>
            <a:ext uri="{FF2B5EF4-FFF2-40B4-BE49-F238E27FC236}">
              <a16:creationId xmlns:a16="http://schemas.microsoft.com/office/drawing/2014/main" id="{675CA930-89AB-4D87-957A-B06436B1823D}"/>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04" name="フローチャート: 判断 703">
          <a:extLst>
            <a:ext uri="{FF2B5EF4-FFF2-40B4-BE49-F238E27FC236}">
              <a16:creationId xmlns:a16="http://schemas.microsoft.com/office/drawing/2014/main" id="{0C80EAF8-83D7-46FC-9FE1-14E8CF23A7F6}"/>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2E29079A-C285-433A-BC75-89A7709DE9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943BD85D-3E2A-4FEB-ABAF-012E33A17A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0C0B46A-24C5-43F3-9005-0CB9614CE1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6C5A62E-E8EC-4922-9AE8-1B8BF4A0FE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F358F81-0F3D-456D-9AF3-83369F13E9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91312</xdr:rowOff>
    </xdr:from>
    <xdr:to>
      <xdr:col>116</xdr:col>
      <xdr:colOff>114300</xdr:colOff>
      <xdr:row>86</xdr:row>
      <xdr:rowOff>21462</xdr:rowOff>
    </xdr:to>
    <xdr:sp macro="" textlink="">
      <xdr:nvSpPr>
        <xdr:cNvPr id="710" name="楕円 709">
          <a:extLst>
            <a:ext uri="{FF2B5EF4-FFF2-40B4-BE49-F238E27FC236}">
              <a16:creationId xmlns:a16="http://schemas.microsoft.com/office/drawing/2014/main" id="{20CD0D22-951B-4676-9CF6-3376ADEFFE3C}"/>
            </a:ext>
          </a:extLst>
        </xdr:cNvPr>
        <xdr:cNvSpPr/>
      </xdr:nvSpPr>
      <xdr:spPr>
        <a:xfrm>
          <a:off x="221107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36592</xdr:rowOff>
    </xdr:from>
    <xdr:ext cx="469744" cy="259045"/>
    <xdr:sp macro="" textlink="">
      <xdr:nvSpPr>
        <xdr:cNvPr id="711" name="【消防施設】&#10;一人当たり面積該当値テキスト">
          <a:extLst>
            <a:ext uri="{FF2B5EF4-FFF2-40B4-BE49-F238E27FC236}">
              <a16:creationId xmlns:a16="http://schemas.microsoft.com/office/drawing/2014/main" id="{E4155EE6-E0F0-4C27-9662-3FB84FD2B2A5}"/>
            </a:ext>
          </a:extLst>
        </xdr:cNvPr>
        <xdr:cNvSpPr txBox="1"/>
      </xdr:nvSpPr>
      <xdr:spPr>
        <a:xfrm>
          <a:off x="22199600"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95428</xdr:rowOff>
    </xdr:from>
    <xdr:to>
      <xdr:col>112</xdr:col>
      <xdr:colOff>38100</xdr:colOff>
      <xdr:row>86</xdr:row>
      <xdr:rowOff>25578</xdr:rowOff>
    </xdr:to>
    <xdr:sp macro="" textlink="">
      <xdr:nvSpPr>
        <xdr:cNvPr id="712" name="楕円 711">
          <a:extLst>
            <a:ext uri="{FF2B5EF4-FFF2-40B4-BE49-F238E27FC236}">
              <a16:creationId xmlns:a16="http://schemas.microsoft.com/office/drawing/2014/main" id="{62275B61-B67E-4BBB-9DBE-39ABFB2E705F}"/>
            </a:ext>
          </a:extLst>
        </xdr:cNvPr>
        <xdr:cNvSpPr/>
      </xdr:nvSpPr>
      <xdr:spPr>
        <a:xfrm>
          <a:off x="212725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142112</xdr:rowOff>
    </xdr:from>
    <xdr:to>
      <xdr:col>116</xdr:col>
      <xdr:colOff>63500</xdr:colOff>
      <xdr:row>85</xdr:row>
      <xdr:rowOff>146228</xdr:rowOff>
    </xdr:to>
    <xdr:cxnSp macro="">
      <xdr:nvCxnSpPr>
        <xdr:cNvPr id="713" name="直線コネクタ 712">
          <a:extLst>
            <a:ext uri="{FF2B5EF4-FFF2-40B4-BE49-F238E27FC236}">
              <a16:creationId xmlns:a16="http://schemas.microsoft.com/office/drawing/2014/main" id="{4D622896-D4A2-4504-A953-A26A61DAAA8E}"/>
            </a:ext>
          </a:extLst>
        </xdr:cNvPr>
        <xdr:cNvCxnSpPr/>
      </xdr:nvCxnSpPr>
      <xdr:spPr>
        <a:xfrm flipV="1">
          <a:off x="21323300" y="1471536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95428</xdr:rowOff>
    </xdr:from>
    <xdr:to>
      <xdr:col>107</xdr:col>
      <xdr:colOff>101600</xdr:colOff>
      <xdr:row>86</xdr:row>
      <xdr:rowOff>25578</xdr:rowOff>
    </xdr:to>
    <xdr:sp macro="" textlink="">
      <xdr:nvSpPr>
        <xdr:cNvPr id="714" name="楕円 713">
          <a:extLst>
            <a:ext uri="{FF2B5EF4-FFF2-40B4-BE49-F238E27FC236}">
              <a16:creationId xmlns:a16="http://schemas.microsoft.com/office/drawing/2014/main" id="{45B702D7-6479-48E0-8EF4-2FFE41DFAA0F}"/>
            </a:ext>
          </a:extLst>
        </xdr:cNvPr>
        <xdr:cNvSpPr/>
      </xdr:nvSpPr>
      <xdr:spPr>
        <a:xfrm>
          <a:off x="203835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146228</xdr:rowOff>
    </xdr:from>
    <xdr:to>
      <xdr:col>111</xdr:col>
      <xdr:colOff>177800</xdr:colOff>
      <xdr:row>85</xdr:row>
      <xdr:rowOff>146228</xdr:rowOff>
    </xdr:to>
    <xdr:cxnSp macro="">
      <xdr:nvCxnSpPr>
        <xdr:cNvPr id="715" name="直線コネクタ 714">
          <a:extLst>
            <a:ext uri="{FF2B5EF4-FFF2-40B4-BE49-F238E27FC236}">
              <a16:creationId xmlns:a16="http://schemas.microsoft.com/office/drawing/2014/main" id="{6EF01D2C-090A-4476-909A-40B46623C752}"/>
            </a:ext>
          </a:extLst>
        </xdr:cNvPr>
        <xdr:cNvCxnSpPr/>
      </xdr:nvCxnSpPr>
      <xdr:spPr>
        <a:xfrm>
          <a:off x="20434300" y="14719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95656</xdr:rowOff>
    </xdr:from>
    <xdr:to>
      <xdr:col>102</xdr:col>
      <xdr:colOff>165100</xdr:colOff>
      <xdr:row>86</xdr:row>
      <xdr:rowOff>25806</xdr:rowOff>
    </xdr:to>
    <xdr:sp macro="" textlink="">
      <xdr:nvSpPr>
        <xdr:cNvPr id="716" name="楕円 715">
          <a:extLst>
            <a:ext uri="{FF2B5EF4-FFF2-40B4-BE49-F238E27FC236}">
              <a16:creationId xmlns:a16="http://schemas.microsoft.com/office/drawing/2014/main" id="{78B8D3A2-9E06-4BE5-9A19-FF78866591D4}"/>
            </a:ext>
          </a:extLst>
        </xdr:cNvPr>
        <xdr:cNvSpPr/>
      </xdr:nvSpPr>
      <xdr:spPr>
        <a:xfrm>
          <a:off x="19494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146228</xdr:rowOff>
    </xdr:from>
    <xdr:to>
      <xdr:col>107</xdr:col>
      <xdr:colOff>50800</xdr:colOff>
      <xdr:row>85</xdr:row>
      <xdr:rowOff>146456</xdr:rowOff>
    </xdr:to>
    <xdr:cxnSp macro="">
      <xdr:nvCxnSpPr>
        <xdr:cNvPr id="717" name="直線コネクタ 716">
          <a:extLst>
            <a:ext uri="{FF2B5EF4-FFF2-40B4-BE49-F238E27FC236}">
              <a16:creationId xmlns:a16="http://schemas.microsoft.com/office/drawing/2014/main" id="{6DCFC796-21FA-4054-A6E6-3866CD2F8DD3}"/>
            </a:ext>
          </a:extLst>
        </xdr:cNvPr>
        <xdr:cNvCxnSpPr/>
      </xdr:nvCxnSpPr>
      <xdr:spPr>
        <a:xfrm flipV="1">
          <a:off x="19545300" y="1471947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94284</xdr:rowOff>
    </xdr:from>
    <xdr:to>
      <xdr:col>98</xdr:col>
      <xdr:colOff>38100</xdr:colOff>
      <xdr:row>86</xdr:row>
      <xdr:rowOff>24434</xdr:rowOff>
    </xdr:to>
    <xdr:sp macro="" textlink="">
      <xdr:nvSpPr>
        <xdr:cNvPr id="718" name="楕円 717">
          <a:extLst>
            <a:ext uri="{FF2B5EF4-FFF2-40B4-BE49-F238E27FC236}">
              <a16:creationId xmlns:a16="http://schemas.microsoft.com/office/drawing/2014/main" id="{79774531-5200-4F4D-9F64-48BCB55B5337}"/>
            </a:ext>
          </a:extLst>
        </xdr:cNvPr>
        <xdr:cNvSpPr/>
      </xdr:nvSpPr>
      <xdr:spPr>
        <a:xfrm>
          <a:off x="18605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145084</xdr:rowOff>
    </xdr:from>
    <xdr:to>
      <xdr:col>102</xdr:col>
      <xdr:colOff>114300</xdr:colOff>
      <xdr:row>85</xdr:row>
      <xdr:rowOff>146456</xdr:rowOff>
    </xdr:to>
    <xdr:cxnSp macro="">
      <xdr:nvCxnSpPr>
        <xdr:cNvPr id="719" name="直線コネクタ 718">
          <a:extLst>
            <a:ext uri="{FF2B5EF4-FFF2-40B4-BE49-F238E27FC236}">
              <a16:creationId xmlns:a16="http://schemas.microsoft.com/office/drawing/2014/main" id="{A0EE8270-9DBA-4D96-BDC6-D53F6A7591E1}"/>
            </a:ext>
          </a:extLst>
        </xdr:cNvPr>
        <xdr:cNvCxnSpPr/>
      </xdr:nvCxnSpPr>
      <xdr:spPr>
        <a:xfrm>
          <a:off x="18656300" y="1471833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720" name="n_1aveValue【消防施設】&#10;一人当たり面積">
          <a:extLst>
            <a:ext uri="{FF2B5EF4-FFF2-40B4-BE49-F238E27FC236}">
              <a16:creationId xmlns:a16="http://schemas.microsoft.com/office/drawing/2014/main" id="{6E0A7917-6197-40F7-92B1-6A1309C1164A}"/>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721" name="n_2aveValue【消防施設】&#10;一人当たり面積">
          <a:extLst>
            <a:ext uri="{FF2B5EF4-FFF2-40B4-BE49-F238E27FC236}">
              <a16:creationId xmlns:a16="http://schemas.microsoft.com/office/drawing/2014/main" id="{88AAA467-779A-46B3-8245-EB03DFA74DBA}"/>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722" name="n_3aveValue【消防施設】&#10;一人当たり面積">
          <a:extLst>
            <a:ext uri="{FF2B5EF4-FFF2-40B4-BE49-F238E27FC236}">
              <a16:creationId xmlns:a16="http://schemas.microsoft.com/office/drawing/2014/main" id="{CD93266B-1DE2-41BD-A9D7-EB54CFD16F72}"/>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23" name="n_4aveValue【消防施設】&#10;一人当たり面積">
          <a:extLst>
            <a:ext uri="{FF2B5EF4-FFF2-40B4-BE49-F238E27FC236}">
              <a16:creationId xmlns:a16="http://schemas.microsoft.com/office/drawing/2014/main" id="{9EABC594-0E8F-445B-8854-172A873FA1C7}"/>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16705</xdr:rowOff>
    </xdr:from>
    <xdr:ext cx="469744" cy="259045"/>
    <xdr:sp macro="" textlink="">
      <xdr:nvSpPr>
        <xdr:cNvPr id="724" name="n_1mainValue【消防施設】&#10;一人当たり面積">
          <a:extLst>
            <a:ext uri="{FF2B5EF4-FFF2-40B4-BE49-F238E27FC236}">
              <a16:creationId xmlns:a16="http://schemas.microsoft.com/office/drawing/2014/main" id="{E38C3CDC-F82F-4C73-9F9E-2BFC35FDACDF}"/>
            </a:ext>
          </a:extLst>
        </xdr:cNvPr>
        <xdr:cNvSpPr txBox="1"/>
      </xdr:nvSpPr>
      <xdr:spPr>
        <a:xfrm>
          <a:off x="21075727" y="14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16705</xdr:rowOff>
    </xdr:from>
    <xdr:ext cx="469744" cy="259045"/>
    <xdr:sp macro="" textlink="">
      <xdr:nvSpPr>
        <xdr:cNvPr id="725" name="n_2mainValue【消防施設】&#10;一人当たり面積">
          <a:extLst>
            <a:ext uri="{FF2B5EF4-FFF2-40B4-BE49-F238E27FC236}">
              <a16:creationId xmlns:a16="http://schemas.microsoft.com/office/drawing/2014/main" id="{9B0D8C5B-5B29-47E0-AF96-7F3922E25B19}"/>
            </a:ext>
          </a:extLst>
        </xdr:cNvPr>
        <xdr:cNvSpPr txBox="1"/>
      </xdr:nvSpPr>
      <xdr:spPr>
        <a:xfrm>
          <a:off x="20199427" y="14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16933</xdr:rowOff>
    </xdr:from>
    <xdr:ext cx="469744" cy="259045"/>
    <xdr:sp macro="" textlink="">
      <xdr:nvSpPr>
        <xdr:cNvPr id="726" name="n_3mainValue【消防施設】&#10;一人当たり面積">
          <a:extLst>
            <a:ext uri="{FF2B5EF4-FFF2-40B4-BE49-F238E27FC236}">
              <a16:creationId xmlns:a16="http://schemas.microsoft.com/office/drawing/2014/main" id="{65A69C3F-A769-4DC6-9BAA-3AC4BCDE76D3}"/>
            </a:ext>
          </a:extLst>
        </xdr:cNvPr>
        <xdr:cNvSpPr txBox="1"/>
      </xdr:nvSpPr>
      <xdr:spPr>
        <a:xfrm>
          <a:off x="19310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15561</xdr:rowOff>
    </xdr:from>
    <xdr:ext cx="469744" cy="259045"/>
    <xdr:sp macro="" textlink="">
      <xdr:nvSpPr>
        <xdr:cNvPr id="727" name="n_4mainValue【消防施設】&#10;一人当たり面積">
          <a:extLst>
            <a:ext uri="{FF2B5EF4-FFF2-40B4-BE49-F238E27FC236}">
              <a16:creationId xmlns:a16="http://schemas.microsoft.com/office/drawing/2014/main" id="{E5509344-53C5-426F-9E07-2A8EDCA87A02}"/>
            </a:ext>
          </a:extLst>
        </xdr:cNvPr>
        <xdr:cNvSpPr txBox="1"/>
      </xdr:nvSpPr>
      <xdr:spPr>
        <a:xfrm>
          <a:off x="18421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4E70EC85-2911-47FD-816F-98961DBB01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F57E0161-363C-45D3-A971-9438448F03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4EBB14BE-CA1A-46DA-A59F-400863A4EC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7CD05517-FB67-433F-A5D3-41AD83D5DC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C9BB41AC-AC31-46DA-ACB2-7CC4A0D8A0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2AA409CC-7A16-4709-9142-FC7881B14C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D335B711-CBB6-477B-9E4F-453205000E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BE638FA4-3449-4BDC-8F63-62E98D1A2D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C2C10F8B-37C5-4278-847D-2CE8D52F05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3291DD8A-D62D-4146-8282-2E97A057F8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A2EB4B65-2579-4CAB-B0D7-3DEA73660C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818CF876-E47D-4C04-A309-86996FC5DA2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BE4FA174-CF66-4A5F-856B-2E4E25E514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7D362A79-7FE5-44FA-90D1-20AA2F0725F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6C4B438E-48A0-4145-95CE-A9E1C80B4FD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97A9F7D2-04E8-471F-A308-3ADED6BCD6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D98D1A07-C4AA-47D0-8CEA-D99CCEBE74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6876018D-CDFD-4C7C-B17B-A69BC450500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80B73F79-682C-4B70-B0C4-3E5B446427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9633C429-79AC-40B3-AD7E-AE7EB297AF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5BC0327F-83EB-48B1-B7AB-E821703701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7AA6C03E-38DC-4A0E-9BE6-CE3E444E64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5AF889A2-0F9F-40FC-BFB6-E6CA868F48F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B2B8BC13-A868-4969-AB64-7AA8327AA0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555E2E57-0797-4F8E-9DC5-4937AFBB1C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4416E535-37F0-4EA7-AA3A-F5C046740FC8}"/>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1D8E6B71-A9B7-4DC9-A29B-2293D7B6A5A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8F249696-8446-4E7A-BA29-775986E934D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6" name="【庁舎】&#10;有形固定資産減価償却率最大値テキスト">
          <a:extLst>
            <a:ext uri="{FF2B5EF4-FFF2-40B4-BE49-F238E27FC236}">
              <a16:creationId xmlns:a16="http://schemas.microsoft.com/office/drawing/2014/main" id="{F81DC5D7-C84D-43F1-AA5E-0CE17E0B1913}"/>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7" name="直線コネクタ 756">
          <a:extLst>
            <a:ext uri="{FF2B5EF4-FFF2-40B4-BE49-F238E27FC236}">
              <a16:creationId xmlns:a16="http://schemas.microsoft.com/office/drawing/2014/main" id="{7E7EC8C9-EA2E-4076-BCAC-E5235DDFA469}"/>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758" name="【庁舎】&#10;有形固定資産減価償却率平均値テキスト">
          <a:extLst>
            <a:ext uri="{FF2B5EF4-FFF2-40B4-BE49-F238E27FC236}">
              <a16:creationId xmlns:a16="http://schemas.microsoft.com/office/drawing/2014/main" id="{B1096AB5-7FE6-4AB6-86CA-0AD4AA7CB609}"/>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9" name="フローチャート: 判断 758">
          <a:extLst>
            <a:ext uri="{FF2B5EF4-FFF2-40B4-BE49-F238E27FC236}">
              <a16:creationId xmlns:a16="http://schemas.microsoft.com/office/drawing/2014/main" id="{72D150B8-1ACE-4630-8172-18C050CDECAB}"/>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60" name="フローチャート: 判断 759">
          <a:extLst>
            <a:ext uri="{FF2B5EF4-FFF2-40B4-BE49-F238E27FC236}">
              <a16:creationId xmlns:a16="http://schemas.microsoft.com/office/drawing/2014/main" id="{0895CFC3-2CDF-4AA5-8422-DCCAF498AD08}"/>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61" name="フローチャート: 判断 760">
          <a:extLst>
            <a:ext uri="{FF2B5EF4-FFF2-40B4-BE49-F238E27FC236}">
              <a16:creationId xmlns:a16="http://schemas.microsoft.com/office/drawing/2014/main" id="{20762929-2AA0-4E69-8936-1AC844FFDC91}"/>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62" name="フローチャート: 判断 761">
          <a:extLst>
            <a:ext uri="{FF2B5EF4-FFF2-40B4-BE49-F238E27FC236}">
              <a16:creationId xmlns:a16="http://schemas.microsoft.com/office/drawing/2014/main" id="{92C1217C-6131-4DFC-A801-6284ED3331CA}"/>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63" name="フローチャート: 判断 762">
          <a:extLst>
            <a:ext uri="{FF2B5EF4-FFF2-40B4-BE49-F238E27FC236}">
              <a16:creationId xmlns:a16="http://schemas.microsoft.com/office/drawing/2014/main" id="{4F5D79AF-FAE0-4415-83E9-AFEFDFCC4571}"/>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B24F3D53-C8C0-4662-A720-163374E6E0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90797DE-88CD-4290-AA39-A89CE779A5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8ECEBEB6-9EA8-4597-9235-2DE00FB37D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BC0C0F4-53A6-4077-964C-6E1613D4B0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32057AF6-3D7C-4EFA-A6CC-FEFB41B564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69" name="楕円 768">
          <a:extLst>
            <a:ext uri="{FF2B5EF4-FFF2-40B4-BE49-F238E27FC236}">
              <a16:creationId xmlns:a16="http://schemas.microsoft.com/office/drawing/2014/main" id="{B9DCD6A1-6D7D-4074-8FA5-4F5EFB8C160F}"/>
            </a:ext>
          </a:extLst>
        </xdr:cNvPr>
        <xdr:cNvSpPr/>
      </xdr:nvSpPr>
      <xdr:spPr>
        <a:xfrm>
          <a:off x="16268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76035</xdr:rowOff>
    </xdr:from>
    <xdr:ext cx="405111" cy="259045"/>
    <xdr:sp macro="" textlink="">
      <xdr:nvSpPr>
        <xdr:cNvPr id="770" name="【庁舎】&#10;有形固定資産減価償却率該当値テキスト">
          <a:extLst>
            <a:ext uri="{FF2B5EF4-FFF2-40B4-BE49-F238E27FC236}">
              <a16:creationId xmlns:a16="http://schemas.microsoft.com/office/drawing/2014/main" id="{FF5983D4-74CE-47E2-89C4-873A63FFCE7B}"/>
            </a:ext>
          </a:extLst>
        </xdr:cNvPr>
        <xdr:cNvSpPr txBox="1"/>
      </xdr:nvSpPr>
      <xdr:spPr>
        <a:xfrm>
          <a:off x="16357600" y="1790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771" name="楕円 770">
          <a:extLst>
            <a:ext uri="{FF2B5EF4-FFF2-40B4-BE49-F238E27FC236}">
              <a16:creationId xmlns:a16="http://schemas.microsoft.com/office/drawing/2014/main" id="{9D8E83CB-5CED-451D-86F1-E6525EF8307E}"/>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103958</xdr:rowOff>
    </xdr:to>
    <xdr:cxnSp macro="">
      <xdr:nvCxnSpPr>
        <xdr:cNvPr id="772" name="直線コネクタ 771">
          <a:extLst>
            <a:ext uri="{FF2B5EF4-FFF2-40B4-BE49-F238E27FC236}">
              <a16:creationId xmlns:a16="http://schemas.microsoft.com/office/drawing/2014/main" id="{76666863-2FA6-4861-B929-FFACE8105218}"/>
            </a:ext>
          </a:extLst>
        </xdr:cNvPr>
        <xdr:cNvCxnSpPr/>
      </xdr:nvCxnSpPr>
      <xdr:spPr>
        <a:xfrm>
          <a:off x="15481300" y="181013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3" name="楕円 772">
          <a:extLst>
            <a:ext uri="{FF2B5EF4-FFF2-40B4-BE49-F238E27FC236}">
              <a16:creationId xmlns:a16="http://schemas.microsoft.com/office/drawing/2014/main" id="{CFD873DE-4BB9-4412-9826-211F63D5EAD1}"/>
            </a:ext>
          </a:extLst>
        </xdr:cNvPr>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99061</xdr:rowOff>
    </xdr:to>
    <xdr:cxnSp macro="">
      <xdr:nvCxnSpPr>
        <xdr:cNvPr id="774" name="直線コネクタ 773">
          <a:extLst>
            <a:ext uri="{FF2B5EF4-FFF2-40B4-BE49-F238E27FC236}">
              <a16:creationId xmlns:a16="http://schemas.microsoft.com/office/drawing/2014/main" id="{C392318A-BFAD-46F8-8D04-137A4F2C8ABE}"/>
            </a:ext>
          </a:extLst>
        </xdr:cNvPr>
        <xdr:cNvCxnSpPr/>
      </xdr:nvCxnSpPr>
      <xdr:spPr>
        <a:xfrm>
          <a:off x="14592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154395</xdr:rowOff>
    </xdr:from>
    <xdr:to>
      <xdr:col>72</xdr:col>
      <xdr:colOff>38100</xdr:colOff>
      <xdr:row>105</xdr:row>
      <xdr:rowOff>84545</xdr:rowOff>
    </xdr:to>
    <xdr:sp macro="" textlink="">
      <xdr:nvSpPr>
        <xdr:cNvPr id="775" name="楕円 774">
          <a:extLst>
            <a:ext uri="{FF2B5EF4-FFF2-40B4-BE49-F238E27FC236}">
              <a16:creationId xmlns:a16="http://schemas.microsoft.com/office/drawing/2014/main" id="{1483716D-6322-4493-B8AA-A73ABF5133D6}"/>
            </a:ext>
          </a:extLst>
        </xdr:cNvPr>
        <xdr:cNvSpPr/>
      </xdr:nvSpPr>
      <xdr:spPr>
        <a:xfrm>
          <a:off x="13652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33745</xdr:rowOff>
    </xdr:from>
    <xdr:to>
      <xdr:col>76</xdr:col>
      <xdr:colOff>114300</xdr:colOff>
      <xdr:row>105</xdr:row>
      <xdr:rowOff>66402</xdr:rowOff>
    </xdr:to>
    <xdr:cxnSp macro="">
      <xdr:nvCxnSpPr>
        <xdr:cNvPr id="776" name="直線コネクタ 775">
          <a:extLst>
            <a:ext uri="{FF2B5EF4-FFF2-40B4-BE49-F238E27FC236}">
              <a16:creationId xmlns:a16="http://schemas.microsoft.com/office/drawing/2014/main" id="{96EA7236-170A-471F-BD86-925A934B7755}"/>
            </a:ext>
          </a:extLst>
        </xdr:cNvPr>
        <xdr:cNvCxnSpPr/>
      </xdr:nvCxnSpPr>
      <xdr:spPr>
        <a:xfrm>
          <a:off x="13703300" y="180359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777" name="楕円 776">
          <a:extLst>
            <a:ext uri="{FF2B5EF4-FFF2-40B4-BE49-F238E27FC236}">
              <a16:creationId xmlns:a16="http://schemas.microsoft.com/office/drawing/2014/main" id="{A2348823-5FC5-40F1-A34E-97CA4DF6F056}"/>
            </a:ext>
          </a:extLst>
        </xdr:cNvPr>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33745</xdr:rowOff>
    </xdr:from>
    <xdr:to>
      <xdr:col>71</xdr:col>
      <xdr:colOff>177800</xdr:colOff>
      <xdr:row>105</xdr:row>
      <xdr:rowOff>35379</xdr:rowOff>
    </xdr:to>
    <xdr:cxnSp macro="">
      <xdr:nvCxnSpPr>
        <xdr:cNvPr id="778" name="直線コネクタ 777">
          <a:extLst>
            <a:ext uri="{FF2B5EF4-FFF2-40B4-BE49-F238E27FC236}">
              <a16:creationId xmlns:a16="http://schemas.microsoft.com/office/drawing/2014/main" id="{5D8F1A08-4403-471A-9D88-54609023131E}"/>
            </a:ext>
          </a:extLst>
        </xdr:cNvPr>
        <xdr:cNvCxnSpPr/>
      </xdr:nvCxnSpPr>
      <xdr:spPr>
        <a:xfrm flipV="1">
          <a:off x="12814300" y="180359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779" name="n_1aveValue【庁舎】&#10;有形固定資産減価償却率">
          <a:extLst>
            <a:ext uri="{FF2B5EF4-FFF2-40B4-BE49-F238E27FC236}">
              <a16:creationId xmlns:a16="http://schemas.microsoft.com/office/drawing/2014/main" id="{337658CA-8B86-4E5B-BD97-89A8A2E70876}"/>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780" name="n_2aveValue【庁舎】&#10;有形固定資産減価償却率">
          <a:extLst>
            <a:ext uri="{FF2B5EF4-FFF2-40B4-BE49-F238E27FC236}">
              <a16:creationId xmlns:a16="http://schemas.microsoft.com/office/drawing/2014/main" id="{A11ED677-A06D-40AE-9DE2-785031F4C1B5}"/>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781" name="n_3aveValue【庁舎】&#10;有形固定資産減価償却率">
          <a:extLst>
            <a:ext uri="{FF2B5EF4-FFF2-40B4-BE49-F238E27FC236}">
              <a16:creationId xmlns:a16="http://schemas.microsoft.com/office/drawing/2014/main" id="{585726EC-0C74-4472-A027-5CE54CBF5EDE}"/>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82" name="n_4aveValue【庁舎】&#10;有形固定資産減価償却率">
          <a:extLst>
            <a:ext uri="{FF2B5EF4-FFF2-40B4-BE49-F238E27FC236}">
              <a16:creationId xmlns:a16="http://schemas.microsoft.com/office/drawing/2014/main" id="{E0D2F43C-F49E-4F6C-90EA-71C97E6E761F}"/>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166388</xdr:rowOff>
    </xdr:from>
    <xdr:ext cx="405111" cy="259045"/>
    <xdr:sp macro="" textlink="">
      <xdr:nvSpPr>
        <xdr:cNvPr id="783" name="n_1mainValue【庁舎】&#10;有形固定資産減価償却率">
          <a:extLst>
            <a:ext uri="{FF2B5EF4-FFF2-40B4-BE49-F238E27FC236}">
              <a16:creationId xmlns:a16="http://schemas.microsoft.com/office/drawing/2014/main" id="{8144BF84-E989-493B-858D-CC62BF6C0030}"/>
            </a:ext>
          </a:extLst>
        </xdr:cNvPr>
        <xdr:cNvSpPr txBox="1"/>
      </xdr:nvSpPr>
      <xdr:spPr>
        <a:xfrm>
          <a:off x="15266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84" name="n_2mainValue【庁舎】&#10;有形固定資産減価償却率">
          <a:extLst>
            <a:ext uri="{FF2B5EF4-FFF2-40B4-BE49-F238E27FC236}">
              <a16:creationId xmlns:a16="http://schemas.microsoft.com/office/drawing/2014/main" id="{71A88113-9394-404D-B377-87077C5CCD4F}"/>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101072</xdr:rowOff>
    </xdr:from>
    <xdr:ext cx="405111" cy="259045"/>
    <xdr:sp macro="" textlink="">
      <xdr:nvSpPr>
        <xdr:cNvPr id="785" name="n_3mainValue【庁舎】&#10;有形固定資産減価償却率">
          <a:extLst>
            <a:ext uri="{FF2B5EF4-FFF2-40B4-BE49-F238E27FC236}">
              <a16:creationId xmlns:a16="http://schemas.microsoft.com/office/drawing/2014/main" id="{2709452A-54B1-4562-A68D-B991F9C7399C}"/>
            </a:ext>
          </a:extLst>
        </xdr:cNvPr>
        <xdr:cNvSpPr txBox="1"/>
      </xdr:nvSpPr>
      <xdr:spPr>
        <a:xfrm>
          <a:off x="13500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86" name="n_4mainValue【庁舎】&#10;有形固定資産減価償却率">
          <a:extLst>
            <a:ext uri="{FF2B5EF4-FFF2-40B4-BE49-F238E27FC236}">
              <a16:creationId xmlns:a16="http://schemas.microsoft.com/office/drawing/2014/main" id="{48E11028-AC75-4E85-B617-6135835B13CA}"/>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38239A91-AE59-47B3-A6E6-61356CBD10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07E04815-1C81-4811-AAD8-5E29F0DFB1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B70C492D-E6BD-4B57-A698-4605AB76A75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47B2C528-D304-498F-AE53-0AE87ED922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312518F0-9DA1-4E87-B94C-5B28A394E1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FF3E9C93-0AA5-4B1A-81E5-91E83796E5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35C7CCA2-4B23-47C3-8CBE-E1E220C7EA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7DEDA070-BA44-41AF-AA29-B5E79469F5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6FEA30CE-3947-4D3F-B84F-9C550AC118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AFA709E5-C5B2-4B87-82F2-D88A906E6F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9B2FC91F-6F3A-41A2-91BD-ABFEF787D52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5E082B37-92BC-491F-941F-FEFB7F8684B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495651F6-B94B-4A18-8B88-3848AA06D3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35A38084-5B60-4B95-8628-FB2B91A604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1A9DF32E-B6EA-41ED-93DC-5E1E6F1439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3FF612DB-9783-4092-85CB-87B6EBB846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174AA370-53F2-4A41-8D89-5BBFD91AC3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A77286EB-EC7E-4834-B5D2-4CEE820A22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AD33C47D-0197-4821-AC58-FD22BA24F57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6" name="テキスト ボックス 805">
          <a:extLst>
            <a:ext uri="{FF2B5EF4-FFF2-40B4-BE49-F238E27FC236}">
              <a16:creationId xmlns:a16="http://schemas.microsoft.com/office/drawing/2014/main" id="{C069A085-C126-419F-A370-6BADAABB35D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91E8A51D-9A66-4E57-9F5D-2C6BA33D94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8" name="テキスト ボックス 807">
          <a:extLst>
            <a:ext uri="{FF2B5EF4-FFF2-40B4-BE49-F238E27FC236}">
              <a16:creationId xmlns:a16="http://schemas.microsoft.com/office/drawing/2014/main" id="{563A38E7-0CEE-4302-988E-A0183DAA3CF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31168F38-40EA-4601-8BCB-BEEF63E14B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10" name="直線コネクタ 809">
          <a:extLst>
            <a:ext uri="{FF2B5EF4-FFF2-40B4-BE49-F238E27FC236}">
              <a16:creationId xmlns:a16="http://schemas.microsoft.com/office/drawing/2014/main" id="{E79F2796-0E88-440F-8ADF-BDF7119FF84D}"/>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1" name="【庁舎】&#10;一人当たり面積最小値テキスト">
          <a:extLst>
            <a:ext uri="{FF2B5EF4-FFF2-40B4-BE49-F238E27FC236}">
              <a16:creationId xmlns:a16="http://schemas.microsoft.com/office/drawing/2014/main" id="{FD0A9D09-4107-47A5-8176-7557529C0543}"/>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2" name="直線コネクタ 811">
          <a:extLst>
            <a:ext uri="{FF2B5EF4-FFF2-40B4-BE49-F238E27FC236}">
              <a16:creationId xmlns:a16="http://schemas.microsoft.com/office/drawing/2014/main" id="{2B19FD79-04BA-4C0A-A6A5-9F27CD74439D}"/>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3" name="【庁舎】&#10;一人当たり面積最大値テキスト">
          <a:extLst>
            <a:ext uri="{FF2B5EF4-FFF2-40B4-BE49-F238E27FC236}">
              <a16:creationId xmlns:a16="http://schemas.microsoft.com/office/drawing/2014/main" id="{F802BB90-BB83-47EE-9E34-28C28CD5139C}"/>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14" name="直線コネクタ 813">
          <a:extLst>
            <a:ext uri="{FF2B5EF4-FFF2-40B4-BE49-F238E27FC236}">
              <a16:creationId xmlns:a16="http://schemas.microsoft.com/office/drawing/2014/main" id="{3939C2A9-1977-4D67-95A9-2888569B7D1C}"/>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815" name="【庁舎】&#10;一人当たり面積平均値テキスト">
          <a:extLst>
            <a:ext uri="{FF2B5EF4-FFF2-40B4-BE49-F238E27FC236}">
              <a16:creationId xmlns:a16="http://schemas.microsoft.com/office/drawing/2014/main" id="{018F2B7B-865A-4B2F-9A10-96A3461B79EE}"/>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6" name="フローチャート: 判断 815">
          <a:extLst>
            <a:ext uri="{FF2B5EF4-FFF2-40B4-BE49-F238E27FC236}">
              <a16:creationId xmlns:a16="http://schemas.microsoft.com/office/drawing/2014/main" id="{6CCA9B58-46CD-4DE5-A7CA-1CCE07BB3E18}"/>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7" name="フローチャート: 判断 816">
          <a:extLst>
            <a:ext uri="{FF2B5EF4-FFF2-40B4-BE49-F238E27FC236}">
              <a16:creationId xmlns:a16="http://schemas.microsoft.com/office/drawing/2014/main" id="{B8A378A7-B3DC-43CF-B26E-4D5515EEE18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8" name="フローチャート: 判断 817">
          <a:extLst>
            <a:ext uri="{FF2B5EF4-FFF2-40B4-BE49-F238E27FC236}">
              <a16:creationId xmlns:a16="http://schemas.microsoft.com/office/drawing/2014/main" id="{21F31C93-CD2A-4EEE-B5C9-AC541A57BB5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9" name="フローチャート: 判断 818">
          <a:extLst>
            <a:ext uri="{FF2B5EF4-FFF2-40B4-BE49-F238E27FC236}">
              <a16:creationId xmlns:a16="http://schemas.microsoft.com/office/drawing/2014/main" id="{A7C8D603-C33D-40EF-8ADC-42B475B1C776}"/>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20" name="フローチャート: 判断 819">
          <a:extLst>
            <a:ext uri="{FF2B5EF4-FFF2-40B4-BE49-F238E27FC236}">
              <a16:creationId xmlns:a16="http://schemas.microsoft.com/office/drawing/2014/main" id="{57A20C95-A440-43B6-810C-FE9F3F2DB60F}"/>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F1443DEE-333E-459E-9430-52078E18FB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52C217E-BA83-48E7-B0EA-34F7E8C785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77383AE3-AF14-4DF9-ADEA-349776BBDC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588C273-72DB-47C2-85EF-2948727169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F846CDB-AD17-4398-B43D-EFC1056C0C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84201</xdr:rowOff>
    </xdr:from>
    <xdr:to>
      <xdr:col>116</xdr:col>
      <xdr:colOff>114300</xdr:colOff>
      <xdr:row>108</xdr:row>
      <xdr:rowOff>14351</xdr:rowOff>
    </xdr:to>
    <xdr:sp macro="" textlink="">
      <xdr:nvSpPr>
        <xdr:cNvPr id="826" name="楕円 825">
          <a:extLst>
            <a:ext uri="{FF2B5EF4-FFF2-40B4-BE49-F238E27FC236}">
              <a16:creationId xmlns:a16="http://schemas.microsoft.com/office/drawing/2014/main" id="{ECE98939-610F-441E-8BDC-6516F39C98D0}"/>
            </a:ext>
          </a:extLst>
        </xdr:cNvPr>
        <xdr:cNvSpPr/>
      </xdr:nvSpPr>
      <xdr:spPr>
        <a:xfrm>
          <a:off x="22110700" y="184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107078</xdr:rowOff>
    </xdr:from>
    <xdr:ext cx="469744" cy="259045"/>
    <xdr:sp macro="" textlink="">
      <xdr:nvSpPr>
        <xdr:cNvPr id="827" name="【庁舎】&#10;一人当たり面積該当値テキスト">
          <a:extLst>
            <a:ext uri="{FF2B5EF4-FFF2-40B4-BE49-F238E27FC236}">
              <a16:creationId xmlns:a16="http://schemas.microsoft.com/office/drawing/2014/main" id="{691031AF-D9E9-44B0-8F04-500DCB7E24B7}"/>
            </a:ext>
          </a:extLst>
        </xdr:cNvPr>
        <xdr:cNvSpPr txBox="1"/>
      </xdr:nvSpPr>
      <xdr:spPr>
        <a:xfrm>
          <a:off x="22199600" y="182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98298</xdr:rowOff>
    </xdr:from>
    <xdr:to>
      <xdr:col>112</xdr:col>
      <xdr:colOff>38100</xdr:colOff>
      <xdr:row>108</xdr:row>
      <xdr:rowOff>28448</xdr:rowOff>
    </xdr:to>
    <xdr:sp macro="" textlink="">
      <xdr:nvSpPr>
        <xdr:cNvPr id="828" name="楕円 827">
          <a:extLst>
            <a:ext uri="{FF2B5EF4-FFF2-40B4-BE49-F238E27FC236}">
              <a16:creationId xmlns:a16="http://schemas.microsoft.com/office/drawing/2014/main" id="{50DD377F-6DE7-4978-B2DE-EDFDB567CB6E}"/>
            </a:ext>
          </a:extLst>
        </xdr:cNvPr>
        <xdr:cNvSpPr/>
      </xdr:nvSpPr>
      <xdr:spPr>
        <a:xfrm>
          <a:off x="21272500" y="184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135001</xdr:rowOff>
    </xdr:from>
    <xdr:to>
      <xdr:col>116</xdr:col>
      <xdr:colOff>63500</xdr:colOff>
      <xdr:row>107</xdr:row>
      <xdr:rowOff>149098</xdr:rowOff>
    </xdr:to>
    <xdr:cxnSp macro="">
      <xdr:nvCxnSpPr>
        <xdr:cNvPr id="829" name="直線コネクタ 828">
          <a:extLst>
            <a:ext uri="{FF2B5EF4-FFF2-40B4-BE49-F238E27FC236}">
              <a16:creationId xmlns:a16="http://schemas.microsoft.com/office/drawing/2014/main" id="{30C43EC9-E180-4F45-8639-FF3592663928}"/>
            </a:ext>
          </a:extLst>
        </xdr:cNvPr>
        <xdr:cNvCxnSpPr/>
      </xdr:nvCxnSpPr>
      <xdr:spPr>
        <a:xfrm flipV="1">
          <a:off x="21323300" y="18480151"/>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97537</xdr:rowOff>
    </xdr:from>
    <xdr:to>
      <xdr:col>107</xdr:col>
      <xdr:colOff>101600</xdr:colOff>
      <xdr:row>108</xdr:row>
      <xdr:rowOff>27687</xdr:rowOff>
    </xdr:to>
    <xdr:sp macro="" textlink="">
      <xdr:nvSpPr>
        <xdr:cNvPr id="830" name="楕円 829">
          <a:extLst>
            <a:ext uri="{FF2B5EF4-FFF2-40B4-BE49-F238E27FC236}">
              <a16:creationId xmlns:a16="http://schemas.microsoft.com/office/drawing/2014/main" id="{AC955409-856B-4442-BD7E-C74E56F33F59}"/>
            </a:ext>
          </a:extLst>
        </xdr:cNvPr>
        <xdr:cNvSpPr/>
      </xdr:nvSpPr>
      <xdr:spPr>
        <a:xfrm>
          <a:off x="20383500" y="184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148337</xdr:rowOff>
    </xdr:from>
    <xdr:to>
      <xdr:col>111</xdr:col>
      <xdr:colOff>177800</xdr:colOff>
      <xdr:row>107</xdr:row>
      <xdr:rowOff>149098</xdr:rowOff>
    </xdr:to>
    <xdr:cxnSp macro="">
      <xdr:nvCxnSpPr>
        <xdr:cNvPr id="831" name="直線コネクタ 830">
          <a:extLst>
            <a:ext uri="{FF2B5EF4-FFF2-40B4-BE49-F238E27FC236}">
              <a16:creationId xmlns:a16="http://schemas.microsoft.com/office/drawing/2014/main" id="{8E6EF398-4E67-4B73-80F9-38452C91C040}"/>
            </a:ext>
          </a:extLst>
        </xdr:cNvPr>
        <xdr:cNvCxnSpPr/>
      </xdr:nvCxnSpPr>
      <xdr:spPr>
        <a:xfrm>
          <a:off x="20434300" y="184934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97155</xdr:rowOff>
    </xdr:from>
    <xdr:to>
      <xdr:col>102</xdr:col>
      <xdr:colOff>165100</xdr:colOff>
      <xdr:row>108</xdr:row>
      <xdr:rowOff>27305</xdr:rowOff>
    </xdr:to>
    <xdr:sp macro="" textlink="">
      <xdr:nvSpPr>
        <xdr:cNvPr id="832" name="楕円 831">
          <a:extLst>
            <a:ext uri="{FF2B5EF4-FFF2-40B4-BE49-F238E27FC236}">
              <a16:creationId xmlns:a16="http://schemas.microsoft.com/office/drawing/2014/main" id="{B02684DC-98DE-4B2F-A4B6-BBBB22CC353A}"/>
            </a:ext>
          </a:extLst>
        </xdr:cNvPr>
        <xdr:cNvSpPr/>
      </xdr:nvSpPr>
      <xdr:spPr>
        <a:xfrm>
          <a:off x="19494500" y="184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147955</xdr:rowOff>
    </xdr:from>
    <xdr:to>
      <xdr:col>107</xdr:col>
      <xdr:colOff>50800</xdr:colOff>
      <xdr:row>107</xdr:row>
      <xdr:rowOff>148337</xdr:rowOff>
    </xdr:to>
    <xdr:cxnSp macro="">
      <xdr:nvCxnSpPr>
        <xdr:cNvPr id="833" name="直線コネクタ 832">
          <a:extLst>
            <a:ext uri="{FF2B5EF4-FFF2-40B4-BE49-F238E27FC236}">
              <a16:creationId xmlns:a16="http://schemas.microsoft.com/office/drawing/2014/main" id="{13174B3E-B6D5-41C7-8043-55B99F5F79CE}"/>
            </a:ext>
          </a:extLst>
        </xdr:cNvPr>
        <xdr:cNvCxnSpPr/>
      </xdr:nvCxnSpPr>
      <xdr:spPr>
        <a:xfrm>
          <a:off x="19545300" y="184931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124206</xdr:rowOff>
    </xdr:from>
    <xdr:to>
      <xdr:col>98</xdr:col>
      <xdr:colOff>38100</xdr:colOff>
      <xdr:row>108</xdr:row>
      <xdr:rowOff>54356</xdr:rowOff>
    </xdr:to>
    <xdr:sp macro="" textlink="">
      <xdr:nvSpPr>
        <xdr:cNvPr id="834" name="楕円 833">
          <a:extLst>
            <a:ext uri="{FF2B5EF4-FFF2-40B4-BE49-F238E27FC236}">
              <a16:creationId xmlns:a16="http://schemas.microsoft.com/office/drawing/2014/main" id="{BB507927-CB97-484B-A243-478B685699CB}"/>
            </a:ext>
          </a:extLst>
        </xdr:cNvPr>
        <xdr:cNvSpPr/>
      </xdr:nvSpPr>
      <xdr:spPr>
        <a:xfrm>
          <a:off x="18605500" y="184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147955</xdr:rowOff>
    </xdr:from>
    <xdr:to>
      <xdr:col>102</xdr:col>
      <xdr:colOff>114300</xdr:colOff>
      <xdr:row>108</xdr:row>
      <xdr:rowOff>3556</xdr:rowOff>
    </xdr:to>
    <xdr:cxnSp macro="">
      <xdr:nvCxnSpPr>
        <xdr:cNvPr id="835" name="直線コネクタ 834">
          <a:extLst>
            <a:ext uri="{FF2B5EF4-FFF2-40B4-BE49-F238E27FC236}">
              <a16:creationId xmlns:a16="http://schemas.microsoft.com/office/drawing/2014/main" id="{9A03AAE2-B6CC-4E62-8E96-0C182DB7A15F}"/>
            </a:ext>
          </a:extLst>
        </xdr:cNvPr>
        <xdr:cNvCxnSpPr/>
      </xdr:nvCxnSpPr>
      <xdr:spPr>
        <a:xfrm flipV="1">
          <a:off x="18656300" y="1849310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836" name="n_1aveValue【庁舎】&#10;一人当たり面積">
          <a:extLst>
            <a:ext uri="{FF2B5EF4-FFF2-40B4-BE49-F238E27FC236}">
              <a16:creationId xmlns:a16="http://schemas.microsoft.com/office/drawing/2014/main" id="{F2FDB688-FC8F-4FF6-9176-041649FE1064}"/>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837" name="n_2aveValue【庁舎】&#10;一人当たり面積">
          <a:extLst>
            <a:ext uri="{FF2B5EF4-FFF2-40B4-BE49-F238E27FC236}">
              <a16:creationId xmlns:a16="http://schemas.microsoft.com/office/drawing/2014/main" id="{677C5D5A-4AAE-46AE-80EB-84008494A749}"/>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838" name="n_3aveValue【庁舎】&#10;一人当たり面積">
          <a:extLst>
            <a:ext uri="{FF2B5EF4-FFF2-40B4-BE49-F238E27FC236}">
              <a16:creationId xmlns:a16="http://schemas.microsoft.com/office/drawing/2014/main" id="{4EB09A60-9CFB-46E8-86C9-A4DAD0FE5973}"/>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839" name="n_4aveValue【庁舎】&#10;一人当たり面積">
          <a:extLst>
            <a:ext uri="{FF2B5EF4-FFF2-40B4-BE49-F238E27FC236}">
              <a16:creationId xmlns:a16="http://schemas.microsoft.com/office/drawing/2014/main" id="{6D95CAFE-AB31-4972-A2F9-3B1B63E521C7}"/>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840" name="n_1mainValue【庁舎】&#10;一人当たり面積">
          <a:extLst>
            <a:ext uri="{FF2B5EF4-FFF2-40B4-BE49-F238E27FC236}">
              <a16:creationId xmlns:a16="http://schemas.microsoft.com/office/drawing/2014/main" id="{59B6BC3F-514B-4EC5-86E5-C84E98E24A18}"/>
            </a:ext>
          </a:extLst>
        </xdr:cNvPr>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44214</xdr:rowOff>
    </xdr:from>
    <xdr:ext cx="469744" cy="259045"/>
    <xdr:sp macro="" textlink="">
      <xdr:nvSpPr>
        <xdr:cNvPr id="841" name="n_2mainValue【庁舎】&#10;一人当たり面積">
          <a:extLst>
            <a:ext uri="{FF2B5EF4-FFF2-40B4-BE49-F238E27FC236}">
              <a16:creationId xmlns:a16="http://schemas.microsoft.com/office/drawing/2014/main" id="{BB870691-77F2-4C52-9A5C-ED9314518E8D}"/>
            </a:ext>
          </a:extLst>
        </xdr:cNvPr>
        <xdr:cNvSpPr txBox="1"/>
      </xdr:nvSpPr>
      <xdr:spPr>
        <a:xfrm>
          <a:off x="20199427" y="1821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43832</xdr:rowOff>
    </xdr:from>
    <xdr:ext cx="469744" cy="259045"/>
    <xdr:sp macro="" textlink="">
      <xdr:nvSpPr>
        <xdr:cNvPr id="842" name="n_3mainValue【庁舎】&#10;一人当たり面積">
          <a:extLst>
            <a:ext uri="{FF2B5EF4-FFF2-40B4-BE49-F238E27FC236}">
              <a16:creationId xmlns:a16="http://schemas.microsoft.com/office/drawing/2014/main" id="{92CE22DD-4CBB-4A80-8043-D9EC88340478}"/>
            </a:ext>
          </a:extLst>
        </xdr:cNvPr>
        <xdr:cNvSpPr txBox="1"/>
      </xdr:nvSpPr>
      <xdr:spPr>
        <a:xfrm>
          <a:off x="19310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70883</xdr:rowOff>
    </xdr:from>
    <xdr:ext cx="469744" cy="259045"/>
    <xdr:sp macro="" textlink="">
      <xdr:nvSpPr>
        <xdr:cNvPr id="843" name="n_4mainValue【庁舎】&#10;一人当たり面積">
          <a:extLst>
            <a:ext uri="{FF2B5EF4-FFF2-40B4-BE49-F238E27FC236}">
              <a16:creationId xmlns:a16="http://schemas.microsoft.com/office/drawing/2014/main" id="{7D9665A4-9DD2-4CC8-B5CE-21CA2FECC2DD}"/>
            </a:ext>
          </a:extLst>
        </xdr:cNvPr>
        <xdr:cNvSpPr txBox="1"/>
      </xdr:nvSpPr>
      <xdr:spPr>
        <a:xfrm>
          <a:off x="18421427" y="182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0A02521E-9910-4164-8997-6944A3266D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DF906292-AD54-4985-B9D6-C3DE602CE1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39477916-9056-4916-92B9-63DD946ADB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各施設の有形固定資産減価償却率において、類似団体内平均値と比べて特に下回っているものは、体育館、福祉施設、保健センターであり、特に上回っているものは見られない。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体育館は平成以前に建設しており、大規模改修等により長寿命化を図っていることから、減価償却率も高くなっている。また、一人当たりの面積については、類似団体内平均値を下回っている。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福祉施設は平成初期に建設しており、減価償却が進んでいる。また、一人当たりの面積については、類似団体内平均値を下回っている。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保健センターは庁舎に併設されており、庁舎と同等程度の減価償却率となっている。また、一人当たりの面積については、庁舎に併設されていることもあり、類似団体内平均値を下回っている。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庁舎の減価償却率は、類似団体内平均値が前年度に比べ大きく変動しており、令和２年度は類似団体内平均値を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％程上回っている。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一般廃棄物処理施設と消防施設は、一部事務組合の施設も関連してくるため、施設整備等の状況により減価償却率の変動が見られる。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令和２年度の財政力指数は、前年度から同数値の</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となった。また、類似団体内平均値と比べて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低い数値となり、前年度と同じ状況となった。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徐々に低下傾向にあるため、歳出節減と自主財源確保に一層努めることとする。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133858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％となった。また、類似団体内平均値と比べて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％低い数値となり、前年度から改善した。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引き続き義務的経費の節減に努め、数値悪化を抑制する。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13764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128524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2486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104394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052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34417</xdr:rowOff>
    </xdr:from>
    <xdr:to>
      <xdr:col>11</xdr:col>
      <xdr:colOff>31750</xdr:colOff>
      <xdr:row>65</xdr:row>
      <xdr:rowOff>60960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7866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130573</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155067</xdr:rowOff>
    </xdr:from>
    <xdr:to>
      <xdr:col>7</xdr:col>
      <xdr:colOff>31750</xdr:colOff>
      <xdr:row>65</xdr:row>
      <xdr:rowOff>85217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69994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人当たりの人件費・物件費等の決算額は、会計年度任用職員制度への移行に伴う人件費の増加等により、前年度から</a:t>
          </a:r>
          <a:r>
            <a:rPr kumimoji="1" lang="en-US" altLang="ja-JP" sz="1300">
              <a:latin typeface="ＭＳ Ｐゴシック" panose="020B0600070205080204" pitchFamily="50" charset="-128"/>
              <a:ea typeface="ＭＳ Ｐゴシック" panose="020B0600070205080204" pitchFamily="50" charset="-128"/>
            </a:rPr>
            <a:t>56,961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399,671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また、類似団体内平均値と比べると低い状況で推移しており、指定管理委託等による経費の削減によるものと考えられる。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159041</xdr:rowOff>
    </xdr:from>
    <xdr:to>
      <xdr:col>23</xdr:col>
      <xdr:colOff>133350</xdr:colOff>
      <xdr:row>82</xdr:row>
      <xdr:rowOff>15081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46491"/>
          <a:ext cx="8382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171309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8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152140</xdr:rowOff>
    </xdr:from>
    <xdr:to>
      <xdr:col>19</xdr:col>
      <xdr:colOff>133350</xdr:colOff>
      <xdr:row>81</xdr:row>
      <xdr:rowOff>159041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39590"/>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152140</xdr:rowOff>
    </xdr:from>
    <xdr:to>
      <xdr:col>15</xdr:col>
      <xdr:colOff>82550</xdr:colOff>
      <xdr:row>81</xdr:row>
      <xdr:rowOff>159558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039590"/>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156313</xdr:rowOff>
    </xdr:from>
    <xdr:to>
      <xdr:col>11</xdr:col>
      <xdr:colOff>31750</xdr:colOff>
      <xdr:row>81</xdr:row>
      <xdr:rowOff>159558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43763"/>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135731</xdr:rowOff>
    </xdr:from>
    <xdr:to>
      <xdr:col>23</xdr:col>
      <xdr:colOff>184150</xdr:colOff>
      <xdr:row>82</xdr:row>
      <xdr:rowOff>65881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57008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4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108241</xdr:rowOff>
    </xdr:from>
    <xdr:to>
      <xdr:col>19</xdr:col>
      <xdr:colOff>184150</xdr:colOff>
      <xdr:row>82</xdr:row>
      <xdr:rowOff>38391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9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48568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6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101340</xdr:rowOff>
    </xdr:from>
    <xdr:to>
      <xdr:col>15</xdr:col>
      <xdr:colOff>133350</xdr:colOff>
      <xdr:row>82</xdr:row>
      <xdr:rowOff>31490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41667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5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108758</xdr:rowOff>
    </xdr:from>
    <xdr:to>
      <xdr:col>11</xdr:col>
      <xdr:colOff>82550</xdr:colOff>
      <xdr:row>82</xdr:row>
      <xdr:rowOff>38908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49085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105513</xdr:rowOff>
    </xdr:from>
    <xdr:to>
      <xdr:col>7</xdr:col>
      <xdr:colOff>31750</xdr:colOff>
      <xdr:row>82</xdr:row>
      <xdr:rowOff>35663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45840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6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91.8</a:t>
          </a:r>
          <a:r>
            <a:rPr kumimoji="1" lang="ja-JP" altLang="en-US" sz="1300">
              <a:latin typeface="ＭＳ Ｐゴシック" panose="020B0600070205080204" pitchFamily="50" charset="-128"/>
              <a:ea typeface="ＭＳ Ｐゴシック" panose="020B0600070205080204" pitchFamily="50" charset="-128"/>
            </a:rPr>
            <a:t>となった。また、類似団体内平均値と比べると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低く、当村と平均値の差は徐々に解消傾向にある。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49848</xdr:rowOff>
    </xdr:from>
    <xdr:to>
      <xdr:col>81</xdr:col>
      <xdr:colOff>44450</xdr:colOff>
      <xdr:row>85</xdr:row>
      <xdr:rowOff>140336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623098"/>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43814</xdr:rowOff>
    </xdr:from>
    <xdr:to>
      <xdr:col>77</xdr:col>
      <xdr:colOff>44450</xdr:colOff>
      <xdr:row>85</xdr:row>
      <xdr:rowOff>49848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6170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43814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60500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67945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60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170498</xdr:rowOff>
    </xdr:from>
    <xdr:to>
      <xdr:col>77</xdr:col>
      <xdr:colOff>95250</xdr:colOff>
      <xdr:row>85</xdr:row>
      <xdr:rowOff>100648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110825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164464</xdr:rowOff>
    </xdr:from>
    <xdr:to>
      <xdr:col>73</xdr:col>
      <xdr:colOff>44450</xdr:colOff>
      <xdr:row>85</xdr:row>
      <xdr:rowOff>94614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104791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17145</xdr:rowOff>
    </xdr:from>
    <xdr:to>
      <xdr:col>64</xdr:col>
      <xdr:colOff>152400</xdr:colOff>
      <xdr:row>85</xdr:row>
      <xdr:rowOff>118745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128922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人当たりの職員数は、前年度から</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15.64</a:t>
          </a:r>
          <a:r>
            <a:rPr kumimoji="1" lang="ja-JP" altLang="en-US" sz="1300">
              <a:latin typeface="ＭＳ Ｐゴシック" panose="020B0600070205080204" pitchFamily="50" charset="-128"/>
              <a:ea typeface="ＭＳ Ｐゴシック" panose="020B0600070205080204" pitchFamily="50" charset="-128"/>
            </a:rPr>
            <a:t>人となった。増加傾向にあるとはいえ、ほぼ横ばいで推移している。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また、類似団体内平均値と比べると</a:t>
          </a:r>
          <a:r>
            <a:rPr kumimoji="1" lang="en-US" altLang="ja-JP" sz="1300">
              <a:latin typeface="ＭＳ Ｐゴシック" panose="020B0600070205080204" pitchFamily="50" charset="-128"/>
              <a:ea typeface="ＭＳ Ｐゴシック" panose="020B0600070205080204" pitchFamily="50" charset="-128"/>
            </a:rPr>
            <a:t>8.92</a:t>
          </a:r>
          <a:r>
            <a:rPr kumimoji="1" lang="ja-JP" altLang="en-US" sz="1300">
              <a:latin typeface="ＭＳ Ｐゴシック" panose="020B0600070205080204" pitchFamily="50" charset="-128"/>
              <a:ea typeface="ＭＳ Ｐゴシック" panose="020B0600070205080204" pitchFamily="50" charset="-128"/>
            </a:rPr>
            <a:t>人低い状況にあるが、施設の指定管理委託等を活用しているため、職員数が少ないと考えられる。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163999</xdr:rowOff>
    </xdr:from>
    <xdr:to>
      <xdr:col>81</xdr:col>
      <xdr:colOff>44450</xdr:colOff>
      <xdr:row>58</xdr:row>
      <xdr:rowOff>168825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0809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158599</xdr:rowOff>
    </xdr:from>
    <xdr:to>
      <xdr:col>77</xdr:col>
      <xdr:colOff>44450</xdr:colOff>
      <xdr:row>58</xdr:row>
      <xdr:rowOff>163999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02699"/>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152853</xdr:rowOff>
    </xdr:from>
    <xdr:to>
      <xdr:col>72</xdr:col>
      <xdr:colOff>203200</xdr:colOff>
      <xdr:row>58</xdr:row>
      <xdr:rowOff>158599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096953"/>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152164</xdr:rowOff>
    </xdr:from>
    <xdr:to>
      <xdr:col>68</xdr:col>
      <xdr:colOff>152400</xdr:colOff>
      <xdr:row>58</xdr:row>
      <xdr:rowOff>152853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09626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118025</xdr:rowOff>
    </xdr:from>
    <xdr:to>
      <xdr:col>81</xdr:col>
      <xdr:colOff>95250</xdr:colOff>
      <xdr:row>59</xdr:row>
      <xdr:rowOff>48175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39302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113199</xdr:rowOff>
    </xdr:from>
    <xdr:to>
      <xdr:col>77</xdr:col>
      <xdr:colOff>95250</xdr:colOff>
      <xdr:row>59</xdr:row>
      <xdr:rowOff>43349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53526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2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107799</xdr:rowOff>
    </xdr:from>
    <xdr:to>
      <xdr:col>73</xdr:col>
      <xdr:colOff>44450</xdr:colOff>
      <xdr:row>59</xdr:row>
      <xdr:rowOff>37949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48126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2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102053</xdr:rowOff>
    </xdr:from>
    <xdr:to>
      <xdr:col>68</xdr:col>
      <xdr:colOff>203200</xdr:colOff>
      <xdr:row>59</xdr:row>
      <xdr:rowOff>32203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42380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101364</xdr:rowOff>
    </xdr:from>
    <xdr:to>
      <xdr:col>64</xdr:col>
      <xdr:colOff>152400</xdr:colOff>
      <xdr:row>59</xdr:row>
      <xdr:rowOff>31514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41691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％となった。また、類似団体内平均値と比べると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％高く、引き続き高い数値で推移している。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過疎対策事業債や辺地対策事業債を活用し、施設・設備の整備・更新を行っているため減少することは難しいが、数値の悪化に注意し計画的に借り入れる様に努めている。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107442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2938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107442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26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59182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4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119634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56642</xdr:rowOff>
    </xdr:from>
    <xdr:to>
      <xdr:col>77</xdr:col>
      <xdr:colOff>95250</xdr:colOff>
      <xdr:row>42</xdr:row>
      <xdr:rowOff>158242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143019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令和２年度の将来負担比率は、前年度から</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村民住宅や観光施設の建設に伴う地方債借入による将来負担額の増加、基金を財源とした観光施設事業会計への貸付を行ったことによる充当可能基金の減少により将来負担比率の分子が増加した。</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105047</xdr:rowOff>
    </xdr:from>
    <xdr:to>
      <xdr:col>81</xdr:col>
      <xdr:colOff>44450</xdr:colOff>
      <xdr:row>15</xdr:row>
      <xdr:rowOff>132140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333897"/>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81340</xdr:rowOff>
    </xdr:from>
    <xdr:to>
      <xdr:col>81</xdr:col>
      <xdr:colOff>95250</xdr:colOff>
      <xdr:row>16</xdr:row>
      <xdr:rowOff>11490</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53417</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262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54247</xdr:rowOff>
    </xdr:from>
    <xdr:to>
      <xdr:col>77</xdr:col>
      <xdr:colOff>95250</xdr:colOff>
      <xdr:row>13</xdr:row>
      <xdr:rowOff>155847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2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140624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6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％となった。過去５年間では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％の間で推移している。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類似団体内平均値と比べると低い数値で推移している。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35</xdr:row>
      <xdr:rowOff>56787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379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35</xdr:row>
      <xdr:rowOff>60053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379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43724</xdr:rowOff>
    </xdr:from>
    <xdr:to>
      <xdr:col>15</xdr:col>
      <xdr:colOff>98425</xdr:colOff>
      <xdr:row>35</xdr:row>
      <xdr:rowOff>60053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444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43724</xdr:rowOff>
    </xdr:from>
    <xdr:to>
      <xdr:col>11</xdr:col>
      <xdr:colOff>9525</xdr:colOff>
      <xdr:row>35</xdr:row>
      <xdr:rowOff>50256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44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5987</xdr:rowOff>
    </xdr:from>
    <xdr:to>
      <xdr:col>24</xdr:col>
      <xdr:colOff>76200</xdr:colOff>
      <xdr:row>35</xdr:row>
      <xdr:rowOff>107587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22514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9253</xdr:rowOff>
    </xdr:from>
    <xdr:to>
      <xdr:col>15</xdr:col>
      <xdr:colOff>149225</xdr:colOff>
      <xdr:row>35</xdr:row>
      <xdr:rowOff>110853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121030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164374</xdr:rowOff>
    </xdr:from>
    <xdr:to>
      <xdr:col>11</xdr:col>
      <xdr:colOff>60325</xdr:colOff>
      <xdr:row>35</xdr:row>
      <xdr:rowOff>94524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104701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6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170906</xdr:rowOff>
    </xdr:from>
    <xdr:to>
      <xdr:col>6</xdr:col>
      <xdr:colOff>171450</xdr:colOff>
      <xdr:row>35</xdr:row>
      <xdr:rowOff>101056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111233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6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％低い数値となっており、今後も経常経費の節減に努める。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40132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78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117856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117856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％となった。扶助費の大半は障がい者福祉事業であり、サービス利用者の増減で費用も変動する。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令和２年度は、類似団体内平均値と比べると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％低い数値となった。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55</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その他は、特別会計への繰出金や施設の維持補修費が増加したため、前年度から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％高い数値となり、引き続き平均値を大きく上回る数値で推移している。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200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4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4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8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％となった。新型コロナウイルス感染症拡大の影響により事業自粛が増えたため、補助金交付が減少した。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％減少し、引き続き平均値を下回る数値で推移している。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117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％となった。令和２年度まで地方債を大きく借り入れているため、増加することが見込まれる。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％高い数値となっている。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39370</xdr:rowOff>
    </xdr:from>
    <xdr:to>
      <xdr:col>24</xdr:col>
      <xdr:colOff>25400</xdr:colOff>
      <xdr:row>79</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4124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100330</xdr:rowOff>
    </xdr:from>
    <xdr:to>
      <xdr:col>19</xdr:col>
      <xdr:colOff>187325</xdr:colOff>
      <xdr:row>79</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4734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553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160020</xdr:rowOff>
    </xdr:from>
    <xdr:to>
      <xdr:col>24</xdr:col>
      <xdr:colOff>76200</xdr:colOff>
      <xdr:row>78</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156211</xdr:rowOff>
    </xdr:from>
    <xdr:to>
      <xdr:col>20</xdr:col>
      <xdr:colOff>38100</xdr:colOff>
      <xdr:row>79</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71138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49530</xdr:rowOff>
    </xdr:from>
    <xdr:to>
      <xdr:col>15</xdr:col>
      <xdr:colOff>149225</xdr:colOff>
      <xdr:row>78</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60.5</a:t>
          </a:r>
          <a:r>
            <a:rPr kumimoji="1" lang="ja-JP" altLang="en-US" sz="1300">
              <a:latin typeface="ＭＳ Ｐゴシック" panose="020B0600070205080204" pitchFamily="50" charset="-128"/>
              <a:ea typeface="ＭＳ Ｐゴシック" panose="020B0600070205080204" pitchFamily="50" charset="-128"/>
            </a:rPr>
            <a:t>％となった。経常経費については、予算要求段階における削減と予算執行段階における節約を徹底して行っていることから年々減少傾向になっている。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類似団体内平均値と比べると</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％低い数値となっており、引き続き経費節減に努める。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76</xdr:row>
      <xdr:rowOff>51563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5433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51563</xdr:rowOff>
    </xdr:from>
    <xdr:to>
      <xdr:col>78</xdr:col>
      <xdr:colOff>69850</xdr:colOff>
      <xdr:row>76</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8176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76</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2291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526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763</xdr:rowOff>
    </xdr:from>
    <xdr:to>
      <xdr:col>78</xdr:col>
      <xdr:colOff>120650</xdr:colOff>
      <xdr:row>76</xdr:row>
      <xdr:rowOff>102363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112539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9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78487</xdr:rowOff>
    </xdr:from>
    <xdr:to>
      <xdr:col>65</xdr:col>
      <xdr:colOff>53975</xdr:colOff>
      <xdr:row>77</xdr:row>
      <xdr:rowOff>8637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18813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118698</xdr:rowOff>
    </xdr:from>
    <xdr:to>
      <xdr:col>29</xdr:col>
      <xdr:colOff>127000</xdr:colOff>
      <xdr:row>18</xdr:row>
      <xdr:rowOff>157900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52423"/>
          <a:ext cx="647700" cy="3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157900</xdr:rowOff>
    </xdr:from>
    <xdr:to>
      <xdr:col>26</xdr:col>
      <xdr:colOff>50800</xdr:colOff>
      <xdr:row>19</xdr:row>
      <xdr:rowOff>7688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91625"/>
          <a:ext cx="698500" cy="2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7688</xdr:rowOff>
    </xdr:from>
    <xdr:to>
      <xdr:col>22</xdr:col>
      <xdr:colOff>114300</xdr:colOff>
      <xdr:row>19</xdr:row>
      <xdr:rowOff>20949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12863"/>
          <a:ext cx="698500" cy="1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12416</xdr:rowOff>
    </xdr:from>
    <xdr:to>
      <xdr:col>18</xdr:col>
      <xdr:colOff>177800</xdr:colOff>
      <xdr:row>19</xdr:row>
      <xdr:rowOff>20949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17591"/>
          <a:ext cx="698500" cy="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67898</xdr:rowOff>
    </xdr:from>
    <xdr:to>
      <xdr:col>29</xdr:col>
      <xdr:colOff>177800</xdr:colOff>
      <xdr:row>18</xdr:row>
      <xdr:rowOff>169498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1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39975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107100</xdr:rowOff>
    </xdr:from>
    <xdr:to>
      <xdr:col>26</xdr:col>
      <xdr:colOff>101600</xdr:colOff>
      <xdr:row>19</xdr:row>
      <xdr:rowOff>37250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4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22027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128338</xdr:rowOff>
    </xdr:from>
    <xdr:to>
      <xdr:col>22</xdr:col>
      <xdr:colOff>165100</xdr:colOff>
      <xdr:row>19</xdr:row>
      <xdr:rowOff>58488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43265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141599</xdr:rowOff>
    </xdr:from>
    <xdr:to>
      <xdr:col>19</xdr:col>
      <xdr:colOff>38100</xdr:colOff>
      <xdr:row>19</xdr:row>
      <xdr:rowOff>71749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56526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6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133066</xdr:rowOff>
    </xdr:from>
    <xdr:to>
      <xdr:col>15</xdr:col>
      <xdr:colOff>101600</xdr:colOff>
      <xdr:row>19</xdr:row>
      <xdr:rowOff>63216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6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47993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120896</xdr:rowOff>
    </xdr:from>
    <xdr:to>
      <xdr:col>29</xdr:col>
      <xdr:colOff>127000</xdr:colOff>
      <xdr:row>37</xdr:row>
      <xdr:rowOff>7596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74146"/>
          <a:ext cx="647700" cy="5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63329</xdr:rowOff>
    </xdr:from>
    <xdr:to>
      <xdr:col>26</xdr:col>
      <xdr:colOff>50800</xdr:colOff>
      <xdr:row>36</xdr:row>
      <xdr:rowOff>120896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16579"/>
          <a:ext cx="698500" cy="5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63329</xdr:rowOff>
    </xdr:from>
    <xdr:to>
      <xdr:col>22</xdr:col>
      <xdr:colOff>114300</xdr:colOff>
      <xdr:row>37</xdr:row>
      <xdr:rowOff>12734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16579"/>
          <a:ext cx="698500" cy="120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12734</xdr:rowOff>
    </xdr:from>
    <xdr:to>
      <xdr:col>18</xdr:col>
      <xdr:colOff>177800</xdr:colOff>
      <xdr:row>37</xdr:row>
      <xdr:rowOff>15392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37434"/>
          <a:ext cx="698500" cy="2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128246</xdr:rowOff>
    </xdr:from>
    <xdr:to>
      <xdr:col>29</xdr:col>
      <xdr:colOff>177800</xdr:colOff>
      <xdr:row>37</xdr:row>
      <xdr:rowOff>58396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100323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70096</xdr:rowOff>
    </xdr:from>
    <xdr:to>
      <xdr:col>26</xdr:col>
      <xdr:colOff>101600</xdr:colOff>
      <xdr:row>37</xdr:row>
      <xdr:rowOff>246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2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181873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9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12529</xdr:rowOff>
    </xdr:from>
    <xdr:to>
      <xdr:col>22</xdr:col>
      <xdr:colOff>165100</xdr:colOff>
      <xdr:row>36</xdr:row>
      <xdr:rowOff>114129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6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124306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133384</xdr:rowOff>
    </xdr:from>
    <xdr:to>
      <xdr:col>19</xdr:col>
      <xdr:colOff>38100</xdr:colOff>
      <xdr:row>37</xdr:row>
      <xdr:rowOff>63534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8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48311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7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136042</xdr:rowOff>
    </xdr:from>
    <xdr:to>
      <xdr:col>15</xdr:col>
      <xdr:colOff>101600</xdr:colOff>
      <xdr:row>37</xdr:row>
      <xdr:rowOff>66192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50969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7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42090</xdr:rowOff>
    </xdr:from>
    <xdr:to>
      <xdr:col>24</xdr:col>
      <xdr:colOff>63500</xdr:colOff>
      <xdr:row>38</xdr:row>
      <xdr:rowOff>87175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57190"/>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84462</xdr:rowOff>
    </xdr:from>
    <xdr:to>
      <xdr:col>19</xdr:col>
      <xdr:colOff>177800</xdr:colOff>
      <xdr:row>38</xdr:row>
      <xdr:rowOff>87175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599562"/>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84462</xdr:rowOff>
    </xdr:from>
    <xdr:to>
      <xdr:col>15</xdr:col>
      <xdr:colOff>50800</xdr:colOff>
      <xdr:row>38</xdr:row>
      <xdr:rowOff>95910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99562"/>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95910</xdr:rowOff>
    </xdr:from>
    <xdr:to>
      <xdr:col>10</xdr:col>
      <xdr:colOff>114300</xdr:colOff>
      <xdr:row>38</xdr:row>
      <xdr:rowOff>105596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611010"/>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162740</xdr:rowOff>
    </xdr:from>
    <xdr:to>
      <xdr:col>24</xdr:col>
      <xdr:colOff>114300</xdr:colOff>
      <xdr:row>38</xdr:row>
      <xdr:rowOff>92890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141167</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8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36375</xdr:rowOff>
    </xdr:from>
    <xdr:to>
      <xdr:col>20</xdr:col>
      <xdr:colOff>38100</xdr:colOff>
      <xdr:row>38</xdr:row>
      <xdr:rowOff>137975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129102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4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33662</xdr:rowOff>
    </xdr:from>
    <xdr:to>
      <xdr:col>15</xdr:col>
      <xdr:colOff>101600</xdr:colOff>
      <xdr:row>38</xdr:row>
      <xdr:rowOff>135262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126389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4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45110</xdr:rowOff>
    </xdr:from>
    <xdr:to>
      <xdr:col>10</xdr:col>
      <xdr:colOff>165100</xdr:colOff>
      <xdr:row>38</xdr:row>
      <xdr:rowOff>146710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137837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5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54796</xdr:rowOff>
    </xdr:from>
    <xdr:to>
      <xdr:col>6</xdr:col>
      <xdr:colOff>38100</xdr:colOff>
      <xdr:row>38</xdr:row>
      <xdr:rowOff>156396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6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147523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6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100440</xdr:rowOff>
    </xdr:from>
    <xdr:to>
      <xdr:col>24</xdr:col>
      <xdr:colOff>63500</xdr:colOff>
      <xdr:row>58</xdr:row>
      <xdr:rowOff>106063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44540"/>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106063</xdr:rowOff>
    </xdr:from>
    <xdr:to>
      <xdr:col>19</xdr:col>
      <xdr:colOff>177800</xdr:colOff>
      <xdr:row>58</xdr:row>
      <xdr:rowOff>132889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50163"/>
          <a:ext cx="889000" cy="2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122793</xdr:rowOff>
    </xdr:from>
    <xdr:to>
      <xdr:col>15</xdr:col>
      <xdr:colOff>50800</xdr:colOff>
      <xdr:row>58</xdr:row>
      <xdr:rowOff>132889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66893"/>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121463</xdr:rowOff>
    </xdr:from>
    <xdr:to>
      <xdr:col>10</xdr:col>
      <xdr:colOff>114300</xdr:colOff>
      <xdr:row>58</xdr:row>
      <xdr:rowOff>122793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65563"/>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49640</xdr:rowOff>
    </xdr:from>
    <xdr:to>
      <xdr:col>24</xdr:col>
      <xdr:colOff>114300</xdr:colOff>
      <xdr:row>58</xdr:row>
      <xdr:rowOff>151240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136017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55263</xdr:rowOff>
    </xdr:from>
    <xdr:to>
      <xdr:col>20</xdr:col>
      <xdr:colOff>38100</xdr:colOff>
      <xdr:row>58</xdr:row>
      <xdr:rowOff>156863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147990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9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82089</xdr:rowOff>
    </xdr:from>
    <xdr:to>
      <xdr:col>15</xdr:col>
      <xdr:colOff>101600</xdr:colOff>
      <xdr:row>59</xdr:row>
      <xdr:rowOff>12239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3366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11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71993</xdr:rowOff>
    </xdr:from>
    <xdr:to>
      <xdr:col>10</xdr:col>
      <xdr:colOff>165100</xdr:colOff>
      <xdr:row>59</xdr:row>
      <xdr:rowOff>2143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164720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1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70663</xdr:rowOff>
    </xdr:from>
    <xdr:to>
      <xdr:col>6</xdr:col>
      <xdr:colOff>38100</xdr:colOff>
      <xdr:row>59</xdr:row>
      <xdr:rowOff>813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163390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10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158570</xdr:rowOff>
    </xdr:from>
    <xdr:to>
      <xdr:col>24</xdr:col>
      <xdr:colOff>63500</xdr:colOff>
      <xdr:row>78</xdr:row>
      <xdr:rowOff>72758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60220"/>
          <a:ext cx="838200" cy="8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24828</xdr:rowOff>
    </xdr:from>
    <xdr:to>
      <xdr:col>19</xdr:col>
      <xdr:colOff>177800</xdr:colOff>
      <xdr:row>78</xdr:row>
      <xdr:rowOff>72758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97928"/>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149667</xdr:rowOff>
    </xdr:from>
    <xdr:to>
      <xdr:col>15</xdr:col>
      <xdr:colOff>50800</xdr:colOff>
      <xdr:row>78</xdr:row>
      <xdr:rowOff>24828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51317"/>
          <a:ext cx="8890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149667</xdr:rowOff>
    </xdr:from>
    <xdr:to>
      <xdr:col>10</xdr:col>
      <xdr:colOff>114300</xdr:colOff>
      <xdr:row>77</xdr:row>
      <xdr:rowOff>163677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5131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107770</xdr:rowOff>
    </xdr:from>
    <xdr:to>
      <xdr:col>24</xdr:col>
      <xdr:colOff>114300</xdr:colOff>
      <xdr:row>78</xdr:row>
      <xdr:rowOff>37920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130647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6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21958</xdr:rowOff>
    </xdr:from>
    <xdr:to>
      <xdr:col>20</xdr:col>
      <xdr:colOff>38100</xdr:colOff>
      <xdr:row>78</xdr:row>
      <xdr:rowOff>123558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140085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145478</xdr:rowOff>
    </xdr:from>
    <xdr:to>
      <xdr:col>15</xdr:col>
      <xdr:colOff>101600</xdr:colOff>
      <xdr:row>78</xdr:row>
      <xdr:rowOff>75628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92155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1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98867</xdr:rowOff>
    </xdr:from>
    <xdr:to>
      <xdr:col>10</xdr:col>
      <xdr:colOff>165100</xdr:colOff>
      <xdr:row>78</xdr:row>
      <xdr:rowOff>29017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45544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0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112877</xdr:rowOff>
    </xdr:from>
    <xdr:to>
      <xdr:col>6</xdr:col>
      <xdr:colOff>38100</xdr:colOff>
      <xdr:row>78</xdr:row>
      <xdr:rowOff>43027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59554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141616</xdr:rowOff>
    </xdr:from>
    <xdr:to>
      <xdr:col>24</xdr:col>
      <xdr:colOff>63500</xdr:colOff>
      <xdr:row>96</xdr:row>
      <xdr:rowOff>147701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600816"/>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137424</xdr:rowOff>
    </xdr:from>
    <xdr:to>
      <xdr:col>19</xdr:col>
      <xdr:colOff>177800</xdr:colOff>
      <xdr:row>96</xdr:row>
      <xdr:rowOff>141616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9662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87633</xdr:rowOff>
    </xdr:from>
    <xdr:to>
      <xdr:col>15</xdr:col>
      <xdr:colOff>50800</xdr:colOff>
      <xdr:row>96</xdr:row>
      <xdr:rowOff>137424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546833"/>
          <a:ext cx="889000" cy="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86937</xdr:rowOff>
    </xdr:from>
    <xdr:to>
      <xdr:col>10</xdr:col>
      <xdr:colOff>114300</xdr:colOff>
      <xdr:row>96</xdr:row>
      <xdr:rowOff>87633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546137"/>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96901</xdr:rowOff>
    </xdr:from>
    <xdr:to>
      <xdr:col>24</xdr:col>
      <xdr:colOff>114300</xdr:colOff>
      <xdr:row>97</xdr:row>
      <xdr:rowOff>27051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75328</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90816</xdr:rowOff>
    </xdr:from>
    <xdr:to>
      <xdr:col>20</xdr:col>
      <xdr:colOff>38100</xdr:colOff>
      <xdr:row>97</xdr:row>
      <xdr:rowOff>20966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4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86624</xdr:rowOff>
    </xdr:from>
    <xdr:to>
      <xdr:col>15</xdr:col>
      <xdr:colOff>101600</xdr:colOff>
      <xdr:row>97</xdr:row>
      <xdr:rowOff>16774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7901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36833</xdr:rowOff>
    </xdr:from>
    <xdr:to>
      <xdr:col>10</xdr:col>
      <xdr:colOff>165100</xdr:colOff>
      <xdr:row>96</xdr:row>
      <xdr:rowOff>138433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129560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36137</xdr:rowOff>
    </xdr:from>
    <xdr:to>
      <xdr:col>6</xdr:col>
      <xdr:colOff>38100</xdr:colOff>
      <xdr:row>96</xdr:row>
      <xdr:rowOff>137737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128864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157418</xdr:rowOff>
    </xdr:from>
    <xdr:to>
      <xdr:col>55</xdr:col>
      <xdr:colOff>0</xdr:colOff>
      <xdr:row>37</xdr:row>
      <xdr:rowOff>160449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58168"/>
          <a:ext cx="838200" cy="34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160449</xdr:rowOff>
    </xdr:from>
    <xdr:to>
      <xdr:col>50</xdr:col>
      <xdr:colOff>114300</xdr:colOff>
      <xdr:row>38</xdr:row>
      <xdr:rowOff>9238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04099"/>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9238</xdr:rowOff>
    </xdr:from>
    <xdr:to>
      <xdr:col>45</xdr:col>
      <xdr:colOff>177800</xdr:colOff>
      <xdr:row>38</xdr:row>
      <xdr:rowOff>16574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24338"/>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7985</xdr:rowOff>
    </xdr:from>
    <xdr:to>
      <xdr:col>41</xdr:col>
      <xdr:colOff>50800</xdr:colOff>
      <xdr:row>38</xdr:row>
      <xdr:rowOff>16574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23085"/>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106618</xdr:rowOff>
    </xdr:from>
    <xdr:to>
      <xdr:col>55</xdr:col>
      <xdr:colOff>50800</xdr:colOff>
      <xdr:row>36</xdr:row>
      <xdr:rowOff>36768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85045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109649</xdr:rowOff>
    </xdr:from>
    <xdr:to>
      <xdr:col>50</xdr:col>
      <xdr:colOff>165100</xdr:colOff>
      <xdr:row>38</xdr:row>
      <xdr:rowOff>39799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30926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54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129888</xdr:rowOff>
    </xdr:from>
    <xdr:to>
      <xdr:col>46</xdr:col>
      <xdr:colOff>38100</xdr:colOff>
      <xdr:row>38</xdr:row>
      <xdr:rowOff>60038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51165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6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137224</xdr:rowOff>
    </xdr:from>
    <xdr:to>
      <xdr:col>41</xdr:col>
      <xdr:colOff>101600</xdr:colOff>
      <xdr:row>38</xdr:row>
      <xdr:rowOff>67374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58501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5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128634</xdr:rowOff>
    </xdr:from>
    <xdr:to>
      <xdr:col>36</xdr:col>
      <xdr:colOff>165100</xdr:colOff>
      <xdr:row>38</xdr:row>
      <xdr:rowOff>58784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49912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5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3980</xdr:rowOff>
    </xdr:from>
    <xdr:to>
      <xdr:col>55</xdr:col>
      <xdr:colOff>0</xdr:colOff>
      <xdr:row>57</xdr:row>
      <xdr:rowOff>29324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76630"/>
          <a:ext cx="838200" cy="2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3980</xdr:rowOff>
    </xdr:from>
    <xdr:to>
      <xdr:col>50</xdr:col>
      <xdr:colOff>114300</xdr:colOff>
      <xdr:row>57</xdr:row>
      <xdr:rowOff>117205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76630"/>
          <a:ext cx="889000" cy="1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73323</xdr:rowOff>
    </xdr:from>
    <xdr:to>
      <xdr:col>45</xdr:col>
      <xdr:colOff>177800</xdr:colOff>
      <xdr:row>57</xdr:row>
      <xdr:rowOff>117205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45973"/>
          <a:ext cx="889000" cy="4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165265</xdr:rowOff>
    </xdr:from>
    <xdr:to>
      <xdr:col>41</xdr:col>
      <xdr:colOff>50800</xdr:colOff>
      <xdr:row>57</xdr:row>
      <xdr:rowOff>73323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66465"/>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149974</xdr:rowOff>
    </xdr:from>
    <xdr:to>
      <xdr:col>55</xdr:col>
      <xdr:colOff>50800</xdr:colOff>
      <xdr:row>57</xdr:row>
      <xdr:rowOff>80124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128401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124630</xdr:rowOff>
    </xdr:from>
    <xdr:to>
      <xdr:col>50</xdr:col>
      <xdr:colOff>165100</xdr:colOff>
      <xdr:row>57</xdr:row>
      <xdr:rowOff>54780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71307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0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66405</xdr:rowOff>
    </xdr:from>
    <xdr:to>
      <xdr:col>46</xdr:col>
      <xdr:colOff>38100</xdr:colOff>
      <xdr:row>57</xdr:row>
      <xdr:rowOff>168005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159132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3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22523</xdr:rowOff>
    </xdr:from>
    <xdr:to>
      <xdr:col>41</xdr:col>
      <xdr:colOff>101600</xdr:colOff>
      <xdr:row>57</xdr:row>
      <xdr:rowOff>124123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115250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8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114465</xdr:rowOff>
    </xdr:from>
    <xdr:to>
      <xdr:col>36</xdr:col>
      <xdr:colOff>165100</xdr:colOff>
      <xdr:row>57</xdr:row>
      <xdr:rowOff>44615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61142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9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47284</xdr:rowOff>
    </xdr:from>
    <xdr:to>
      <xdr:col>55</xdr:col>
      <xdr:colOff>0</xdr:colOff>
      <xdr:row>78</xdr:row>
      <xdr:rowOff>84457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20384"/>
          <a:ext cx="8382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47284</xdr:rowOff>
    </xdr:from>
    <xdr:to>
      <xdr:col>50</xdr:col>
      <xdr:colOff>114300</xdr:colOff>
      <xdr:row>79</xdr:row>
      <xdr:rowOff>2201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20384"/>
          <a:ext cx="889000" cy="1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100823</xdr:rowOff>
    </xdr:from>
    <xdr:to>
      <xdr:col>45</xdr:col>
      <xdr:colOff>177800</xdr:colOff>
      <xdr:row>79</xdr:row>
      <xdr:rowOff>2201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73923"/>
          <a:ext cx="889000" cy="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66678</xdr:rowOff>
    </xdr:from>
    <xdr:to>
      <xdr:col>41</xdr:col>
      <xdr:colOff>50800</xdr:colOff>
      <xdr:row>78</xdr:row>
      <xdr:rowOff>100823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39778"/>
          <a:ext cx="8890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33657</xdr:rowOff>
    </xdr:from>
    <xdr:to>
      <xdr:col>55</xdr:col>
      <xdr:colOff>50800</xdr:colOff>
      <xdr:row>78</xdr:row>
      <xdr:rowOff>135257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56534</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167934</xdr:rowOff>
    </xdr:from>
    <xdr:to>
      <xdr:col>50</xdr:col>
      <xdr:colOff>165100</xdr:colOff>
      <xdr:row>78</xdr:row>
      <xdr:rowOff>98084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114611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4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122851</xdr:rowOff>
    </xdr:from>
    <xdr:to>
      <xdr:col>46</xdr:col>
      <xdr:colOff>38100</xdr:colOff>
      <xdr:row>79</xdr:row>
      <xdr:rowOff>53001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44128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50023</xdr:rowOff>
    </xdr:from>
    <xdr:to>
      <xdr:col>41</xdr:col>
      <xdr:colOff>101600</xdr:colOff>
      <xdr:row>78</xdr:row>
      <xdr:rowOff>151623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168150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19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15878</xdr:rowOff>
    </xdr:from>
    <xdr:to>
      <xdr:col>36</xdr:col>
      <xdr:colOff>165100</xdr:colOff>
      <xdr:row>78</xdr:row>
      <xdr:rowOff>117478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134005</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31631</xdr:rowOff>
    </xdr:from>
    <xdr:to>
      <xdr:col>55</xdr:col>
      <xdr:colOff>0</xdr:colOff>
      <xdr:row>98</xdr:row>
      <xdr:rowOff>44759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33731"/>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44759</xdr:rowOff>
    </xdr:from>
    <xdr:to>
      <xdr:col>50</xdr:col>
      <xdr:colOff>114300</xdr:colOff>
      <xdr:row>98</xdr:row>
      <xdr:rowOff>63591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46859"/>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63591</xdr:rowOff>
    </xdr:from>
    <xdr:to>
      <xdr:col>45</xdr:col>
      <xdr:colOff>177800</xdr:colOff>
      <xdr:row>98</xdr:row>
      <xdr:rowOff>83871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65691"/>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1893</xdr:rowOff>
    </xdr:from>
    <xdr:to>
      <xdr:col>41</xdr:col>
      <xdr:colOff>50800</xdr:colOff>
      <xdr:row>98</xdr:row>
      <xdr:rowOff>83871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03993"/>
          <a:ext cx="889000" cy="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152281</xdr:rowOff>
    </xdr:from>
    <xdr:to>
      <xdr:col>55</xdr:col>
      <xdr:colOff>50800</xdr:colOff>
      <xdr:row>98</xdr:row>
      <xdr:rowOff>82431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67208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165409</xdr:rowOff>
    </xdr:from>
    <xdr:to>
      <xdr:col>50</xdr:col>
      <xdr:colOff>165100</xdr:colOff>
      <xdr:row>98</xdr:row>
      <xdr:rowOff>95559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86686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88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12791</xdr:rowOff>
    </xdr:from>
    <xdr:to>
      <xdr:col>46</xdr:col>
      <xdr:colOff>38100</xdr:colOff>
      <xdr:row>98</xdr:row>
      <xdr:rowOff>114391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105518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33071</xdr:rowOff>
    </xdr:from>
    <xdr:to>
      <xdr:col>41</xdr:col>
      <xdr:colOff>101600</xdr:colOff>
      <xdr:row>98</xdr:row>
      <xdr:rowOff>134671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125798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122543</xdr:rowOff>
    </xdr:from>
    <xdr:to>
      <xdr:col>36</xdr:col>
      <xdr:colOff>165100</xdr:colOff>
      <xdr:row>98</xdr:row>
      <xdr:rowOff>52693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43820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8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125318</xdr:rowOff>
    </xdr:from>
    <xdr:to>
      <xdr:col>85</xdr:col>
      <xdr:colOff>127000</xdr:colOff>
      <xdr:row>39</xdr:row>
      <xdr:rowOff>65941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40418"/>
          <a:ext cx="838200" cy="1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65941</xdr:rowOff>
    </xdr:from>
    <xdr:to>
      <xdr:col>81</xdr:col>
      <xdr:colOff>50800</xdr:colOff>
      <xdr:row>39</xdr:row>
      <xdr:rowOff>71969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52491"/>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71969</xdr:rowOff>
    </xdr:from>
    <xdr:to>
      <xdr:col>76</xdr:col>
      <xdr:colOff>114300</xdr:colOff>
      <xdr:row>39</xdr:row>
      <xdr:rowOff>94907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58519"/>
          <a:ext cx="8890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94907</xdr:rowOff>
    </xdr:from>
    <xdr:to>
      <xdr:col>71</xdr:col>
      <xdr:colOff>177800</xdr:colOff>
      <xdr:row>39</xdr:row>
      <xdr:rowOff>97066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145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74518</xdr:rowOff>
    </xdr:from>
    <xdr:to>
      <xdr:col>85</xdr:col>
      <xdr:colOff>177800</xdr:colOff>
      <xdr:row>39</xdr:row>
      <xdr:rowOff>4668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97395</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4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15141</xdr:rowOff>
    </xdr:from>
    <xdr:to>
      <xdr:col>81</xdr:col>
      <xdr:colOff>101600</xdr:colOff>
      <xdr:row>39</xdr:row>
      <xdr:rowOff>116741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107868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79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21169</xdr:rowOff>
    </xdr:from>
    <xdr:to>
      <xdr:col>76</xdr:col>
      <xdr:colOff>165100</xdr:colOff>
      <xdr:row>39</xdr:row>
      <xdr:rowOff>122769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113896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44107</xdr:rowOff>
    </xdr:from>
    <xdr:to>
      <xdr:col>72</xdr:col>
      <xdr:colOff>38100</xdr:colOff>
      <xdr:row>39</xdr:row>
      <xdr:rowOff>145707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136834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2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46266</xdr:rowOff>
    </xdr:from>
    <xdr:to>
      <xdr:col>67</xdr:col>
      <xdr:colOff>101600</xdr:colOff>
      <xdr:row>39</xdr:row>
      <xdr:rowOff>147866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138993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5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79342</xdr:rowOff>
    </xdr:from>
    <xdr:to>
      <xdr:col>85</xdr:col>
      <xdr:colOff>127000</xdr:colOff>
      <xdr:row>77</xdr:row>
      <xdr:rowOff>88788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280992"/>
          <a:ext cx="8382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79342</xdr:rowOff>
    </xdr:from>
    <xdr:to>
      <xdr:col>81</xdr:col>
      <xdr:colOff>50800</xdr:colOff>
      <xdr:row>77</xdr:row>
      <xdr:rowOff>115306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80992"/>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115306</xdr:rowOff>
    </xdr:from>
    <xdr:to>
      <xdr:col>76</xdr:col>
      <xdr:colOff>114300</xdr:colOff>
      <xdr:row>77</xdr:row>
      <xdr:rowOff>151425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1695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151425</xdr:rowOff>
    </xdr:from>
    <xdr:to>
      <xdr:col>71</xdr:col>
      <xdr:colOff>177800</xdr:colOff>
      <xdr:row>77</xdr:row>
      <xdr:rowOff>169676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35307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37988</xdr:rowOff>
    </xdr:from>
    <xdr:to>
      <xdr:col>85</xdr:col>
      <xdr:colOff>177800</xdr:colOff>
      <xdr:row>77</xdr:row>
      <xdr:rowOff>139588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60865</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28542</xdr:rowOff>
    </xdr:from>
    <xdr:to>
      <xdr:col>81</xdr:col>
      <xdr:colOff>101600</xdr:colOff>
      <xdr:row>77</xdr:row>
      <xdr:rowOff>130142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121269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32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64506</xdr:rowOff>
    </xdr:from>
    <xdr:to>
      <xdr:col>76</xdr:col>
      <xdr:colOff>165100</xdr:colOff>
      <xdr:row>77</xdr:row>
      <xdr:rowOff>166106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157233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35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100625</xdr:rowOff>
    </xdr:from>
    <xdr:to>
      <xdr:col>72</xdr:col>
      <xdr:colOff>38100</xdr:colOff>
      <xdr:row>78</xdr:row>
      <xdr:rowOff>30775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21902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33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118876</xdr:rowOff>
    </xdr:from>
    <xdr:to>
      <xdr:col>67</xdr:col>
      <xdr:colOff>101600</xdr:colOff>
      <xdr:row>78</xdr:row>
      <xdr:rowOff>49026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40153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34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1099</xdr:rowOff>
    </xdr:from>
    <xdr:to>
      <xdr:col>85</xdr:col>
      <xdr:colOff>127000</xdr:colOff>
      <xdr:row>99</xdr:row>
      <xdr:rowOff>20227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74649"/>
          <a:ext cx="8382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164534</xdr:rowOff>
    </xdr:from>
    <xdr:to>
      <xdr:col>81</xdr:col>
      <xdr:colOff>50800</xdr:colOff>
      <xdr:row>99</xdr:row>
      <xdr:rowOff>20227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66634"/>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147872</xdr:rowOff>
    </xdr:from>
    <xdr:to>
      <xdr:col>76</xdr:col>
      <xdr:colOff>114300</xdr:colOff>
      <xdr:row>98</xdr:row>
      <xdr:rowOff>164534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49972"/>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147872</xdr:rowOff>
    </xdr:from>
    <xdr:to>
      <xdr:col>71</xdr:col>
      <xdr:colOff>177800</xdr:colOff>
      <xdr:row>98</xdr:row>
      <xdr:rowOff>152960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49972"/>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121749</xdr:rowOff>
    </xdr:from>
    <xdr:to>
      <xdr:col>85</xdr:col>
      <xdr:colOff>177800</xdr:colOff>
      <xdr:row>99</xdr:row>
      <xdr:rowOff>51899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140877</xdr:rowOff>
    </xdr:from>
    <xdr:to>
      <xdr:col>81</xdr:col>
      <xdr:colOff>101600</xdr:colOff>
      <xdr:row>99</xdr:row>
      <xdr:rowOff>71027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62154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113734</xdr:rowOff>
    </xdr:from>
    <xdr:to>
      <xdr:col>76</xdr:col>
      <xdr:colOff>165100</xdr:colOff>
      <xdr:row>99</xdr:row>
      <xdr:rowOff>43884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35011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0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97072</xdr:rowOff>
    </xdr:from>
    <xdr:to>
      <xdr:col>72</xdr:col>
      <xdr:colOff>38100</xdr:colOff>
      <xdr:row>99</xdr:row>
      <xdr:rowOff>27222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43749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102160</xdr:rowOff>
    </xdr:from>
    <xdr:to>
      <xdr:col>67</xdr:col>
      <xdr:colOff>101600</xdr:colOff>
      <xdr:row>99</xdr:row>
      <xdr:rowOff>32310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23437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93980</xdr:rowOff>
    </xdr:from>
    <xdr:to>
      <xdr:col>116</xdr:col>
      <xdr:colOff>63500</xdr:colOff>
      <xdr:row>55</xdr:row>
      <xdr:rowOff>52197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8666480"/>
          <a:ext cx="838200" cy="8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52197</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481947"/>
          <a:ext cx="889000" cy="67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43180</xdr:rowOff>
    </xdr:from>
    <xdr:to>
      <xdr:col>116</xdr:col>
      <xdr:colOff>114300</xdr:colOff>
      <xdr:row>50</xdr:row>
      <xdr:rowOff>144780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86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129557</xdr:rowOff>
    </xdr:from>
    <xdr:ext cx="599010"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5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1397</xdr:rowOff>
    </xdr:from>
    <xdr:to>
      <xdr:col>112</xdr:col>
      <xdr:colOff>38100</xdr:colOff>
      <xdr:row>55</xdr:row>
      <xdr:rowOff>102997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4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119524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2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156756</xdr:rowOff>
    </xdr:from>
    <xdr:to>
      <xdr:col>116</xdr:col>
      <xdr:colOff>63500</xdr:colOff>
      <xdr:row>78</xdr:row>
      <xdr:rowOff>10926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58406"/>
          <a:ext cx="8382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10926</xdr:rowOff>
    </xdr:from>
    <xdr:to>
      <xdr:col>111</xdr:col>
      <xdr:colOff>177800</xdr:colOff>
      <xdr:row>78</xdr:row>
      <xdr:rowOff>22915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84026"/>
          <a:ext cx="8890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161381</xdr:rowOff>
    </xdr:from>
    <xdr:to>
      <xdr:col>107</xdr:col>
      <xdr:colOff>50800</xdr:colOff>
      <xdr:row>78</xdr:row>
      <xdr:rowOff>22915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363031"/>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154445</xdr:rowOff>
    </xdr:from>
    <xdr:to>
      <xdr:col>102</xdr:col>
      <xdr:colOff>114300</xdr:colOff>
      <xdr:row>77</xdr:row>
      <xdr:rowOff>161381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356095"/>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105956</xdr:rowOff>
    </xdr:from>
    <xdr:to>
      <xdr:col>116</xdr:col>
      <xdr:colOff>114300</xdr:colOff>
      <xdr:row>78</xdr:row>
      <xdr:rowOff>36106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84383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131576</xdr:rowOff>
    </xdr:from>
    <xdr:to>
      <xdr:col>112</xdr:col>
      <xdr:colOff>38100</xdr:colOff>
      <xdr:row>78</xdr:row>
      <xdr:rowOff>61726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52853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143565</xdr:rowOff>
    </xdr:from>
    <xdr:to>
      <xdr:col>107</xdr:col>
      <xdr:colOff>101600</xdr:colOff>
      <xdr:row>78</xdr:row>
      <xdr:rowOff>73715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4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64842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110581</xdr:rowOff>
    </xdr:from>
    <xdr:to>
      <xdr:col>102</xdr:col>
      <xdr:colOff>165100</xdr:colOff>
      <xdr:row>78</xdr:row>
      <xdr:rowOff>40731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31858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103645</xdr:rowOff>
    </xdr:from>
    <xdr:to>
      <xdr:col>98</xdr:col>
      <xdr:colOff>38100</xdr:colOff>
      <xdr:row>78</xdr:row>
      <xdr:rowOff>33795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24922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人件費は、会計年度任用職員制度への移行により前年度から</a:t>
          </a:r>
          <a:r>
            <a:rPr kumimoji="1" lang="en-US" altLang="ja-JP" sz="1300">
              <a:latin typeface="ＭＳ Ｐゴシック" panose="020B0600070205080204" pitchFamily="50" charset="-128"/>
              <a:ea typeface="ＭＳ Ｐゴシック" panose="020B0600070205080204" pitchFamily="50" charset="-128"/>
            </a:rPr>
            <a:t>31,555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188,318</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円となったが、類似団体内平均値より低い数値で推移している。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維持補修費は、令和元年度が寡雪により事業費が少なかったが、令和２年度は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月にかけて降雪が多くあり除雪対策費が増加したことにより、前年度から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22,477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60,047</a:t>
          </a:r>
          <a:r>
            <a:rPr kumimoji="1" lang="ja-JP" altLang="en-US" sz="1300">
              <a:latin typeface="ＭＳ Ｐゴシック" panose="020B0600070205080204" pitchFamily="50" charset="-128"/>
              <a:ea typeface="ＭＳ Ｐゴシック" panose="020B0600070205080204" pitchFamily="50" charset="-128"/>
            </a:rPr>
            <a:t>円となった。類似団体内平均値を上回る数値で推移している。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補助費等は、新型コロナウイルス感染症対策による特別定額給付金や地方創生臨時交付金等により、前年度から</a:t>
          </a:r>
          <a:r>
            <a:rPr kumimoji="1" lang="en-US" altLang="ja-JP" sz="1300">
              <a:latin typeface="ＭＳ Ｐゴシック" panose="020B0600070205080204" pitchFamily="50" charset="-128"/>
              <a:ea typeface="ＭＳ Ｐゴシック" panose="020B0600070205080204" pitchFamily="50" charset="-128"/>
            </a:rPr>
            <a:t>181,591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300,699</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普通建設事業費（うち新規整備）は、令和元年度に村民住宅（集合住宅）、令和２年度は無散水消雪設備の整備を行っているため、高い数値で推移している。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貸付金は、観光施設事業会計への貸付として、令和元年度で２億円、令和２年度で４億円が発生しているため、大きく増加している。なお、観光施設事業会計への貸付は令和２年度で終了した。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
3,433
57.96
5,426,654
5,289,303
130,771
2,316,090
5,052,897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98666</xdr:rowOff>
    </xdr:from>
    <xdr:to>
      <xdr:col>24</xdr:col>
      <xdr:colOff>63500</xdr:colOff>
      <xdr:row>38</xdr:row>
      <xdr:rowOff>106128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13766"/>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98895</xdr:rowOff>
    </xdr:from>
    <xdr:to>
      <xdr:col>19</xdr:col>
      <xdr:colOff>177800</xdr:colOff>
      <xdr:row>38</xdr:row>
      <xdr:rowOff>106128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613995"/>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98895</xdr:rowOff>
    </xdr:from>
    <xdr:to>
      <xdr:col>15</xdr:col>
      <xdr:colOff>50800</xdr:colOff>
      <xdr:row>38</xdr:row>
      <xdr:rowOff>106308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3995"/>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106308</xdr:rowOff>
    </xdr:from>
    <xdr:to>
      <xdr:col>10</xdr:col>
      <xdr:colOff>114300</xdr:colOff>
      <xdr:row>38</xdr:row>
      <xdr:rowOff>133299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21408"/>
          <a:ext cx="8890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47866</xdr:rowOff>
    </xdr:from>
    <xdr:to>
      <xdr:col>24</xdr:col>
      <xdr:colOff>114300</xdr:colOff>
      <xdr:row>38</xdr:row>
      <xdr:rowOff>149466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134243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55328</xdr:rowOff>
    </xdr:from>
    <xdr:to>
      <xdr:col>20</xdr:col>
      <xdr:colOff>38100</xdr:colOff>
      <xdr:row>38</xdr:row>
      <xdr:rowOff>156928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148055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48095</xdr:rowOff>
    </xdr:from>
    <xdr:to>
      <xdr:col>15</xdr:col>
      <xdr:colOff>101600</xdr:colOff>
      <xdr:row>38</xdr:row>
      <xdr:rowOff>149695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140822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55508</xdr:rowOff>
    </xdr:from>
    <xdr:to>
      <xdr:col>10</xdr:col>
      <xdr:colOff>165100</xdr:colOff>
      <xdr:row>38</xdr:row>
      <xdr:rowOff>157108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148235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82499</xdr:rowOff>
    </xdr:from>
    <xdr:to>
      <xdr:col>6</xdr:col>
      <xdr:colOff>38100</xdr:colOff>
      <xdr:row>39</xdr:row>
      <xdr:rowOff>12649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3776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90519</xdr:rowOff>
    </xdr:from>
    <xdr:to>
      <xdr:col>24</xdr:col>
      <xdr:colOff>63500</xdr:colOff>
      <xdr:row>58</xdr:row>
      <xdr:rowOff>156480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34619"/>
          <a:ext cx="838200" cy="6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156480</xdr:rowOff>
    </xdr:from>
    <xdr:to>
      <xdr:col>19</xdr:col>
      <xdr:colOff>177800</xdr:colOff>
      <xdr:row>58</xdr:row>
      <xdr:rowOff>163909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0058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156288</xdr:rowOff>
    </xdr:from>
    <xdr:to>
      <xdr:col>15</xdr:col>
      <xdr:colOff>50800</xdr:colOff>
      <xdr:row>58</xdr:row>
      <xdr:rowOff>163909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0038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152512</xdr:rowOff>
    </xdr:from>
    <xdr:to>
      <xdr:col>10</xdr:col>
      <xdr:colOff>114300</xdr:colOff>
      <xdr:row>58</xdr:row>
      <xdr:rowOff>156288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96612"/>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39719</xdr:rowOff>
    </xdr:from>
    <xdr:to>
      <xdr:col>24</xdr:col>
      <xdr:colOff>114300</xdr:colOff>
      <xdr:row>58</xdr:row>
      <xdr:rowOff>141319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105680</xdr:rowOff>
    </xdr:from>
    <xdr:to>
      <xdr:col>20</xdr:col>
      <xdr:colOff>38100</xdr:colOff>
      <xdr:row>59</xdr:row>
      <xdr:rowOff>35830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26957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4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113109</xdr:rowOff>
    </xdr:from>
    <xdr:to>
      <xdr:col>15</xdr:col>
      <xdr:colOff>101600</xdr:colOff>
      <xdr:row>59</xdr:row>
      <xdr:rowOff>43259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34386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4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105488</xdr:rowOff>
    </xdr:from>
    <xdr:to>
      <xdr:col>10</xdr:col>
      <xdr:colOff>165100</xdr:colOff>
      <xdr:row>59</xdr:row>
      <xdr:rowOff>35638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26765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4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101712</xdr:rowOff>
    </xdr:from>
    <xdr:to>
      <xdr:col>6</xdr:col>
      <xdr:colOff>38100</xdr:colOff>
      <xdr:row>59</xdr:row>
      <xdr:rowOff>31862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22989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3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79380</xdr:rowOff>
    </xdr:from>
    <xdr:to>
      <xdr:col>24</xdr:col>
      <xdr:colOff>63500</xdr:colOff>
      <xdr:row>78</xdr:row>
      <xdr:rowOff>21453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81030"/>
          <a:ext cx="838200" cy="1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21453</xdr:rowOff>
    </xdr:from>
    <xdr:to>
      <xdr:col>19</xdr:col>
      <xdr:colOff>177800</xdr:colOff>
      <xdr:row>78</xdr:row>
      <xdr:rowOff>48371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94553"/>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153316</xdr:rowOff>
    </xdr:from>
    <xdr:to>
      <xdr:col>15</xdr:col>
      <xdr:colOff>50800</xdr:colOff>
      <xdr:row>78</xdr:row>
      <xdr:rowOff>48371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83516"/>
          <a:ext cx="889000" cy="2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153316</xdr:rowOff>
    </xdr:from>
    <xdr:to>
      <xdr:col>10</xdr:col>
      <xdr:colOff>114300</xdr:colOff>
      <xdr:row>77</xdr:row>
      <xdr:rowOff>159934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83516"/>
          <a:ext cx="889000" cy="17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28580</xdr:rowOff>
    </xdr:from>
    <xdr:to>
      <xdr:col>24</xdr:col>
      <xdr:colOff>114300</xdr:colOff>
      <xdr:row>77</xdr:row>
      <xdr:rowOff>130180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7007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142103</xdr:rowOff>
    </xdr:from>
    <xdr:to>
      <xdr:col>20</xdr:col>
      <xdr:colOff>38100</xdr:colOff>
      <xdr:row>78</xdr:row>
      <xdr:rowOff>72253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63380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169021</xdr:rowOff>
    </xdr:from>
    <xdr:to>
      <xdr:col>15</xdr:col>
      <xdr:colOff>101600</xdr:colOff>
      <xdr:row>78</xdr:row>
      <xdr:rowOff>99171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90298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102516</xdr:rowOff>
    </xdr:from>
    <xdr:to>
      <xdr:col>10</xdr:col>
      <xdr:colOff>165100</xdr:colOff>
      <xdr:row>77</xdr:row>
      <xdr:rowOff>32666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23793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2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109134</xdr:rowOff>
    </xdr:from>
    <xdr:to>
      <xdr:col>6</xdr:col>
      <xdr:colOff>38100</xdr:colOff>
      <xdr:row>78</xdr:row>
      <xdr:rowOff>39284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1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30411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0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122884</xdr:rowOff>
    </xdr:from>
    <xdr:to>
      <xdr:col>24</xdr:col>
      <xdr:colOff>63500</xdr:colOff>
      <xdr:row>98</xdr:row>
      <xdr:rowOff>128645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4984"/>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127950</xdr:rowOff>
    </xdr:from>
    <xdr:to>
      <xdr:col>19</xdr:col>
      <xdr:colOff>177800</xdr:colOff>
      <xdr:row>98</xdr:row>
      <xdr:rowOff>128645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30050"/>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127950</xdr:rowOff>
    </xdr:from>
    <xdr:to>
      <xdr:col>15</xdr:col>
      <xdr:colOff>50800</xdr:colOff>
      <xdr:row>98</xdr:row>
      <xdr:rowOff>141691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30050"/>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135972</xdr:rowOff>
    </xdr:from>
    <xdr:to>
      <xdr:col>10</xdr:col>
      <xdr:colOff>114300</xdr:colOff>
      <xdr:row>98</xdr:row>
      <xdr:rowOff>141691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38072"/>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72084</xdr:rowOff>
    </xdr:from>
    <xdr:to>
      <xdr:col>24</xdr:col>
      <xdr:colOff>114300</xdr:colOff>
      <xdr:row>99</xdr:row>
      <xdr:rowOff>2234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158461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77845</xdr:rowOff>
    </xdr:from>
    <xdr:to>
      <xdr:col>20</xdr:col>
      <xdr:colOff>38100</xdr:colOff>
      <xdr:row>99</xdr:row>
      <xdr:rowOff>7995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170572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7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77150</xdr:rowOff>
    </xdr:from>
    <xdr:to>
      <xdr:col>15</xdr:col>
      <xdr:colOff>101600</xdr:colOff>
      <xdr:row>99</xdr:row>
      <xdr:rowOff>7300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169877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90891</xdr:rowOff>
    </xdr:from>
    <xdr:to>
      <xdr:col>10</xdr:col>
      <xdr:colOff>165100</xdr:colOff>
      <xdr:row>99</xdr:row>
      <xdr:rowOff>21041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85172</xdr:rowOff>
    </xdr:from>
    <xdr:to>
      <xdr:col>6</xdr:col>
      <xdr:colOff>38100</xdr:colOff>
      <xdr:row>99</xdr:row>
      <xdr:rowOff>15322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7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33680</xdr:rowOff>
    </xdr:from>
    <xdr:to>
      <xdr:col>55</xdr:col>
      <xdr:colOff>0</xdr:colOff>
      <xdr:row>39</xdr:row>
      <xdr:rowOff>37808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0230"/>
          <a:ext cx="8382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37808</xdr:rowOff>
    </xdr:from>
    <xdr:to>
      <xdr:col>50</xdr:col>
      <xdr:colOff>114300</xdr:colOff>
      <xdr:row>39</xdr:row>
      <xdr:rowOff>38126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24358"/>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36906</xdr:rowOff>
    </xdr:from>
    <xdr:to>
      <xdr:col>45</xdr:col>
      <xdr:colOff>177800</xdr:colOff>
      <xdr:row>39</xdr:row>
      <xdr:rowOff>38126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3456"/>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36906</xdr:rowOff>
    </xdr:from>
    <xdr:to>
      <xdr:col>41</xdr:col>
      <xdr:colOff>50800</xdr:colOff>
      <xdr:row>39</xdr:row>
      <xdr:rowOff>37008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3456"/>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154330</xdr:rowOff>
    </xdr:from>
    <xdr:to>
      <xdr:col>55</xdr:col>
      <xdr:colOff>50800</xdr:colOff>
      <xdr:row>39</xdr:row>
      <xdr:rowOff>84480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158458</xdr:rowOff>
    </xdr:from>
    <xdr:to>
      <xdr:col>50</xdr:col>
      <xdr:colOff>165100</xdr:colOff>
      <xdr:row>39</xdr:row>
      <xdr:rowOff>88608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79735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158776</xdr:rowOff>
    </xdr:from>
    <xdr:to>
      <xdr:col>46</xdr:col>
      <xdr:colOff>38100</xdr:colOff>
      <xdr:row>39</xdr:row>
      <xdr:rowOff>88926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80053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157556</xdr:rowOff>
    </xdr:from>
    <xdr:to>
      <xdr:col>41</xdr:col>
      <xdr:colOff>101600</xdr:colOff>
      <xdr:row>39</xdr:row>
      <xdr:rowOff>87706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78833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5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157658</xdr:rowOff>
    </xdr:from>
    <xdr:to>
      <xdr:col>36</xdr:col>
      <xdr:colOff>165100</xdr:colOff>
      <xdr:row>39</xdr:row>
      <xdr:rowOff>87808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78935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48687</xdr:rowOff>
    </xdr:from>
    <xdr:to>
      <xdr:col>55</xdr:col>
      <xdr:colOff>0</xdr:colOff>
      <xdr:row>58</xdr:row>
      <xdr:rowOff>132089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92787"/>
          <a:ext cx="838200" cy="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48687</xdr:rowOff>
    </xdr:from>
    <xdr:to>
      <xdr:col>50</xdr:col>
      <xdr:colOff>114300</xdr:colOff>
      <xdr:row>58</xdr:row>
      <xdr:rowOff>126678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2787"/>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126678</xdr:rowOff>
    </xdr:from>
    <xdr:to>
      <xdr:col>45</xdr:col>
      <xdr:colOff>177800</xdr:colOff>
      <xdr:row>58</xdr:row>
      <xdr:rowOff>166654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0778"/>
          <a:ext cx="889000" cy="3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166654</xdr:rowOff>
    </xdr:from>
    <xdr:to>
      <xdr:col>41</xdr:col>
      <xdr:colOff>50800</xdr:colOff>
      <xdr:row>58</xdr:row>
      <xdr:rowOff>168456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0754"/>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81289</xdr:rowOff>
    </xdr:from>
    <xdr:to>
      <xdr:col>55</xdr:col>
      <xdr:colOff>50800</xdr:colOff>
      <xdr:row>59</xdr:row>
      <xdr:rowOff>11439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167666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169337</xdr:rowOff>
    </xdr:from>
    <xdr:to>
      <xdr:col>50</xdr:col>
      <xdr:colOff>165100</xdr:colOff>
      <xdr:row>58</xdr:row>
      <xdr:rowOff>99487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116014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75878</xdr:rowOff>
    </xdr:from>
    <xdr:to>
      <xdr:col>46</xdr:col>
      <xdr:colOff>38100</xdr:colOff>
      <xdr:row>59</xdr:row>
      <xdr:rowOff>6028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168605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115854</xdr:rowOff>
    </xdr:from>
    <xdr:to>
      <xdr:col>41</xdr:col>
      <xdr:colOff>101600</xdr:colOff>
      <xdr:row>59</xdr:row>
      <xdr:rowOff>46004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37131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117656</xdr:rowOff>
    </xdr:from>
    <xdr:to>
      <xdr:col>36</xdr:col>
      <xdr:colOff>165100</xdr:colOff>
      <xdr:row>59</xdr:row>
      <xdr:rowOff>47806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38933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71295</xdr:rowOff>
    </xdr:from>
    <xdr:to>
      <xdr:col>55</xdr:col>
      <xdr:colOff>0</xdr:colOff>
      <xdr:row>78</xdr:row>
      <xdr:rowOff>41880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2945"/>
          <a:ext cx="838200" cy="1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41880</xdr:rowOff>
    </xdr:from>
    <xdr:to>
      <xdr:col>50</xdr:col>
      <xdr:colOff>114300</xdr:colOff>
      <xdr:row>78</xdr:row>
      <xdr:rowOff>52336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1498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8637</xdr:rowOff>
    </xdr:from>
    <xdr:to>
      <xdr:col>45</xdr:col>
      <xdr:colOff>177800</xdr:colOff>
      <xdr:row>78</xdr:row>
      <xdr:rowOff>52336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81737"/>
          <a:ext cx="889000" cy="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81193</xdr:rowOff>
    </xdr:from>
    <xdr:to>
      <xdr:col>41</xdr:col>
      <xdr:colOff>50800</xdr:colOff>
      <xdr:row>78</xdr:row>
      <xdr:rowOff>8637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82843"/>
          <a:ext cx="889000" cy="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20495</xdr:rowOff>
    </xdr:from>
    <xdr:to>
      <xdr:col>55</xdr:col>
      <xdr:colOff>50800</xdr:colOff>
      <xdr:row>77</xdr:row>
      <xdr:rowOff>122095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43372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7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162530</xdr:rowOff>
    </xdr:from>
    <xdr:to>
      <xdr:col>50</xdr:col>
      <xdr:colOff>165100</xdr:colOff>
      <xdr:row>78</xdr:row>
      <xdr:rowOff>92680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109207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3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xdr:rowOff>
    </xdr:from>
    <xdr:to>
      <xdr:col>46</xdr:col>
      <xdr:colOff>38100</xdr:colOff>
      <xdr:row>78</xdr:row>
      <xdr:rowOff>103136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119663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129287</xdr:rowOff>
    </xdr:from>
    <xdr:to>
      <xdr:col>41</xdr:col>
      <xdr:colOff>101600</xdr:colOff>
      <xdr:row>78</xdr:row>
      <xdr:rowOff>59437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75964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0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30393</xdr:rowOff>
    </xdr:from>
    <xdr:to>
      <xdr:col>36</xdr:col>
      <xdr:colOff>165100</xdr:colOff>
      <xdr:row>77</xdr:row>
      <xdr:rowOff>131993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148520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0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37137</xdr:rowOff>
    </xdr:from>
    <xdr:to>
      <xdr:col>55</xdr:col>
      <xdr:colOff>0</xdr:colOff>
      <xdr:row>97</xdr:row>
      <xdr:rowOff>69093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67787"/>
          <a:ext cx="838200" cy="3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37137</xdr:rowOff>
    </xdr:from>
    <xdr:to>
      <xdr:col>50</xdr:col>
      <xdr:colOff>114300</xdr:colOff>
      <xdr:row>98</xdr:row>
      <xdr:rowOff>88990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67787"/>
          <a:ext cx="889000" cy="2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10099</xdr:rowOff>
    </xdr:from>
    <xdr:to>
      <xdr:col>45</xdr:col>
      <xdr:colOff>177800</xdr:colOff>
      <xdr:row>98</xdr:row>
      <xdr:rowOff>88990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12199"/>
          <a:ext cx="889000" cy="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10099</xdr:rowOff>
    </xdr:from>
    <xdr:to>
      <xdr:col>41</xdr:col>
      <xdr:colOff>50800</xdr:colOff>
      <xdr:row>98</xdr:row>
      <xdr:rowOff>60165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12199"/>
          <a:ext cx="889000" cy="5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18293</xdr:rowOff>
    </xdr:from>
    <xdr:to>
      <xdr:col>55</xdr:col>
      <xdr:colOff>50800</xdr:colOff>
      <xdr:row>97</xdr:row>
      <xdr:rowOff>119893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41170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0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157787</xdr:rowOff>
    </xdr:from>
    <xdr:to>
      <xdr:col>50</xdr:col>
      <xdr:colOff>165100</xdr:colOff>
      <xdr:row>97</xdr:row>
      <xdr:rowOff>87937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104464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39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38190</xdr:rowOff>
    </xdr:from>
    <xdr:to>
      <xdr:col>46</xdr:col>
      <xdr:colOff>38100</xdr:colOff>
      <xdr:row>98</xdr:row>
      <xdr:rowOff>139790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130917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3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130749</xdr:rowOff>
    </xdr:from>
    <xdr:to>
      <xdr:col>41</xdr:col>
      <xdr:colOff>101600</xdr:colOff>
      <xdr:row>98</xdr:row>
      <xdr:rowOff>60899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52026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5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9365</xdr:rowOff>
    </xdr:from>
    <xdr:to>
      <xdr:col>36</xdr:col>
      <xdr:colOff>165100</xdr:colOff>
      <xdr:row>98</xdr:row>
      <xdr:rowOff>110965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102092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0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51657</xdr:rowOff>
    </xdr:from>
    <xdr:to>
      <xdr:col>85</xdr:col>
      <xdr:colOff>127000</xdr:colOff>
      <xdr:row>38</xdr:row>
      <xdr:rowOff>55269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6757"/>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51657</xdr:rowOff>
    </xdr:from>
    <xdr:to>
      <xdr:col>81</xdr:col>
      <xdr:colOff>50800</xdr:colOff>
      <xdr:row>38</xdr:row>
      <xdr:rowOff>65131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6757"/>
          <a:ext cx="889000" cy="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57868</xdr:rowOff>
    </xdr:from>
    <xdr:to>
      <xdr:col>76</xdr:col>
      <xdr:colOff>114300</xdr:colOff>
      <xdr:row>38</xdr:row>
      <xdr:rowOff>65131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72968"/>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23676</xdr:rowOff>
    </xdr:from>
    <xdr:to>
      <xdr:col>71</xdr:col>
      <xdr:colOff>177800</xdr:colOff>
      <xdr:row>38</xdr:row>
      <xdr:rowOff>57868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8776"/>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4469</xdr:rowOff>
    </xdr:from>
    <xdr:to>
      <xdr:col>85</xdr:col>
      <xdr:colOff>177800</xdr:colOff>
      <xdr:row>38</xdr:row>
      <xdr:rowOff>106069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90846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xdr:rowOff>
    </xdr:from>
    <xdr:to>
      <xdr:col>81</xdr:col>
      <xdr:colOff>101600</xdr:colOff>
      <xdr:row>38</xdr:row>
      <xdr:rowOff>102457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93584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14331</xdr:rowOff>
    </xdr:from>
    <xdr:to>
      <xdr:col>76</xdr:col>
      <xdr:colOff>165100</xdr:colOff>
      <xdr:row>38</xdr:row>
      <xdr:rowOff>115931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107058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7068</xdr:rowOff>
    </xdr:from>
    <xdr:to>
      <xdr:col>72</xdr:col>
      <xdr:colOff>38100</xdr:colOff>
      <xdr:row>38</xdr:row>
      <xdr:rowOff>108668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99795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144326</xdr:rowOff>
    </xdr:from>
    <xdr:to>
      <xdr:col>67</xdr:col>
      <xdr:colOff>101600</xdr:colOff>
      <xdr:row>38</xdr:row>
      <xdr:rowOff>74476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65603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22022</xdr:rowOff>
    </xdr:from>
    <xdr:to>
      <xdr:col>85</xdr:col>
      <xdr:colOff>127000</xdr:colOff>
      <xdr:row>58</xdr:row>
      <xdr:rowOff>99864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6122"/>
          <a:ext cx="838200" cy="7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99864</xdr:rowOff>
    </xdr:from>
    <xdr:to>
      <xdr:col>81</xdr:col>
      <xdr:colOff>50800</xdr:colOff>
      <xdr:row>58</xdr:row>
      <xdr:rowOff>102266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43964"/>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102266</xdr:rowOff>
    </xdr:from>
    <xdr:to>
      <xdr:col>76</xdr:col>
      <xdr:colOff>114300</xdr:colOff>
      <xdr:row>58</xdr:row>
      <xdr:rowOff>110312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46366"/>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148861</xdr:rowOff>
    </xdr:from>
    <xdr:to>
      <xdr:col>71</xdr:col>
      <xdr:colOff>177800</xdr:colOff>
      <xdr:row>58</xdr:row>
      <xdr:rowOff>110312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21511"/>
          <a:ext cx="889000" cy="13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142672</xdr:rowOff>
    </xdr:from>
    <xdr:to>
      <xdr:col>85</xdr:col>
      <xdr:colOff>177800</xdr:colOff>
      <xdr:row>58</xdr:row>
      <xdr:rowOff>72822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102049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49064</xdr:rowOff>
    </xdr:from>
    <xdr:to>
      <xdr:col>81</xdr:col>
      <xdr:colOff>101600</xdr:colOff>
      <xdr:row>58</xdr:row>
      <xdr:rowOff>150664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141791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51466</xdr:rowOff>
    </xdr:from>
    <xdr:to>
      <xdr:col>76</xdr:col>
      <xdr:colOff>165100</xdr:colOff>
      <xdr:row>58</xdr:row>
      <xdr:rowOff>153066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144193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59512</xdr:rowOff>
    </xdr:from>
    <xdr:to>
      <xdr:col>72</xdr:col>
      <xdr:colOff>38100</xdr:colOff>
      <xdr:row>58</xdr:row>
      <xdr:rowOff>161112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152239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98061</xdr:rowOff>
    </xdr:from>
    <xdr:to>
      <xdr:col>67</xdr:col>
      <xdr:colOff>101600</xdr:colOff>
      <xdr:row>58</xdr:row>
      <xdr:rowOff>28211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44738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4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125318</xdr:rowOff>
    </xdr:from>
    <xdr:to>
      <xdr:col>85</xdr:col>
      <xdr:colOff>127000</xdr:colOff>
      <xdr:row>79</xdr:row>
      <xdr:rowOff>65940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98418"/>
          <a:ext cx="838200" cy="1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65940</xdr:rowOff>
    </xdr:from>
    <xdr:to>
      <xdr:col>81</xdr:col>
      <xdr:colOff>50800</xdr:colOff>
      <xdr:row>79</xdr:row>
      <xdr:rowOff>71969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10490"/>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71969</xdr:rowOff>
    </xdr:from>
    <xdr:to>
      <xdr:col>76</xdr:col>
      <xdr:colOff>114300</xdr:colOff>
      <xdr:row>79</xdr:row>
      <xdr:rowOff>94907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16519"/>
          <a:ext cx="8890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94907</xdr:rowOff>
    </xdr:from>
    <xdr:to>
      <xdr:col>71</xdr:col>
      <xdr:colOff>177800</xdr:colOff>
      <xdr:row>79</xdr:row>
      <xdr:rowOff>97065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9457"/>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74518</xdr:rowOff>
    </xdr:from>
    <xdr:to>
      <xdr:col>85</xdr:col>
      <xdr:colOff>177800</xdr:colOff>
      <xdr:row>79</xdr:row>
      <xdr:rowOff>4668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97395</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15140</xdr:rowOff>
    </xdr:from>
    <xdr:to>
      <xdr:col>81</xdr:col>
      <xdr:colOff>101600</xdr:colOff>
      <xdr:row>79</xdr:row>
      <xdr:rowOff>116740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107867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21169</xdr:rowOff>
    </xdr:from>
    <xdr:to>
      <xdr:col>76</xdr:col>
      <xdr:colOff>165100</xdr:colOff>
      <xdr:row>79</xdr:row>
      <xdr:rowOff>122769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113896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44107</xdr:rowOff>
    </xdr:from>
    <xdr:to>
      <xdr:col>72</xdr:col>
      <xdr:colOff>38100</xdr:colOff>
      <xdr:row>79</xdr:row>
      <xdr:rowOff>145707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136834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8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46265</xdr:rowOff>
    </xdr:from>
    <xdr:to>
      <xdr:col>67</xdr:col>
      <xdr:colOff>101600</xdr:colOff>
      <xdr:row>79</xdr:row>
      <xdr:rowOff>147865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138992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79342</xdr:rowOff>
    </xdr:from>
    <xdr:to>
      <xdr:col>85</xdr:col>
      <xdr:colOff>127000</xdr:colOff>
      <xdr:row>97</xdr:row>
      <xdr:rowOff>88788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709992"/>
          <a:ext cx="8382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79342</xdr:rowOff>
    </xdr:from>
    <xdr:to>
      <xdr:col>81</xdr:col>
      <xdr:colOff>50800</xdr:colOff>
      <xdr:row>97</xdr:row>
      <xdr:rowOff>115306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09992"/>
          <a:ext cx="8890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115306</xdr:rowOff>
    </xdr:from>
    <xdr:to>
      <xdr:col>76</xdr:col>
      <xdr:colOff>114300</xdr:colOff>
      <xdr:row>97</xdr:row>
      <xdr:rowOff>151425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4595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151425</xdr:rowOff>
    </xdr:from>
    <xdr:to>
      <xdr:col>71</xdr:col>
      <xdr:colOff>177800</xdr:colOff>
      <xdr:row>97</xdr:row>
      <xdr:rowOff>169676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78207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37988</xdr:rowOff>
    </xdr:from>
    <xdr:to>
      <xdr:col>85</xdr:col>
      <xdr:colOff>177800</xdr:colOff>
      <xdr:row>97</xdr:row>
      <xdr:rowOff>139588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60865</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2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28542</xdr:rowOff>
    </xdr:from>
    <xdr:to>
      <xdr:col>81</xdr:col>
      <xdr:colOff>101600</xdr:colOff>
      <xdr:row>97</xdr:row>
      <xdr:rowOff>130142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121269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75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64506</xdr:rowOff>
    </xdr:from>
    <xdr:to>
      <xdr:col>76</xdr:col>
      <xdr:colOff>165100</xdr:colOff>
      <xdr:row>97</xdr:row>
      <xdr:rowOff>166106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157233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78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100625</xdr:rowOff>
    </xdr:from>
    <xdr:to>
      <xdr:col>72</xdr:col>
      <xdr:colOff>38100</xdr:colOff>
      <xdr:row>98</xdr:row>
      <xdr:rowOff>30775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21902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118876</xdr:rowOff>
    </xdr:from>
    <xdr:to>
      <xdr:col>67</xdr:col>
      <xdr:colOff>101600</xdr:colOff>
      <xdr:row>98</xdr:row>
      <xdr:rowOff>49026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40153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84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農林水産業費は、令和元年度に道の駅等施設整備が完了したことにより、前年度から</a:t>
          </a:r>
          <a:r>
            <a:rPr kumimoji="1" lang="en-US" altLang="ja-JP" sz="1300">
              <a:latin typeface="ＭＳ Ｐゴシック" panose="020B0600070205080204" pitchFamily="50" charset="-128"/>
              <a:ea typeface="ＭＳ Ｐゴシック" panose="020B0600070205080204" pitchFamily="50" charset="-128"/>
            </a:rPr>
            <a:t>65,671</a:t>
          </a:r>
          <a:r>
            <a:rPr kumimoji="1" lang="ja-JP" altLang="en-US" sz="1300">
              <a:latin typeface="ＭＳ Ｐゴシック" panose="020B0600070205080204" pitchFamily="50" charset="-128"/>
              <a:ea typeface="ＭＳ Ｐゴシック" panose="020B0600070205080204" pitchFamily="50" charset="-128"/>
            </a:rPr>
            <a:t>円減少し、類似団体内平均値を下回るようになった。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商工費は、観光施設事業会計への貸付金（令和２年度は４億円）等により、前年度から</a:t>
          </a:r>
          <a:r>
            <a:rPr kumimoji="1" lang="en-US" altLang="ja-JP" sz="1300">
              <a:latin typeface="ＭＳ Ｐゴシック" panose="020B0600070205080204" pitchFamily="50" charset="-128"/>
              <a:ea typeface="ＭＳ Ｐゴシック" panose="020B0600070205080204" pitchFamily="50" charset="-128"/>
            </a:rPr>
            <a:t>111,838</a:t>
          </a:r>
          <a:r>
            <a:rPr kumimoji="1" lang="ja-JP" altLang="en-US" sz="1300">
              <a:latin typeface="ＭＳ Ｐゴシック" panose="020B0600070205080204" pitchFamily="50" charset="-128"/>
              <a:ea typeface="ＭＳ Ｐゴシック" panose="020B0600070205080204" pitchFamily="50" charset="-128"/>
            </a:rPr>
            <a:t>円増加し、類似団体内平均値を大きく上回るようになった。観光施設事業会計への貸付は令和２年度で終了となるため、令和３年度以降は減少することが見込まれる。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土木費は、令和元年度の村民住宅（集合住宅）の建設が完了したことで</a:t>
          </a:r>
          <a:r>
            <a:rPr kumimoji="1" lang="en-US" altLang="ja-JP" sz="1300">
              <a:latin typeface="ＭＳ Ｐゴシック" panose="020B0600070205080204" pitchFamily="50" charset="-128"/>
              <a:ea typeface="ＭＳ Ｐゴシック" panose="020B0600070205080204" pitchFamily="50" charset="-128"/>
            </a:rPr>
            <a:t>19,571</a:t>
          </a:r>
          <a:r>
            <a:rPr kumimoji="1" lang="ja-JP" altLang="en-US" sz="1300">
              <a:latin typeface="ＭＳ Ｐゴシック" panose="020B0600070205080204" pitchFamily="50" charset="-128"/>
              <a:ea typeface="ＭＳ Ｐゴシック" panose="020B0600070205080204" pitchFamily="50" charset="-128"/>
            </a:rPr>
            <a:t>円減少したが、令和２年度は村道の拡幅改良事業や無散水消雪施設整備事業等により、平成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年度以前より高い数値となっている。このため類似団体内平均値を上回る数値となっている。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号災害復旧事業により前年度から</a:t>
          </a:r>
          <a:r>
            <a:rPr kumimoji="1" lang="en-US" altLang="ja-JP" sz="1300">
              <a:latin typeface="ＭＳ Ｐゴシック" panose="020B0600070205080204" pitchFamily="50" charset="-128"/>
              <a:ea typeface="ＭＳ Ｐゴシック" panose="020B0600070205080204" pitchFamily="50" charset="-128"/>
            </a:rPr>
            <a:t>34,318</a:t>
          </a:r>
          <a:r>
            <a:rPr kumimoji="1" lang="ja-JP" altLang="en-US" sz="1300">
              <a:latin typeface="ＭＳ Ｐゴシック" panose="020B0600070205080204" pitchFamily="50" charset="-128"/>
              <a:ea typeface="ＭＳ Ｐゴシック" panose="020B0600070205080204" pitchFamily="50" charset="-128"/>
            </a:rPr>
            <a:t>円増加し、類似団体内平均値を上回るようになった。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令和２年度は、新型コロナウイルス感染症拡大の影響により観光施設等の収入が激減したため、不足する財源を財政調整基金からの繰入金で補った。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公営施設では休業補償等が適用されないことが多く、今後も財政調整基金を取り崩すケースが見込まれる。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特別会計及び公営企業会計については、赤字になったことはなく、引き続き健全な財政運営に努めることとする。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令和２年度は、新型コロナウイルス感染症拡大の影響により、スキー場の売上が激減したため、観光施設事業会計の黒字額が大きく減少した。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5426654</v>
      </c>
      <c r="BO4" s="433"/>
      <c r="BP4" s="433"/>
      <c r="BQ4" s="433"/>
      <c r="BR4" s="433"/>
      <c r="BS4" s="433"/>
      <c r="BT4" s="433"/>
      <c r="BU4" s="434"/>
      <c r="BV4" s="432">
        <v>4591871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6.9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5289303</v>
      </c>
      <c r="BO5" s="470"/>
      <c r="BP5" s="470"/>
      <c r="BQ5" s="470"/>
      <c r="BR5" s="470"/>
      <c r="BS5" s="470"/>
      <c r="BT5" s="470"/>
      <c r="BU5" s="471"/>
      <c r="BV5" s="469">
        <v>4426004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84.2</v>
      </c>
      <c r="CU5" s="467"/>
      <c r="CV5" s="467"/>
      <c r="CW5" s="467"/>
      <c r="CX5" s="467"/>
      <c r="CY5" s="467"/>
      <c r="CZ5" s="467"/>
      <c r="DA5" s="468"/>
      <c r="DB5" s="466">
        <v>89.8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137351</v>
      </c>
      <c r="BO6" s="470"/>
      <c r="BP6" s="470"/>
      <c r="BQ6" s="470"/>
      <c r="BR6" s="470"/>
      <c r="BS6" s="470"/>
      <c r="BT6" s="470"/>
      <c r="BU6" s="471"/>
      <c r="BV6" s="469">
        <v>165867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86.5</v>
      </c>
      <c r="CU6" s="507"/>
      <c r="CV6" s="507"/>
      <c r="CW6" s="507"/>
      <c r="CX6" s="507"/>
      <c r="CY6" s="507"/>
      <c r="CZ6" s="507"/>
      <c r="DA6" s="508"/>
      <c r="DB6" s="506">
        <v>89.8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6580</v>
      </c>
      <c r="BO7" s="470"/>
      <c r="BP7" s="470"/>
      <c r="BQ7" s="470"/>
      <c r="BR7" s="470"/>
      <c r="BS7" s="470"/>
      <c r="BT7" s="470"/>
      <c r="BU7" s="471"/>
      <c r="BV7" s="469">
        <v>15857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2316090</v>
      </c>
      <c r="CU7" s="470"/>
      <c r="CV7" s="470"/>
      <c r="CW7" s="470"/>
      <c r="CX7" s="470"/>
      <c r="CY7" s="470"/>
      <c r="CZ7" s="470"/>
      <c r="DA7" s="471"/>
      <c r="DB7" s="469">
        <v>2179425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93</v>
      </c>
      <c r="AV8" s="502"/>
      <c r="AW8" s="502"/>
      <c r="AX8" s="502"/>
      <c r="AY8" s="503" t="s">
        <v>109</v>
      </c>
      <c r="AZ8" s="504"/>
      <c r="BA8" s="504"/>
      <c r="BB8" s="504"/>
      <c r="BC8" s="504"/>
      <c r="BD8" s="504"/>
      <c r="BE8" s="504"/>
      <c r="BF8" s="504"/>
      <c r="BG8" s="504"/>
      <c r="BH8" s="504"/>
      <c r="BI8" s="504"/>
      <c r="BJ8" s="504"/>
      <c r="BK8" s="504"/>
      <c r="BL8" s="504"/>
      <c r="BM8" s="505"/>
      <c r="BN8" s="469">
        <v>130771</v>
      </c>
      <c r="BO8" s="470"/>
      <c r="BP8" s="470"/>
      <c r="BQ8" s="470"/>
      <c r="BR8" s="470"/>
      <c r="BS8" s="470"/>
      <c r="BT8" s="470"/>
      <c r="BU8" s="471"/>
      <c r="BV8" s="469">
        <v>150010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v>
      </c>
      <c r="CU8" s="510"/>
      <c r="CV8" s="510"/>
      <c r="CW8" s="510"/>
      <c r="CX8" s="510"/>
      <c r="CY8" s="510"/>
      <c r="CZ8" s="510"/>
      <c r="DA8" s="511"/>
      <c r="DB8" s="509">
        <v>0.2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3279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-19239</v>
      </c>
      <c r="BO9" s="470"/>
      <c r="BP9" s="470"/>
      <c r="BQ9" s="470"/>
      <c r="BR9" s="470"/>
      <c r="BS9" s="470"/>
      <c r="BT9" s="470"/>
      <c r="BU9" s="471"/>
      <c r="BV9" s="469">
        <v>20778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20.7</v>
      </c>
      <c r="CU9" s="467"/>
      <c r="CV9" s="467"/>
      <c r="CW9" s="467"/>
      <c r="CX9" s="467"/>
      <c r="CY9" s="467"/>
      <c r="CZ9" s="467"/>
      <c r="DA9" s="468"/>
      <c r="DB9" s="466">
        <v>22.8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3479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400</v>
      </c>
      <c r="BO10" s="470"/>
      <c r="BP10" s="470"/>
      <c r="BQ10" s="470"/>
      <c r="BR10" s="470"/>
      <c r="BS10" s="470"/>
      <c r="BT10" s="470"/>
      <c r="BU10" s="471"/>
      <c r="BV10" s="469">
        <v>500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3517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75000</v>
      </c>
      <c r="BO12" s="470"/>
      <c r="BP12" s="470"/>
      <c r="BQ12" s="470"/>
      <c r="BR12" s="470"/>
      <c r="BS12" s="470"/>
      <c r="BT12" s="470"/>
      <c r="BU12" s="471"/>
      <c r="BV12" s="469">
        <v>91073</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3433</v>
      </c>
      <c r="S13" s="554"/>
      <c r="T13" s="554"/>
      <c r="U13" s="554"/>
      <c r="V13" s="555"/>
      <c r="W13" s="485" t="s">
        <v>141</v>
      </c>
      <c r="X13" s="486"/>
      <c r="Y13" s="486"/>
      <c r="Z13" s="486"/>
      <c r="AA13" s="486"/>
      <c r="AB13" s="476"/>
      <c r="AC13" s="520">
        <v>249</v>
      </c>
      <c r="AD13" s="521"/>
      <c r="AE13" s="521"/>
      <c r="AF13" s="521"/>
      <c r="AG13" s="563"/>
      <c r="AH13" s="520">
        <v>321</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-93839</v>
      </c>
      <c r="BO13" s="470"/>
      <c r="BP13" s="470"/>
      <c r="BQ13" s="470"/>
      <c r="BR13" s="470"/>
      <c r="BS13" s="470"/>
      <c r="BT13" s="470"/>
      <c r="BU13" s="471"/>
      <c r="BV13" s="469">
        <v>-69795</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11.4</v>
      </c>
      <c r="CU13" s="467"/>
      <c r="CV13" s="467"/>
      <c r="CW13" s="467"/>
      <c r="CX13" s="467"/>
      <c r="CY13" s="467"/>
      <c r="CZ13" s="467"/>
      <c r="DA13" s="468"/>
      <c r="DB13" s="466">
        <v>11.7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3746</v>
      </c>
      <c r="S14" s="554"/>
      <c r="T14" s="554"/>
      <c r="U14" s="554"/>
      <c r="V14" s="555"/>
      <c r="W14" s="459"/>
      <c r="X14" s="460"/>
      <c r="Y14" s="460"/>
      <c r="Z14" s="460"/>
      <c r="AA14" s="460"/>
      <c r="AB14" s="449"/>
      <c r="AC14" s="556">
        <v>12.8</v>
      </c>
      <c r="AD14" s="557"/>
      <c r="AE14" s="557"/>
      <c r="AF14" s="557"/>
      <c r="AG14" s="558"/>
      <c r="AH14" s="556">
        <v>15.6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34</v>
      </c>
      <c r="CU14" s="568"/>
      <c r="CV14" s="568"/>
      <c r="CW14" s="568"/>
      <c r="CX14" s="568"/>
      <c r="CY14" s="568"/>
      <c r="CZ14" s="568"/>
      <c r="DA14" s="569"/>
      <c r="DB14" s="567">
        <v>1.8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3491</v>
      </c>
      <c r="S15" s="554"/>
      <c r="T15" s="554"/>
      <c r="U15" s="554"/>
      <c r="V15" s="555"/>
      <c r="W15" s="485" t="s">
        <v>149</v>
      </c>
      <c r="X15" s="486"/>
      <c r="Y15" s="486"/>
      <c r="Z15" s="486"/>
      <c r="AA15" s="486"/>
      <c r="AB15" s="476"/>
      <c r="AC15" s="520">
        <v>335</v>
      </c>
      <c r="AD15" s="521"/>
      <c r="AE15" s="521"/>
      <c r="AF15" s="521"/>
      <c r="AG15" s="563"/>
      <c r="AH15" s="520">
        <v>353</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423153</v>
      </c>
      <c r="BO15" s="433"/>
      <c r="BP15" s="433"/>
      <c r="BQ15" s="433"/>
      <c r="BR15" s="433"/>
      <c r="BS15" s="433"/>
      <c r="BT15" s="433"/>
      <c r="BU15" s="434"/>
      <c r="BV15" s="432">
        <v>402743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17.3</v>
      </c>
      <c r="AD16" s="557"/>
      <c r="AE16" s="557"/>
      <c r="AF16" s="557"/>
      <c r="AG16" s="558"/>
      <c r="AH16" s="556">
        <v>17.2</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2087426</v>
      </c>
      <c r="BO16" s="470"/>
      <c r="BP16" s="470"/>
      <c r="BQ16" s="470"/>
      <c r="BR16" s="470"/>
      <c r="BS16" s="470"/>
      <c r="BT16" s="470"/>
      <c r="BU16" s="471"/>
      <c r="BV16" s="469">
        <v>2011839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1355</v>
      </c>
      <c r="AD17" s="521"/>
      <c r="AE17" s="521"/>
      <c r="AF17" s="521"/>
      <c r="AG17" s="563"/>
      <c r="AH17" s="520">
        <v>1383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527032</v>
      </c>
      <c r="BO17" s="470"/>
      <c r="BP17" s="470"/>
      <c r="BQ17" s="470"/>
      <c r="BR17" s="470"/>
      <c r="BS17" s="470"/>
      <c r="BT17" s="470"/>
      <c r="BU17" s="471"/>
      <c r="BV17" s="469">
        <v>505755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57.96</v>
      </c>
      <c r="M18" s="585"/>
      <c r="N18" s="585"/>
      <c r="O18" s="585"/>
      <c r="P18" s="585"/>
      <c r="Q18" s="585"/>
      <c r="R18" s="586"/>
      <c r="S18" s="586"/>
      <c r="T18" s="586"/>
      <c r="U18" s="586"/>
      <c r="V18" s="587"/>
      <c r="W18" s="487"/>
      <c r="X18" s="488"/>
      <c r="Y18" s="488"/>
      <c r="Z18" s="488"/>
      <c r="AA18" s="488"/>
      <c r="AB18" s="479"/>
      <c r="AC18" s="588">
        <v>69.900000000000006</v>
      </c>
      <c r="AD18" s="589"/>
      <c r="AE18" s="589"/>
      <c r="AF18" s="589"/>
      <c r="AG18" s="590"/>
      <c r="AH18" s="588">
        <v>67.2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1962206</v>
      </c>
      <c r="BO18" s="470"/>
      <c r="BP18" s="470"/>
      <c r="BQ18" s="470"/>
      <c r="BR18" s="470"/>
      <c r="BS18" s="470"/>
      <c r="BT18" s="470"/>
      <c r="BU18" s="471"/>
      <c r="BV18" s="469">
        <v>1938311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57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2662227</v>
      </c>
      <c r="BO19" s="470"/>
      <c r="BP19" s="470"/>
      <c r="BQ19" s="470"/>
      <c r="BR19" s="470"/>
      <c r="BS19" s="470"/>
      <c r="BT19" s="470"/>
      <c r="BU19" s="471"/>
      <c r="BV19" s="469">
        <v>2658220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1153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5052897</v>
      </c>
      <c r="BO23" s="470"/>
      <c r="BP23" s="470"/>
      <c r="BQ23" s="470"/>
      <c r="BR23" s="470"/>
      <c r="BS23" s="470"/>
      <c r="BT23" s="470"/>
      <c r="BU23" s="471"/>
      <c r="BV23" s="469">
        <v>4475715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6750</v>
      </c>
      <c r="R24" s="521"/>
      <c r="S24" s="521"/>
      <c r="T24" s="521"/>
      <c r="U24" s="521"/>
      <c r="V24" s="563"/>
      <c r="W24" s="622"/>
      <c r="X24" s="610"/>
      <c r="Y24" s="611"/>
      <c r="Z24" s="519" t="s">
        <v>173</v>
      </c>
      <c r="AA24" s="499"/>
      <c r="AB24" s="499"/>
      <c r="AC24" s="499"/>
      <c r="AD24" s="499"/>
      <c r="AE24" s="499"/>
      <c r="AF24" s="499"/>
      <c r="AG24" s="500"/>
      <c r="AH24" s="520">
        <v>55</v>
      </c>
      <c r="AI24" s="521"/>
      <c r="AJ24" s="521"/>
      <c r="AK24" s="521"/>
      <c r="AL24" s="563"/>
      <c r="AM24" s="520">
        <v>162470</v>
      </c>
      <c r="AN24" s="521"/>
      <c r="AO24" s="521"/>
      <c r="AP24" s="521"/>
      <c r="AQ24" s="521"/>
      <c r="AR24" s="563"/>
      <c r="AS24" s="520">
        <v>2954</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4917233</v>
      </c>
      <c r="BO24" s="470"/>
      <c r="BP24" s="470"/>
      <c r="BQ24" s="470"/>
      <c r="BR24" s="470"/>
      <c r="BS24" s="470"/>
      <c r="BT24" s="470"/>
      <c r="BU24" s="471"/>
      <c r="BV24" s="469">
        <v>4384920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5650</v>
      </c>
      <c r="R25" s="521"/>
      <c r="S25" s="521"/>
      <c r="T25" s="521"/>
      <c r="U25" s="521"/>
      <c r="V25" s="563"/>
      <c r="W25" s="622"/>
      <c r="X25" s="610"/>
      <c r="Y25" s="611"/>
      <c r="Z25" s="519" t="s">
        <v>176</v>
      </c>
      <c r="AA25" s="499"/>
      <c r="AB25" s="499"/>
      <c r="AC25" s="499"/>
      <c r="AD25" s="499"/>
      <c r="AE25" s="499"/>
      <c r="AF25" s="499"/>
      <c r="AG25" s="500"/>
      <c r="AH25" s="520" t="s">
        <v>139</v>
      </c>
      <c r="AI25" s="521"/>
      <c r="AJ25" s="521"/>
      <c r="AK25" s="521"/>
      <c r="AL25" s="563"/>
      <c r="AM25" s="520" t="s">
        <v>177</v>
      </c>
      <c r="AN25" s="521"/>
      <c r="AO25" s="521"/>
      <c r="AP25" s="521"/>
      <c r="AQ25" s="521"/>
      <c r="AR25" s="563"/>
      <c r="AS25" s="520" t="s">
        <v>129</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41450</v>
      </c>
      <c r="BO25" s="433"/>
      <c r="BP25" s="433"/>
      <c r="BQ25" s="433"/>
      <c r="BR25" s="433"/>
      <c r="BS25" s="433"/>
      <c r="BT25" s="433"/>
      <c r="BU25" s="434"/>
      <c r="BV25" s="432">
        <v>92642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5020</v>
      </c>
      <c r="R26" s="521"/>
      <c r="S26" s="521"/>
      <c r="T26" s="521"/>
      <c r="U26" s="521"/>
      <c r="V26" s="563"/>
      <c r="W26" s="622"/>
      <c r="X26" s="610"/>
      <c r="Y26" s="611"/>
      <c r="Z26" s="519" t="s">
        <v>180</v>
      </c>
      <c r="AA26" s="632"/>
      <c r="AB26" s="632"/>
      <c r="AC26" s="632"/>
      <c r="AD26" s="632"/>
      <c r="AE26" s="632"/>
      <c r="AF26" s="632"/>
      <c r="AG26" s="633"/>
      <c r="AH26" s="520" t="s">
        <v>181</v>
      </c>
      <c r="AI26" s="521"/>
      <c r="AJ26" s="521"/>
      <c r="AK26" s="521"/>
      <c r="AL26" s="563"/>
      <c r="AM26" s="520" t="s">
        <v>139</v>
      </c>
      <c r="AN26" s="521"/>
      <c r="AO26" s="521"/>
      <c r="AP26" s="521"/>
      <c r="AQ26" s="521"/>
      <c r="AR26" s="563"/>
      <c r="AS26" s="520" t="s">
        <v>139</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2570</v>
      </c>
      <c r="R27" s="521"/>
      <c r="S27" s="521"/>
      <c r="T27" s="521"/>
      <c r="U27" s="521"/>
      <c r="V27" s="563"/>
      <c r="W27" s="622"/>
      <c r="X27" s="610"/>
      <c r="Y27" s="611"/>
      <c r="Z27" s="519" t="s">
        <v>184</v>
      </c>
      <c r="AA27" s="499"/>
      <c r="AB27" s="499"/>
      <c r="AC27" s="499"/>
      <c r="AD27" s="499"/>
      <c r="AE27" s="499"/>
      <c r="AF27" s="499"/>
      <c r="AG27" s="500"/>
      <c r="AH27" s="520" t="s">
        <v>139</v>
      </c>
      <c r="AI27" s="521"/>
      <c r="AJ27" s="521"/>
      <c r="AK27" s="521"/>
      <c r="AL27" s="563"/>
      <c r="AM27" s="520" t="s">
        <v>139</v>
      </c>
      <c r="AN27" s="521"/>
      <c r="AO27" s="521"/>
      <c r="AP27" s="521"/>
      <c r="AQ27" s="521"/>
      <c r="AR27" s="563"/>
      <c r="AS27" s="520" t="s">
        <v>139</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50428</v>
      </c>
      <c r="BO27" s="646"/>
      <c r="BP27" s="646"/>
      <c r="BQ27" s="646"/>
      <c r="BR27" s="646"/>
      <c r="BS27" s="646"/>
      <c r="BT27" s="646"/>
      <c r="BU27" s="647"/>
      <c r="BV27" s="645">
        <v>50388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1800</v>
      </c>
      <c r="R28" s="521"/>
      <c r="S28" s="521"/>
      <c r="T28" s="521"/>
      <c r="U28" s="521"/>
      <c r="V28" s="563"/>
      <c r="W28" s="622"/>
      <c r="X28" s="610"/>
      <c r="Y28" s="611"/>
      <c r="Z28" s="519" t="s">
        <v>187</v>
      </c>
      <c r="AA28" s="499"/>
      <c r="AB28" s="499"/>
      <c r="AC28" s="499"/>
      <c r="AD28" s="499"/>
      <c r="AE28" s="499"/>
      <c r="AF28" s="499"/>
      <c r="AG28" s="500"/>
      <c r="AH28" s="520" t="s">
        <v>129</v>
      </c>
      <c r="AI28" s="521"/>
      <c r="AJ28" s="521"/>
      <c r="AK28" s="521"/>
      <c r="AL28" s="563"/>
      <c r="AM28" s="520" t="s">
        <v>139</v>
      </c>
      <c r="AN28" s="521"/>
      <c r="AO28" s="521"/>
      <c r="AP28" s="521"/>
      <c r="AQ28" s="521"/>
      <c r="AR28" s="563"/>
      <c r="AS28" s="520" t="s">
        <v>139</v>
      </c>
      <c r="AT28" s="521"/>
      <c r="AU28" s="521"/>
      <c r="AV28" s="521"/>
      <c r="AW28" s="521"/>
      <c r="AX28" s="522"/>
      <c r="AY28" s="648" t="s">
        <v>188</v>
      </c>
      <c r="AZ28" s="649"/>
      <c r="BA28" s="649"/>
      <c r="BB28" s="650"/>
      <c r="BC28" s="429" t="s">
        <v>47</v>
      </c>
      <c r="BD28" s="430"/>
      <c r="BE28" s="430"/>
      <c r="BF28" s="430"/>
      <c r="BG28" s="430"/>
      <c r="BH28" s="430"/>
      <c r="BI28" s="430"/>
      <c r="BJ28" s="430"/>
      <c r="BK28" s="430"/>
      <c r="BL28" s="430"/>
      <c r="BM28" s="431"/>
      <c r="BN28" s="432">
        <v>613148</v>
      </c>
      <c r="BO28" s="433"/>
      <c r="BP28" s="433"/>
      <c r="BQ28" s="433"/>
      <c r="BR28" s="433"/>
      <c r="BS28" s="433"/>
      <c r="BT28" s="433"/>
      <c r="BU28" s="434"/>
      <c r="BV28" s="432">
        <v>611748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6</v>
      </c>
      <c r="M29" s="521"/>
      <c r="N29" s="521"/>
      <c r="O29" s="521"/>
      <c r="P29" s="563"/>
      <c r="Q29" s="520">
        <v>1550</v>
      </c>
      <c r="R29" s="521"/>
      <c r="S29" s="521"/>
      <c r="T29" s="521"/>
      <c r="U29" s="521"/>
      <c r="V29" s="563"/>
      <c r="W29" s="623"/>
      <c r="X29" s="624"/>
      <c r="Y29" s="625"/>
      <c r="Z29" s="519" t="s">
        <v>190</v>
      </c>
      <c r="AA29" s="499"/>
      <c r="AB29" s="499"/>
      <c r="AC29" s="499"/>
      <c r="AD29" s="499"/>
      <c r="AE29" s="499"/>
      <c r="AF29" s="499"/>
      <c r="AG29" s="500"/>
      <c r="AH29" s="520">
        <v>55</v>
      </c>
      <c r="AI29" s="521"/>
      <c r="AJ29" s="521"/>
      <c r="AK29" s="521"/>
      <c r="AL29" s="563"/>
      <c r="AM29" s="520">
        <v>162470</v>
      </c>
      <c r="AN29" s="521"/>
      <c r="AO29" s="521"/>
      <c r="AP29" s="521"/>
      <c r="AQ29" s="521"/>
      <c r="AR29" s="563"/>
      <c r="AS29" s="520">
        <v>2954</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309160</v>
      </c>
      <c r="BO29" s="470"/>
      <c r="BP29" s="470"/>
      <c r="BQ29" s="470"/>
      <c r="BR29" s="470"/>
      <c r="BS29" s="470"/>
      <c r="BT29" s="470"/>
      <c r="BU29" s="471"/>
      <c r="BV29" s="469">
        <v>229960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91.8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800556</v>
      </c>
      <c r="BO30" s="646"/>
      <c r="BP30" s="646"/>
      <c r="BQ30" s="646"/>
      <c r="BR30" s="646"/>
      <c r="BS30" s="646"/>
      <c r="BT30" s="646"/>
      <c r="BU30" s="647"/>
      <c r="BV30" s="645">
        <v>1157238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199</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小水力発電事業特別会計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北信広域連合（一般会計）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株式会社　野沢温泉</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観光施設事業会計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下水道特別会計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北信広域連合（養護老人ホーム特別会計）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一般社団法人　野沢温泉観光協会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北信広域連合（特別養護老人ホーム特別会計）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岳北広域行政組合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長野県後期高齢者医療広域連合（一般会計）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長野県後期高齢者医療広域連合（後期高齢者医療特別会計）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東北信市町村交通災害共済事務組合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長野県市町村自治振興組合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長野県地方税滞納整理機構</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長野県市町村総合事務組合（一般会計）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iC9oJY3f7IjMch/mBZEbmhn1Kxc6QDRh/1yPcr53mt99GwIUhsNDa+imhQXRb+qWDgNe0/BKvChHpZuiUG2imw==" saltValue="aM/iRegd6y4RUGpbAp1K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571</v>
      </c>
      <c r="D34" s="1250"/>
      <c r="E34" s="1251"/>
      <c r="F34" s="32">
        <v>56.97</v>
      </c>
      <c r="G34" s="33">
        <v>68.61</v>
      </c>
      <c r="H34" s="33">
        <v>76.77</v>
      </c>
      <c r="I34" s="33">
        <v>69.989999999999995</v>
      </c>
      <c r="J34" s="34">
        <v>26.31</v>
      </c>
      <c r="K34" s="22"/>
      <c r="L34" s="22"/>
      <c r="M34" s="22"/>
      <c r="N34" s="22"/>
      <c r="O34" s="22"/>
      <c r="P34" s="22"/>
    </row>
    <row r="35" spans="1:16" ht="39" customHeight="1" x14ac:dyDescent="0.15">
      <c r="A35" s="22"/>
      <c r="B35" s="35"/>
      <c r="C35" s="1244" t="s">
        <v>572</v>
      </c>
      <c r="D35" s="1245"/>
      <c r="E35" s="1246"/>
      <c r="F35" s="36">
        <v>5.95</v>
      </c>
      <c r="G35" s="37">
        <v>6.76</v>
      </c>
      <c r="H35" s="37">
        <v>6.22</v>
      </c>
      <c r="I35" s="37">
        <v>6.88</v>
      </c>
      <c r="J35" s="38">
        <v>5.64</v>
      </c>
      <c r="K35" s="22"/>
      <c r="L35" s="22"/>
      <c r="M35" s="22"/>
      <c r="N35" s="22"/>
      <c r="O35" s="22"/>
      <c r="P35" s="22"/>
    </row>
    <row r="36" spans="1:16" ht="39" customHeight="1" x14ac:dyDescent="0.15">
      <c r="A36" s="22"/>
      <c r="B36" s="35"/>
      <c r="C36" s="1244" t="s">
        <v>573</v>
      </c>
      <c r="D36" s="1245"/>
      <c r="E36" s="1246"/>
      <c r="F36" s="36">
        <v>4.3099999999999996</v>
      </c>
      <c r="G36" s="37">
        <v>4.12</v>
      </c>
      <c r="H36" s="37">
        <v>4.18</v>
      </c>
      <c r="I36" s="37">
        <v>3.3</v>
      </c>
      <c r="J36" s="38">
        <v>3.46</v>
      </c>
      <c r="K36" s="22"/>
      <c r="L36" s="22"/>
      <c r="M36" s="22"/>
      <c r="N36" s="22"/>
      <c r="O36" s="22"/>
      <c r="P36" s="22"/>
    </row>
    <row r="37" spans="1:16" ht="39" customHeight="1" x14ac:dyDescent="0.15">
      <c r="A37" s="22"/>
      <c r="B37" s="35"/>
      <c r="C37" s="1244" t="s">
        <v>574</v>
      </c>
      <c r="D37" s="1245"/>
      <c r="E37" s="1246"/>
      <c r="F37" s="36">
        <v>1.47</v>
      </c>
      <c r="G37" s="37">
        <v>1.53</v>
      </c>
      <c r="H37" s="37">
        <v>1.32</v>
      </c>
      <c r="I37" s="37">
        <v>0.98</v>
      </c>
      <c r="J37" s="38">
        <v>1.17</v>
      </c>
      <c r="K37" s="22"/>
      <c r="L37" s="22"/>
      <c r="M37" s="22"/>
      <c r="N37" s="22"/>
      <c r="O37" s="22"/>
      <c r="P37" s="22"/>
    </row>
    <row r="38" spans="1:16" ht="39" customHeight="1" x14ac:dyDescent="0.15">
      <c r="A38" s="22"/>
      <c r="B38" s="35"/>
      <c r="C38" s="1244" t="s">
        <v>575</v>
      </c>
      <c r="D38" s="1245"/>
      <c r="E38" s="1246"/>
      <c r="F38" s="36">
        <v>0.08</v>
      </c>
      <c r="G38" s="37">
        <v>0.23</v>
      </c>
      <c r="H38" s="37">
        <v>0.16</v>
      </c>
      <c r="I38" s="37">
        <v>0.13</v>
      </c>
      <c r="J38" s="38">
        <v>0.13</v>
      </c>
      <c r="K38" s="22"/>
      <c r="L38" s="22"/>
      <c r="M38" s="22"/>
      <c r="N38" s="22"/>
      <c r="O38" s="22"/>
      <c r="P38" s="22"/>
    </row>
    <row r="39" spans="1:16" ht="39" customHeight="1" x14ac:dyDescent="0.15">
      <c r="A39" s="22"/>
      <c r="B39" s="35"/>
      <c r="C39" s="1244" t="s">
        <v>576</v>
      </c>
      <c r="D39" s="1245"/>
      <c r="E39" s="1246"/>
      <c r="F39" s="36">
        <v>2.37</v>
      </c>
      <c r="G39" s="37">
        <v>2.46</v>
      </c>
      <c r="H39" s="37">
        <v>0.5</v>
      </c>
      <c r="I39" s="37">
        <v>0.22</v>
      </c>
      <c r="J39" s="38">
        <v>0.09</v>
      </c>
      <c r="K39" s="22"/>
      <c r="L39" s="22"/>
      <c r="M39" s="22"/>
      <c r="N39" s="22"/>
      <c r="O39" s="22"/>
      <c r="P39" s="22"/>
    </row>
    <row r="40" spans="1:16" ht="39" customHeight="1" x14ac:dyDescent="0.15">
      <c r="A40" s="22"/>
      <c r="B40" s="35"/>
      <c r="C40" s="1244" t="s">
        <v>577</v>
      </c>
      <c r="D40" s="1245"/>
      <c r="E40" s="1246"/>
      <c r="F40" s="36">
        <v>0</v>
      </c>
      <c r="G40" s="37">
        <v>0</v>
      </c>
      <c r="H40" s="37">
        <v>0.01</v>
      </c>
      <c r="I40" s="37">
        <v>0.01</v>
      </c>
      <c r="J40" s="38">
        <v>0</v>
      </c>
      <c r="K40" s="22"/>
      <c r="L40" s="22"/>
      <c r="M40" s="22"/>
      <c r="N40" s="22"/>
      <c r="O40" s="22"/>
      <c r="P40" s="22"/>
    </row>
    <row r="41" spans="1:16" ht="39" customHeight="1" x14ac:dyDescent="0.15">
      <c r="A41" s="22"/>
      <c r="B41" s="35"/>
      <c r="C41" s="1244" t="s">
        <v>578</v>
      </c>
      <c r="D41" s="1245"/>
      <c r="E41" s="1246"/>
      <c r="F41" s="36" t="s">
        <v>520</v>
      </c>
      <c r="G41" s="37">
        <v>0</v>
      </c>
      <c r="H41" s="37">
        <v>0</v>
      </c>
      <c r="I41" s="37">
        <v>0</v>
      </c>
      <c r="J41" s="38">
        <v>0</v>
      </c>
      <c r="K41" s="22"/>
      <c r="L41" s="22"/>
      <c r="M41" s="22"/>
      <c r="N41" s="22"/>
      <c r="O41" s="22"/>
      <c r="P41" s="22"/>
    </row>
    <row r="42" spans="1:16" ht="39" customHeight="1" x14ac:dyDescent="0.15">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580</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6K3LDAGhAxh781nuhJ2AyPu1dgx3bN/3iefMw8kzaJvljI1vsIaTpGForj9AEfAF/2DsSHa0PMm0u/VBuB3pA==" saltValue="CT0MBkHkJ96r0CmS5NWS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427</v>
      </c>
      <c r="L45" s="60">
        <v>461</v>
      </c>
      <c r="M45" s="60">
        <v>533</v>
      </c>
      <c r="N45" s="60">
        <v>606</v>
      </c>
      <c r="O45" s="61">
        <v>551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127</v>
      </c>
      <c r="L48" s="64">
        <v>117</v>
      </c>
      <c r="M48" s="64">
        <v>113</v>
      </c>
      <c r="N48" s="64">
        <v>114</v>
      </c>
      <c r="O48" s="65">
        <v>104</v>
      </c>
      <c r="P48" s="48"/>
      <c r="Q48" s="48"/>
      <c r="R48" s="48"/>
      <c r="S48" s="48"/>
      <c r="T48" s="48"/>
      <c r="U48" s="48"/>
    </row>
    <row r="49" spans="1:21" ht="30.75" customHeight="1" x14ac:dyDescent="0.15">
      <c r="A49" s="48"/>
      <c r="B49" s="1254"/>
      <c r="C49" s="1255"/>
      <c r="D49" s="62"/>
      <c r="E49" s="1260" t="s">
        <v>15</v>
      </c>
      <c r="F49" s="1260"/>
      <c r="G49" s="1260"/>
      <c r="H49" s="1260"/>
      <c r="I49" s="1260"/>
      <c r="J49" s="1261"/>
      <c r="K49" s="63">
        <v>40</v>
      </c>
      <c r="L49" s="64">
        <v>44</v>
      </c>
      <c r="M49" s="64">
        <v>45</v>
      </c>
      <c r="N49" s="64">
        <v>45</v>
      </c>
      <c r="O49" s="65">
        <v>43</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446</v>
      </c>
      <c r="L52" s="64">
        <v>473</v>
      </c>
      <c r="M52" s="64">
        <v>463</v>
      </c>
      <c r="N52" s="64">
        <v>574</v>
      </c>
      <c r="O52" s="65">
        <v>554</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148</v>
      </c>
      <c r="L53" s="69">
        <v>149</v>
      </c>
      <c r="M53" s="69">
        <v>228</v>
      </c>
      <c r="N53" s="69">
        <v>191</v>
      </c>
      <c r="O53" s="70">
        <v>144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608</v>
      </c>
      <c r="L57" s="84" t="s">
        <v>602</v>
      </c>
      <c r="M57" s="84" t="s">
        <v>602</v>
      </c>
      <c r="N57" s="84" t="s">
        <v>602</v>
      </c>
      <c r="O57" s="85" t="s">
        <v>609</v>
      </c>
    </row>
    <row r="58" spans="1:21" ht="31.5" customHeight="1" thickBot="1" x14ac:dyDescent="0.2">
      <c r="B58" s="1270"/>
      <c r="C58" s="1271"/>
      <c r="D58" s="1275" t="s">
        <v>26</v>
      </c>
      <c r="E58" s="1276"/>
      <c r="F58" s="1276"/>
      <c r="G58" s="1276"/>
      <c r="H58" s="1276"/>
      <c r="I58" s="1276"/>
      <c r="J58" s="1277"/>
      <c r="K58" s="86" t="s">
        <v>602</v>
      </c>
      <c r="L58" s="87" t="s">
        <v>602</v>
      </c>
      <c r="M58" s="87" t="s">
        <v>602</v>
      </c>
      <c r="N58" s="87" t="s">
        <v>608</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1RIhmh7rms8LRBzJIJBqu08Guu0o0XmxcTT7Uwcair9EAS7F4USYddNXc/cjn1Os3Rn97vq8KNepMOBccDbJA==" saltValue="ldBMc1g4AsxtW07ur53S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8" t="s">
        <v>29</v>
      </c>
      <c r="C41" s="1279"/>
      <c r="D41" s="102"/>
      <c r="E41" s="1284" t="s">
        <v>30</v>
      </c>
      <c r="F41" s="1284"/>
      <c r="G41" s="1284"/>
      <c r="H41" s="1285"/>
      <c r="I41" s="103">
        <v>4028</v>
      </c>
      <c r="J41" s="104">
        <v>4207</v>
      </c>
      <c r="K41" s="104">
        <v>4159</v>
      </c>
      <c r="L41" s="104">
        <v>4476</v>
      </c>
      <c r="M41" s="105">
        <v>5053</v>
      </c>
    </row>
    <row r="42" spans="2:13" ht="27.75" customHeight="1" x14ac:dyDescent="0.15">
      <c r="B42" s="1280"/>
      <c r="C42" s="1281"/>
      <c r="D42" s="106"/>
      <c r="E42" s="1286" t="s">
        <v>31</v>
      </c>
      <c r="F42" s="1286"/>
      <c r="G42" s="1286"/>
      <c r="H42" s="1287"/>
      <c r="I42" s="107" t="s">
        <v>520</v>
      </c>
      <c r="J42" s="108" t="s">
        <v>520</v>
      </c>
      <c r="K42" s="108" t="s">
        <v>520</v>
      </c>
      <c r="L42" s="108" t="s">
        <v>520</v>
      </c>
      <c r="M42" s="109" t="s">
        <v>520</v>
      </c>
    </row>
    <row r="43" spans="2:13" ht="27.75" customHeight="1" x14ac:dyDescent="0.15">
      <c r="B43" s="1280"/>
      <c r="C43" s="1281"/>
      <c r="D43" s="106"/>
      <c r="E43" s="1286" t="s">
        <v>32</v>
      </c>
      <c r="F43" s="1286"/>
      <c r="G43" s="1286"/>
      <c r="H43" s="1287"/>
      <c r="I43" s="107">
        <v>1000</v>
      </c>
      <c r="J43" s="108">
        <v>1003</v>
      </c>
      <c r="K43" s="108">
        <v>953</v>
      </c>
      <c r="L43" s="108">
        <v>864</v>
      </c>
      <c r="M43" s="109">
        <v>1001</v>
      </c>
    </row>
    <row r="44" spans="2:13" ht="27.75" customHeight="1" x14ac:dyDescent="0.15">
      <c r="B44" s="1280"/>
      <c r="C44" s="1281"/>
      <c r="D44" s="106"/>
      <c r="E44" s="1286" t="s">
        <v>33</v>
      </c>
      <c r="F44" s="1286"/>
      <c r="G44" s="1286"/>
      <c r="H44" s="1287"/>
      <c r="I44" s="107">
        <v>348</v>
      </c>
      <c r="J44" s="108">
        <v>299</v>
      </c>
      <c r="K44" s="108">
        <v>257</v>
      </c>
      <c r="L44" s="108">
        <v>213</v>
      </c>
      <c r="M44" s="109">
        <v>166</v>
      </c>
    </row>
    <row r="45" spans="2:13" ht="27.75" customHeight="1" x14ac:dyDescent="0.15">
      <c r="B45" s="1280"/>
      <c r="C45" s="1281"/>
      <c r="D45" s="106"/>
      <c r="E45" s="1286" t="s">
        <v>34</v>
      </c>
      <c r="F45" s="1286"/>
      <c r="G45" s="1286"/>
      <c r="H45" s="1287"/>
      <c r="I45" s="107">
        <v>1035</v>
      </c>
      <c r="J45" s="108">
        <v>1102</v>
      </c>
      <c r="K45" s="108">
        <v>1091</v>
      </c>
      <c r="L45" s="108">
        <v>1108</v>
      </c>
      <c r="M45" s="109">
        <v>1126</v>
      </c>
    </row>
    <row r="46" spans="2:13" ht="27.75" customHeight="1" x14ac:dyDescent="0.15">
      <c r="B46" s="1280"/>
      <c r="C46" s="1281"/>
      <c r="D46" s="110"/>
      <c r="E46" s="1286" t="s">
        <v>35</v>
      </c>
      <c r="F46" s="1286"/>
      <c r="G46" s="1286"/>
      <c r="H46" s="1287"/>
      <c r="I46" s="107">
        <v>20</v>
      </c>
      <c r="J46" s="108">
        <v>16</v>
      </c>
      <c r="K46" s="108">
        <v>11</v>
      </c>
      <c r="L46" s="108">
        <v>7</v>
      </c>
      <c r="M46" s="109">
        <v>3</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t="s">
        <v>520</v>
      </c>
      <c r="J49" s="108" t="s">
        <v>520</v>
      </c>
      <c r="K49" s="108" t="s">
        <v>520</v>
      </c>
      <c r="L49" s="108" t="s">
        <v>520</v>
      </c>
      <c r="M49" s="109" t="s">
        <v>520</v>
      </c>
    </row>
    <row r="50" spans="2:13" ht="27.75" customHeight="1" x14ac:dyDescent="0.15">
      <c r="B50" s="1291" t="s">
        <v>39</v>
      </c>
      <c r="C50" s="1292"/>
      <c r="D50" s="112"/>
      <c r="E50" s="1286" t="s">
        <v>40</v>
      </c>
      <c r="F50" s="1286"/>
      <c r="G50" s="1286"/>
      <c r="H50" s="1287"/>
      <c r="I50" s="107">
        <v>2540</v>
      </c>
      <c r="J50" s="108">
        <v>2629</v>
      </c>
      <c r="K50" s="108">
        <v>2681</v>
      </c>
      <c r="L50" s="108">
        <v>2282</v>
      </c>
      <c r="M50" s="109">
        <v>2031</v>
      </c>
    </row>
    <row r="51" spans="2:13" ht="27.75" customHeight="1" x14ac:dyDescent="0.15">
      <c r="B51" s="1280"/>
      <c r="C51" s="1281"/>
      <c r="D51" s="106"/>
      <c r="E51" s="1286" t="s">
        <v>41</v>
      </c>
      <c r="F51" s="1286"/>
      <c r="G51" s="1286"/>
      <c r="H51" s="1287"/>
      <c r="I51" s="107">
        <v>1</v>
      </c>
      <c r="J51" s="108">
        <v>1</v>
      </c>
      <c r="K51" s="108" t="s">
        <v>520</v>
      </c>
      <c r="L51" s="108" t="s">
        <v>520</v>
      </c>
      <c r="M51" s="109" t="s">
        <v>520</v>
      </c>
    </row>
    <row r="52" spans="2:13" ht="27.75" customHeight="1" x14ac:dyDescent="0.15">
      <c r="B52" s="1282"/>
      <c r="C52" s="1283"/>
      <c r="D52" s="106"/>
      <c r="E52" s="1286" t="s">
        <v>42</v>
      </c>
      <c r="F52" s="1286"/>
      <c r="G52" s="1286"/>
      <c r="H52" s="1287"/>
      <c r="I52" s="107">
        <v>4283</v>
      </c>
      <c r="J52" s="108">
        <v>4291</v>
      </c>
      <c r="K52" s="108">
        <v>4119</v>
      </c>
      <c r="L52" s="108">
        <v>4356</v>
      </c>
      <c r="M52" s="109">
        <v>4717</v>
      </c>
    </row>
    <row r="53" spans="2:13" ht="27.75" customHeight="1" thickBot="1" x14ac:dyDescent="0.2">
      <c r="B53" s="1293" t="s">
        <v>43</v>
      </c>
      <c r="C53" s="1294"/>
      <c r="D53" s="113"/>
      <c r="E53" s="1295" t="s">
        <v>44</v>
      </c>
      <c r="F53" s="1295"/>
      <c r="G53" s="1295"/>
      <c r="H53" s="1296"/>
      <c r="I53" s="114">
        <v>-394</v>
      </c>
      <c r="J53" s="115">
        <v>-295</v>
      </c>
      <c r="K53" s="115">
        <v>-329</v>
      </c>
      <c r="L53" s="115">
        <v>29</v>
      </c>
      <c r="M53" s="116">
        <v>600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zQhwMPfMD3luMyWsul5bbFJOr8KM1CQ3m1PyKo4bzaVB8+XHNBU5ffxxBJXSV3xETFJZV0mu+CmBiusuTnvThQ==" saltValue="W3/6wqfWb8geL9E47CGe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637</v>
      </c>
      <c r="G55" s="128">
        <v>612</v>
      </c>
      <c r="H55" s="129">
        <v>613</v>
      </c>
    </row>
    <row r="56" spans="2:8" ht="52.5" customHeight="1" x14ac:dyDescent="0.15">
      <c r="B56" s="130"/>
      <c r="C56" s="1307" t="s">
        <v>48</v>
      </c>
      <c r="D56" s="1307"/>
      <c r="E56" s="1308"/>
      <c r="F56" s="131">
        <v>330</v>
      </c>
      <c r="G56" s="131">
        <v>230</v>
      </c>
      <c r="H56" s="132">
        <v>309</v>
      </c>
    </row>
    <row r="57" spans="2:8" ht="53.25" customHeight="1" x14ac:dyDescent="0.15">
      <c r="B57" s="130"/>
      <c r="C57" s="1309" t="s">
        <v>49</v>
      </c>
      <c r="D57" s="1309"/>
      <c r="E57" s="1310"/>
      <c r="F57" s="133">
        <v>1449</v>
      </c>
      <c r="G57" s="133">
        <v>1157</v>
      </c>
      <c r="H57" s="134">
        <v>801</v>
      </c>
    </row>
    <row r="58" spans="2:8" ht="45.75" customHeight="1" x14ac:dyDescent="0.15">
      <c r="B58" s="135"/>
      <c r="C58" s="1297" t="s">
        <v>603</v>
      </c>
      <c r="D58" s="1298"/>
      <c r="E58" s="1299"/>
      <c r="F58" s="136">
        <v>214</v>
      </c>
      <c r="G58" s="136">
        <v>288</v>
      </c>
      <c r="H58" s="137">
        <v>323</v>
      </c>
    </row>
    <row r="59" spans="2:8" ht="45.75" customHeight="1" x14ac:dyDescent="0.15">
      <c r="B59" s="135"/>
      <c r="C59" s="1297" t="s">
        <v>604</v>
      </c>
      <c r="D59" s="1298"/>
      <c r="E59" s="1299"/>
      <c r="F59" s="136">
        <v>375</v>
      </c>
      <c r="G59" s="136">
        <v>207</v>
      </c>
      <c r="H59" s="137">
        <v>207</v>
      </c>
    </row>
    <row r="60" spans="2:8" ht="45.75" customHeight="1" x14ac:dyDescent="0.15">
      <c r="B60" s="135"/>
      <c r="C60" s="1297" t="s">
        <v>605</v>
      </c>
      <c r="D60" s="1298"/>
      <c r="E60" s="1299"/>
      <c r="F60" s="136">
        <v>126</v>
      </c>
      <c r="G60" s="136">
        <v>126</v>
      </c>
      <c r="H60" s="137">
        <v>126</v>
      </c>
    </row>
    <row r="61" spans="2:8" ht="45.75" customHeight="1" x14ac:dyDescent="0.15">
      <c r="B61" s="135"/>
      <c r="C61" s="1297" t="s">
        <v>606</v>
      </c>
      <c r="D61" s="1298"/>
      <c r="E61" s="1299"/>
      <c r="F61" s="136">
        <v>39</v>
      </c>
      <c r="G61" s="136">
        <v>34</v>
      </c>
      <c r="H61" s="137">
        <v>34</v>
      </c>
    </row>
    <row r="62" spans="2:8" ht="45.75" customHeight="1" thickBot="1" x14ac:dyDescent="0.2">
      <c r="B62" s="138"/>
      <c r="C62" s="1300" t="s">
        <v>607</v>
      </c>
      <c r="D62" s="1301"/>
      <c r="E62" s="1302"/>
      <c r="F62" s="139">
        <v>31</v>
      </c>
      <c r="G62" s="139">
        <v>31</v>
      </c>
      <c r="H62" s="140">
        <v>31</v>
      </c>
    </row>
    <row r="63" spans="2:8" ht="52.5" customHeight="1" thickBot="1" x14ac:dyDescent="0.2">
      <c r="B63" s="141"/>
      <c r="C63" s="1303" t="s">
        <v>50</v>
      </c>
      <c r="D63" s="1303"/>
      <c r="E63" s="1304"/>
      <c r="F63" s="142">
        <v>2416</v>
      </c>
      <c r="G63" s="142">
        <v>1999</v>
      </c>
      <c r="H63" s="143">
        <v>1723</v>
      </c>
    </row>
    <row r="64" spans="2:8" ht="15" customHeight="1" x14ac:dyDescent="0.15"/>
  </sheetData>
  <sheetProtection algorithmName="SHA-512" hashValue="aiQEGpHXTCyurGGfbquL7JqgaJyWbympmFTq5kdtosRSnFtCJZJU54guMV1sBKxUj2aIrr/rvr43/TA14vdYtQ==" saltValue="Auq28KdVSeAjclReS0qm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CB1F-1984-4E4B-8082-B75A400B292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1.8</v>
      </c>
      <c r="CO51" s="1313"/>
      <c r="CP51" s="1313"/>
      <c r="CQ51" s="1313"/>
      <c r="CR51" s="1313"/>
      <c r="CS51" s="1313"/>
      <c r="CT51" s="1313"/>
      <c r="CU51" s="1313"/>
      <c r="CV51" s="1313">
        <v>34</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3">
        <v>58.8</v>
      </c>
      <c r="BQ53" s="1313"/>
      <c r="BR53" s="1313"/>
      <c r="BS53" s="1313"/>
      <c r="BT53" s="1313"/>
      <c r="BU53" s="1313"/>
      <c r="BV53" s="1313"/>
      <c r="BW53" s="1313"/>
      <c r="BX53" s="1313">
        <v>59.9</v>
      </c>
      <c r="BY53" s="1313"/>
      <c r="BZ53" s="1313"/>
      <c r="CA53" s="1313"/>
      <c r="CB53" s="1313"/>
      <c r="CC53" s="1313"/>
      <c r="CD53" s="1313"/>
      <c r="CE53" s="1313"/>
      <c r="CF53" s="1313">
        <v>61.6</v>
      </c>
      <c r="CG53" s="1313"/>
      <c r="CH53" s="1313"/>
      <c r="CI53" s="1313"/>
      <c r="CJ53" s="1313"/>
      <c r="CK53" s="1313"/>
      <c r="CL53" s="1313"/>
      <c r="CM53" s="1313"/>
      <c r="CN53" s="1313">
        <v>61.8</v>
      </c>
      <c r="CO53" s="1313"/>
      <c r="CP53" s="1313"/>
      <c r="CQ53" s="1313"/>
      <c r="CR53" s="1313"/>
      <c r="CS53" s="1313"/>
      <c r="CT53" s="1313"/>
      <c r="CU53" s="1313"/>
      <c r="CV53" s="1313">
        <v>62.6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617</v>
      </c>
      <c r="AO55" s="1317"/>
      <c r="AP55" s="1317"/>
      <c r="AQ55" s="1317"/>
      <c r="AR55" s="1317"/>
      <c r="AS55" s="1317"/>
      <c r="AT55" s="1317"/>
      <c r="AU55" s="1317"/>
      <c r="AV55" s="1317"/>
      <c r="AW55" s="1317"/>
      <c r="AX55" s="1317"/>
      <c r="AY55" s="1317"/>
      <c r="AZ55" s="1317"/>
      <c r="BA55" s="1317"/>
      <c r="BB55" s="1316" t="s">
        <v>615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616</v>
      </c>
      <c r="BC57" s="1316"/>
      <c r="BD57" s="1316"/>
      <c r="BE57" s="1316"/>
      <c r="BF57" s="1316"/>
      <c r="BG57" s="1316"/>
      <c r="BH57" s="1316"/>
      <c r="BI57" s="1316"/>
      <c r="BJ57" s="1316"/>
      <c r="BK57" s="1316"/>
      <c r="BL57" s="1316"/>
      <c r="BM57" s="1316"/>
      <c r="BN57" s="1316"/>
      <c r="BO57" s="1316"/>
      <c r="BP57" s="1313">
        <v>57.9</v>
      </c>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1.8</v>
      </c>
      <c r="CO73" s="1313"/>
      <c r="CP73" s="1313"/>
      <c r="CQ73" s="1313"/>
      <c r="CR73" s="1313"/>
      <c r="CS73" s="1313"/>
      <c r="CT73" s="1313"/>
      <c r="CU73" s="1313"/>
      <c r="CV73" s="1313">
        <v>34</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7</v>
      </c>
      <c r="BQ75" s="1313"/>
      <c r="BR75" s="1313"/>
      <c r="BS75" s="1313"/>
      <c r="BT75" s="1313"/>
      <c r="BU75" s="1313"/>
      <c r="BV75" s="1313"/>
      <c r="BW75" s="1313"/>
      <c r="BX75" s="1313">
        <v>8.4</v>
      </c>
      <c r="BY75" s="1313"/>
      <c r="BZ75" s="1313"/>
      <c r="CA75" s="1313"/>
      <c r="CB75" s="1313"/>
      <c r="CC75" s="1313"/>
      <c r="CD75" s="1313"/>
      <c r="CE75" s="1313"/>
      <c r="CF75" s="1313">
        <v>10.7</v>
      </c>
      <c r="CG75" s="1313"/>
      <c r="CH75" s="1313"/>
      <c r="CI75" s="1313"/>
      <c r="CJ75" s="1313"/>
      <c r="CK75" s="1313"/>
      <c r="CL75" s="1313"/>
      <c r="CM75" s="1313"/>
      <c r="CN75" s="1313">
        <v>11.7</v>
      </c>
      <c r="CO75" s="1313"/>
      <c r="CP75" s="1313"/>
      <c r="CQ75" s="1313"/>
      <c r="CR75" s="1313"/>
      <c r="CS75" s="1313"/>
      <c r="CT75" s="1313"/>
      <c r="CU75" s="1313"/>
      <c r="CV75" s="1313">
        <v>11.4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617</v>
      </c>
      <c r="AO77" s="1317"/>
      <c r="AP77" s="1317"/>
      <c r="AQ77" s="1317"/>
      <c r="AR77" s="1317"/>
      <c r="AS77" s="1317"/>
      <c r="AT77" s="1317"/>
      <c r="AU77" s="1317"/>
      <c r="AV77" s="1317"/>
      <c r="AW77" s="1317"/>
      <c r="AX77" s="1317"/>
      <c r="AY77" s="1317"/>
      <c r="AZ77" s="1317"/>
      <c r="BA77" s="1317"/>
      <c r="BB77" s="1316" t="s">
        <v>615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619</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zacMkm51ZRedIYd8IvNNQBstWUmM5/Vk38UnGKYRdGY4XrUbZh3jizwxa8VaE/SFYiglLNi3rjEYYPBx87CVA==" saltValue="tSHeGiltX5emiO1v/yZj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F6CF-348D-482B-A619-A0BC91F8222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yRzAQIja/6vtuHJPYHsUjY7ULY4wuBZzhj/vJaPPzPkitXlmkiGd/JOPbhcfeioUTQLJhEmo5qR20mRzXseSsg==" saltValue="kxZ0U21FWoKa5kNezB0kq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95FA-2E2F-482D-9374-1FE00764E9F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Ev5B+FBDyyAMeJA1t77Cqv/lAwlq5Yx/F5T+4sicbeorf6S0qa1yKs8U8U7NUYuGT8BPal6udXOw9bVBPYgp2Q==" saltValue="nuw1n/vnn0F7yk3lC6oK8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355267</v>
      </c>
      <c r="E3" s="162"/>
      <c r="F3" s="163">
        <v>310300</v>
      </c>
      <c r="G3" s="164"/>
      <c r="H3" s="165"/>
    </row>
    <row r="4" spans="1:8" x14ac:dyDescent="0.15">
      <c r="A4" s="166"/>
      <c r="B4" s="167"/>
      <c r="C4" s="168"/>
      <c r="D4" s="169">
        <v>325001</v>
      </c>
      <c r="E4" s="170"/>
      <c r="F4" s="171">
        <v>157576</v>
      </c>
      <c r="G4" s="172"/>
      <c r="H4" s="173"/>
    </row>
    <row r="5" spans="1:8" x14ac:dyDescent="0.15">
      <c r="A5" s="154" t="s">
        <v>553</v>
      </c>
      <c r="B5" s="159"/>
      <c r="C5" s="160"/>
      <c r="D5" s="161">
        <v>216144</v>
      </c>
      <c r="E5" s="162"/>
      <c r="F5" s="163">
        <v>317319</v>
      </c>
      <c r="G5" s="164"/>
      <c r="H5" s="165"/>
    </row>
    <row r="6" spans="1:8" x14ac:dyDescent="0.15">
      <c r="A6" s="166"/>
      <c r="B6" s="167"/>
      <c r="C6" s="168"/>
      <c r="D6" s="169">
        <v>197487</v>
      </c>
      <c r="E6" s="170"/>
      <c r="F6" s="171">
        <v>164214</v>
      </c>
      <c r="G6" s="172"/>
      <c r="H6" s="173"/>
    </row>
    <row r="7" spans="1:8" x14ac:dyDescent="0.15">
      <c r="A7" s="154" t="s">
        <v>554</v>
      </c>
      <c r="B7" s="159"/>
      <c r="C7" s="160"/>
      <c r="D7" s="161">
        <v>139361</v>
      </c>
      <c r="E7" s="162"/>
      <c r="F7" s="163">
        <v>289738</v>
      </c>
      <c r="G7" s="164"/>
      <c r="H7" s="165"/>
    </row>
    <row r="8" spans="1:8" x14ac:dyDescent="0.15">
      <c r="A8" s="166"/>
      <c r="B8" s="167"/>
      <c r="C8" s="168"/>
      <c r="D8" s="169">
        <v>139361</v>
      </c>
      <c r="E8" s="170"/>
      <c r="F8" s="171">
        <v>156238</v>
      </c>
      <c r="G8" s="172"/>
      <c r="H8" s="173"/>
    </row>
    <row r="9" spans="1:8" x14ac:dyDescent="0.15">
      <c r="A9" s="154" t="s">
        <v>555</v>
      </c>
      <c r="B9" s="159"/>
      <c r="C9" s="160"/>
      <c r="D9" s="161">
        <v>337479</v>
      </c>
      <c r="E9" s="162"/>
      <c r="F9" s="163">
        <v>316937</v>
      </c>
      <c r="G9" s="164"/>
      <c r="H9" s="165"/>
    </row>
    <row r="10" spans="1:8" x14ac:dyDescent="0.15">
      <c r="A10" s="166"/>
      <c r="B10" s="167"/>
      <c r="C10" s="168"/>
      <c r="D10" s="169">
        <v>279926</v>
      </c>
      <c r="E10" s="170"/>
      <c r="F10" s="171">
        <v>199150</v>
      </c>
      <c r="G10" s="172"/>
      <c r="H10" s="173"/>
    </row>
    <row r="11" spans="1:8" x14ac:dyDescent="0.15">
      <c r="A11" s="154" t="s">
        <v>556</v>
      </c>
      <c r="B11" s="159"/>
      <c r="C11" s="160"/>
      <c r="D11" s="161">
        <v>293134</v>
      </c>
      <c r="E11" s="162"/>
      <c r="F11" s="163">
        <v>332350</v>
      </c>
      <c r="G11" s="164"/>
      <c r="H11" s="165"/>
    </row>
    <row r="12" spans="1:8" x14ac:dyDescent="0.15">
      <c r="A12" s="166"/>
      <c r="B12" s="167"/>
      <c r="C12" s="174"/>
      <c r="D12" s="169">
        <v>264017</v>
      </c>
      <c r="E12" s="170"/>
      <c r="F12" s="171">
        <v>200453</v>
      </c>
      <c r="G12" s="172"/>
      <c r="H12" s="173"/>
    </row>
    <row r="13" spans="1:8" x14ac:dyDescent="0.15">
      <c r="A13" s="154"/>
      <c r="B13" s="159"/>
      <c r="C13" s="175"/>
      <c r="D13" s="176">
        <v>268277</v>
      </c>
      <c r="E13" s="177"/>
      <c r="F13" s="178">
        <v>313329</v>
      </c>
      <c r="G13" s="179"/>
      <c r="H13" s="165"/>
    </row>
    <row r="14" spans="1:8" x14ac:dyDescent="0.15">
      <c r="A14" s="166"/>
      <c r="B14" s="167"/>
      <c r="C14" s="168"/>
      <c r="D14" s="169">
        <v>241158</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5.95</v>
      </c>
      <c r="C19" s="180">
        <f>ROUND(VALUE(SUBSTITUTE(実質収支比率等に係る経年分析!G$48,"▲","-")),2)</f>
        <v>6.76</v>
      </c>
      <c r="D19" s="180">
        <f>ROUND(VALUE(SUBSTITUTE(実質収支比率等に係る経年分析!H$48,"▲","-")),2)</f>
        <v>6.23</v>
      </c>
      <c r="E19" s="180">
        <f>ROUND(VALUE(SUBSTITUTE(実質収支比率等に係る経年分析!I$48,"▲","-")),2)</f>
        <v>6.88</v>
      </c>
      <c r="F19" s="180">
        <f>ROUND(VALUE(SUBSTITUTE(実質収支比率等に係る経年分析!J$48,"▲","-")),2)</f>
        <v>5.65</v>
      </c>
    </row>
    <row r="20" spans="1:11" x14ac:dyDescent="0.15">
      <c r="A20" s="180" t="s">
        <v>54</v>
      </c>
      <c r="B20" s="180">
        <f>ROUND(VALUE(SUBSTITUTE(実質収支比率等に係る経年分析!F$47,"▲","-")),2)</f>
        <v>33.33</v>
      </c>
      <c r="C20" s="180">
        <f>ROUND(VALUE(SUBSTITUTE(実質収支比率等に係る経年分析!G$47,"▲","-")),2)</f>
        <v>29.67</v>
      </c>
      <c r="D20" s="180">
        <f>ROUND(VALUE(SUBSTITUTE(実質収支比率等に係る経年分析!H$47,"▲","-")),2)</f>
        <v>30.72</v>
      </c>
      <c r="E20" s="180">
        <f>ROUND(VALUE(SUBSTITUTE(実質収支比率等に係る経年分析!I$47,"▲","-")),2)</f>
        <v>28.07</v>
      </c>
      <c r="F20" s="180">
        <f>ROUND(VALUE(SUBSTITUTE(実質収支比率等に係る経年分析!J$47,"▲","-")),2)</f>
        <v>26.47</v>
      </c>
    </row>
    <row r="21" spans="1:11" x14ac:dyDescent="0.15">
      <c r="A21" s="180" t="s">
        <v>55</v>
      </c>
      <c r="B21" s="180">
        <f>IF(ISNUMBER(VALUE(SUBSTITUTE(実質収支比率等に係る経年分析!F$49,"▲","-"))),ROUND(VALUE(SUBSTITUTE(実質収支比率等に係る経年分析!F$49,"▲","-")),2),NA())</f>
        <v>-7</v>
      </c>
      <c r="C21" s="180">
        <f>IF(ISNUMBER(VALUE(SUBSTITUTE(実質収支比率等に係る経年分析!G$49,"▲","-"))),ROUND(VALUE(SUBSTITUTE(実質収支比率等に係る経年分析!G$49,"▲","-")),2),NA())</f>
        <v>-6.16</v>
      </c>
      <c r="D21" s="180">
        <f>IF(ISNUMBER(VALUE(SUBSTITUTE(実質収支比率等に係る経年分析!H$49,"▲","-"))),ROUND(VALUE(SUBSTITUTE(実質収支比率等に係る経年分析!H$49,"▲","-")),2),NA())</f>
        <v>-3.23</v>
      </c>
      <c r="E21" s="180">
        <f>IF(ISNUMBER(VALUE(SUBSTITUTE(実質収支比率等に係る経年分析!I$49,"▲","-"))),ROUND(VALUE(SUBSTITUTE(実質収支比率等に係る経年分析!I$49,"▲","-")),2),NA())</f>
        <v>-3.2</v>
      </c>
      <c r="F21" s="180">
        <f>IF(ISNUMBER(VALUE(SUBSTITUTE(実質収支比率等に係る経年分析!J$49,"▲","-"))),ROUND(VALUE(SUBSTITUTE(実質収支比率等に係る経年分析!J$49,"▲","-")),2),NA())</f>
        <v>-4.05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小水力発電事業特別会計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4.3099999999999996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5.64</v>
      </c>
    </row>
    <row r="36" spans="1:16" x14ac:dyDescent="0.15">
      <c r="A36" s="181" t="str">
        <f>IF(連結実質赤字比率に係る赤字・黒字の構成分析!C$34="",NA(),連結実質赤字比率に係る赤字・黒字の構成分析!C$34)</f>
        <v>観光施設事業会計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69.989999999999995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26.31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446</v>
      </c>
      <c r="E42" s="182"/>
      <c r="F42" s="182"/>
      <c r="G42" s="182">
        <f>'実質公債費比率（分子）の構造'!L$52</f>
        <v>473</v>
      </c>
      <c r="H42" s="182"/>
      <c r="I42" s="182"/>
      <c r="J42" s="182">
        <f>'実質公債費比率（分子）の構造'!M$52</f>
        <v>463</v>
      </c>
      <c r="K42" s="182"/>
      <c r="L42" s="182"/>
      <c r="M42" s="182">
        <f>'実質公債費比率（分子）の構造'!N$52</f>
        <v>574</v>
      </c>
      <c r="N42" s="182"/>
      <c r="O42" s="182"/>
      <c r="P42" s="182">
        <f>'実質公債費比率（分子）の構造'!O$52</f>
        <v>554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40</v>
      </c>
      <c r="C45" s="182"/>
      <c r="D45" s="182"/>
      <c r="E45" s="182">
        <f>'実質公債費比率（分子）の構造'!L$49</f>
        <v>44</v>
      </c>
      <c r="F45" s="182"/>
      <c r="G45" s="182"/>
      <c r="H45" s="182">
        <f>'実質公債費比率（分子）の構造'!M$49</f>
        <v>45</v>
      </c>
      <c r="I45" s="182"/>
      <c r="J45" s="182"/>
      <c r="K45" s="182">
        <f>'実質公債費比率（分子）の構造'!N$49</f>
        <v>45</v>
      </c>
      <c r="L45" s="182"/>
      <c r="M45" s="182"/>
      <c r="N45" s="182">
        <f>'実質公債費比率（分子）の構造'!O$49</f>
        <v>43</v>
      </c>
      <c r="O45" s="182"/>
      <c r="P45" s="182"/>
    </row>
    <row r="46" spans="1:16" x14ac:dyDescent="0.15">
      <c r="A46" s="182" t="s">
        <v>66</v>
      </c>
      <c r="B46" s="182">
        <f>'実質公債費比率（分子）の構造'!K$48</f>
        <v>127</v>
      </c>
      <c r="C46" s="182"/>
      <c r="D46" s="182"/>
      <c r="E46" s="182">
        <f>'実質公債費比率（分子）の構造'!L$48</f>
        <v>117</v>
      </c>
      <c r="F46" s="182"/>
      <c r="G46" s="182"/>
      <c r="H46" s="182">
        <f>'実質公債費比率（分子）の構造'!M$48</f>
        <v>113</v>
      </c>
      <c r="I46" s="182"/>
      <c r="J46" s="182"/>
      <c r="K46" s="182">
        <f>'実質公債費比率（分子）の構造'!N$48</f>
        <v>114</v>
      </c>
      <c r="L46" s="182"/>
      <c r="M46" s="182"/>
      <c r="N46" s="182">
        <f>'実質公債費比率（分子）の構造'!O$48</f>
        <v>104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427</v>
      </c>
      <c r="C49" s="182"/>
      <c r="D49" s="182"/>
      <c r="E49" s="182">
        <f>'実質公債費比率（分子）の構造'!L$45</f>
        <v>461</v>
      </c>
      <c r="F49" s="182"/>
      <c r="G49" s="182"/>
      <c r="H49" s="182">
        <f>'実質公債費比率（分子）の構造'!M$45</f>
        <v>533</v>
      </c>
      <c r="I49" s="182"/>
      <c r="J49" s="182"/>
      <c r="K49" s="182">
        <f>'実質公債費比率（分子）の構造'!N$45</f>
        <v>606</v>
      </c>
      <c r="L49" s="182"/>
      <c r="M49" s="182"/>
      <c r="N49" s="182">
        <f>'実質公債費比率（分子）の構造'!O$45</f>
        <v>551</v>
      </c>
      <c r="O49" s="182"/>
      <c r="P49" s="182"/>
    </row>
    <row r="50" spans="1:16" x14ac:dyDescent="0.15">
      <c r="A50" s="182" t="s">
        <v>70</v>
      </c>
      <c r="B50" s="182" t="e">
        <f>NA()</f>
        <v>#N/A</v>
      </c>
      <c r="C50" s="182">
        <f>IF(ISNUMBER('実質公債費比率（分子）の構造'!K$53),'実質公債費比率（分子）の構造'!K$53,NA())</f>
        <v>148</v>
      </c>
      <c r="D50" s="182" t="e">
        <f>NA()</f>
        <v>#N/A</v>
      </c>
      <c r="E50" s="182" t="e">
        <f>NA()</f>
        <v>#N/A</v>
      </c>
      <c r="F50" s="182">
        <f>IF(ISNUMBER('実質公債費比率（分子）の構造'!L$53),'実質公債費比率（分子）の構造'!L$53,NA())</f>
        <v>149</v>
      </c>
      <c r="G50" s="182" t="e">
        <f>NA()</f>
        <v>#N/A</v>
      </c>
      <c r="H50" s="182" t="e">
        <f>NA()</f>
        <v>#N/A</v>
      </c>
      <c r="I50" s="182">
        <f>IF(ISNUMBER('実質公債費比率（分子）の構造'!M$53),'実質公債費比率（分子）の構造'!M$53,NA())</f>
        <v>228</v>
      </c>
      <c r="J50" s="182" t="e">
        <f>NA()</f>
        <v>#N/A</v>
      </c>
      <c r="K50" s="182" t="e">
        <f>NA()</f>
        <v>#N/A</v>
      </c>
      <c r="L50" s="182">
        <f>IF(ISNUMBER('実質公債費比率（分子）の構造'!N$53),'実質公債費比率（分子）の構造'!N$53,NA())</f>
        <v>191</v>
      </c>
      <c r="M50" s="182" t="e">
        <f>NA()</f>
        <v>#N/A</v>
      </c>
      <c r="N50" s="182" t="e">
        <f>NA()</f>
        <v>#N/A</v>
      </c>
      <c r="O50" s="182">
        <f>IF(ISNUMBER('実質公債費比率（分子）の構造'!O$53),'実質公債費比率（分子）の構造'!O$53,NA())</f>
        <v>144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4283</v>
      </c>
      <c r="E56" s="181"/>
      <c r="F56" s="181"/>
      <c r="G56" s="181">
        <f>'将来負担比率（分子）の構造'!J$52</f>
        <v>4291</v>
      </c>
      <c r="H56" s="181"/>
      <c r="I56" s="181"/>
      <c r="J56" s="181">
        <f>'将来負担比率（分子）の構造'!K$52</f>
        <v>4119</v>
      </c>
      <c r="K56" s="181"/>
      <c r="L56" s="181"/>
      <c r="M56" s="181">
        <f>'将来負担比率（分子）の構造'!L$52</f>
        <v>4356</v>
      </c>
      <c r="N56" s="181"/>
      <c r="O56" s="181"/>
      <c r="P56" s="181">
        <f>'将来負担比率（分子）の構造'!M$52</f>
        <v>4717</v>
      </c>
    </row>
    <row r="57" spans="1:16" x14ac:dyDescent="0.15">
      <c r="A57" s="181" t="s">
        <v>41</v>
      </c>
      <c r="B57" s="181"/>
      <c r="C57" s="181"/>
      <c r="D57" s="181">
        <f>'将来負担比率（分子）の構造'!I$51</f>
        <v>1</v>
      </c>
      <c r="E57" s="181"/>
      <c r="F57" s="181"/>
      <c r="G57" s="181">
        <f>'将来負担比率（分子）の構造'!J$51</f>
        <v>1</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2540</v>
      </c>
      <c r="E58" s="181"/>
      <c r="F58" s="181"/>
      <c r="G58" s="181">
        <f>'将来負担比率（分子）の構造'!J$50</f>
        <v>2629</v>
      </c>
      <c r="H58" s="181"/>
      <c r="I58" s="181"/>
      <c r="J58" s="181">
        <f>'将来負担比率（分子）の構造'!K$50</f>
        <v>2681</v>
      </c>
      <c r="K58" s="181"/>
      <c r="L58" s="181"/>
      <c r="M58" s="181">
        <f>'将来負担比率（分子）の構造'!L$50</f>
        <v>2282</v>
      </c>
      <c r="N58" s="181"/>
      <c r="O58" s="181"/>
      <c r="P58" s="181">
        <f>'将来負担比率（分子）の構造'!M$50</f>
        <v>2031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20</v>
      </c>
      <c r="C61" s="181"/>
      <c r="D61" s="181"/>
      <c r="E61" s="181">
        <f>'将来負担比率（分子）の構造'!J$46</f>
        <v>16</v>
      </c>
      <c r="F61" s="181"/>
      <c r="G61" s="181"/>
      <c r="H61" s="181">
        <f>'将来負担比率（分子）の構造'!K$46</f>
        <v>11</v>
      </c>
      <c r="I61" s="181"/>
      <c r="J61" s="181"/>
      <c r="K61" s="181">
        <f>'将来負担比率（分子）の構造'!L$46</f>
        <v>7</v>
      </c>
      <c r="L61" s="181"/>
      <c r="M61" s="181"/>
      <c r="N61" s="181">
        <f>'将来負担比率（分子）の構造'!M$46</f>
        <v>3</v>
      </c>
      <c r="O61" s="181"/>
      <c r="P61" s="181"/>
    </row>
    <row r="62" spans="1:16" x14ac:dyDescent="0.15">
      <c r="A62" s="181" t="s">
        <v>34</v>
      </c>
      <c r="B62" s="181">
        <f>'将来負担比率（分子）の構造'!I$45</f>
        <v>1035</v>
      </c>
      <c r="C62" s="181"/>
      <c r="D62" s="181"/>
      <c r="E62" s="181">
        <f>'将来負担比率（分子）の構造'!J$45</f>
        <v>1102</v>
      </c>
      <c r="F62" s="181"/>
      <c r="G62" s="181"/>
      <c r="H62" s="181">
        <f>'将来負担比率（分子）の構造'!K$45</f>
        <v>1091</v>
      </c>
      <c r="I62" s="181"/>
      <c r="J62" s="181"/>
      <c r="K62" s="181">
        <f>'将来負担比率（分子）の構造'!L$45</f>
        <v>1108</v>
      </c>
      <c r="L62" s="181"/>
      <c r="M62" s="181"/>
      <c r="N62" s="181">
        <f>'将来負担比率（分子）の構造'!M$45</f>
        <v>1126</v>
      </c>
      <c r="O62" s="181"/>
      <c r="P62" s="181"/>
    </row>
    <row r="63" spans="1:16" x14ac:dyDescent="0.15">
      <c r="A63" s="181" t="s">
        <v>33</v>
      </c>
      <c r="B63" s="181">
        <f>'将来負担比率（分子）の構造'!I$44</f>
        <v>348</v>
      </c>
      <c r="C63" s="181"/>
      <c r="D63" s="181"/>
      <c r="E63" s="181">
        <f>'将来負担比率（分子）の構造'!J$44</f>
        <v>299</v>
      </c>
      <c r="F63" s="181"/>
      <c r="G63" s="181"/>
      <c r="H63" s="181">
        <f>'将来負担比率（分子）の構造'!K$44</f>
        <v>257</v>
      </c>
      <c r="I63" s="181"/>
      <c r="J63" s="181"/>
      <c r="K63" s="181">
        <f>'将来負担比率（分子）の構造'!L$44</f>
        <v>213</v>
      </c>
      <c r="L63" s="181"/>
      <c r="M63" s="181"/>
      <c r="N63" s="181">
        <f>'将来負担比率（分子）の構造'!M$44</f>
        <v>166</v>
      </c>
      <c r="O63" s="181"/>
      <c r="P63" s="181"/>
    </row>
    <row r="64" spans="1:16" x14ac:dyDescent="0.15">
      <c r="A64" s="181" t="s">
        <v>32</v>
      </c>
      <c r="B64" s="181">
        <f>'将来負担比率（分子）の構造'!I$43</f>
        <v>1000</v>
      </c>
      <c r="C64" s="181"/>
      <c r="D64" s="181"/>
      <c r="E64" s="181">
        <f>'将来負担比率（分子）の構造'!J$43</f>
        <v>1003</v>
      </c>
      <c r="F64" s="181"/>
      <c r="G64" s="181"/>
      <c r="H64" s="181">
        <f>'将来負担比率（分子）の構造'!K$43</f>
        <v>953</v>
      </c>
      <c r="I64" s="181"/>
      <c r="J64" s="181"/>
      <c r="K64" s="181">
        <f>'将来負担比率（分子）の構造'!L$43</f>
        <v>864</v>
      </c>
      <c r="L64" s="181"/>
      <c r="M64" s="181"/>
      <c r="N64" s="181">
        <f>'将来負担比率（分子）の構造'!M$43</f>
        <v>1001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4028</v>
      </c>
      <c r="C66" s="181"/>
      <c r="D66" s="181"/>
      <c r="E66" s="181">
        <f>'将来負担比率（分子）の構造'!J$41</f>
        <v>4207</v>
      </c>
      <c r="F66" s="181"/>
      <c r="G66" s="181"/>
      <c r="H66" s="181">
        <f>'将来負担比率（分子）の構造'!K$41</f>
        <v>4159</v>
      </c>
      <c r="I66" s="181"/>
      <c r="J66" s="181"/>
      <c r="K66" s="181">
        <f>'将来負担比率（分子）の構造'!L$41</f>
        <v>4476</v>
      </c>
      <c r="L66" s="181"/>
      <c r="M66" s="181"/>
      <c r="N66" s="181">
        <f>'将来負担比率（分子）の構造'!M$41</f>
        <v>5053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29</v>
      </c>
      <c r="M67" s="181" t="e">
        <f>NA()</f>
        <v>#N/A</v>
      </c>
      <c r="N67" s="181" t="e">
        <f>NA()</f>
        <v>#N/A</v>
      </c>
      <c r="O67" s="181">
        <f>IF(ISNUMBER('将来負担比率（分子）の構造'!M$53), IF('将来負担比率（分子）の構造'!M$53 &lt; 0, 0, '将来負担比率（分子）の構造'!M$53), NA())</f>
        <v>600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637</v>
      </c>
      <c r="C72" s="185">
        <f>基金残高に係る経年分析!G55</f>
        <v>612</v>
      </c>
      <c r="D72" s="185">
        <f>基金残高に係る経年分析!H55</f>
        <v>613</v>
      </c>
    </row>
    <row r="73" spans="1:16" x14ac:dyDescent="0.15">
      <c r="A73" s="184" t="s">
        <v>77</v>
      </c>
      <c r="B73" s="185">
        <f>基金残高に係る経年分析!F56</f>
        <v>330</v>
      </c>
      <c r="C73" s="185">
        <f>基金残高に係る経年分析!G56</f>
        <v>230</v>
      </c>
      <c r="D73" s="185">
        <f>基金残高に係る経年分析!H56</f>
        <v>309</v>
      </c>
    </row>
    <row r="74" spans="1:16" x14ac:dyDescent="0.15">
      <c r="A74" s="184" t="s">
        <v>78</v>
      </c>
      <c r="B74" s="185">
        <f>基金残高に係る経年分析!F57</f>
        <v>1449</v>
      </c>
      <c r="C74" s="185">
        <f>基金残高に係る経年分析!G57</f>
        <v>1157</v>
      </c>
      <c r="D74" s="185">
        <f>基金残高に係る経年分析!H57</f>
        <v>801</v>
      </c>
    </row>
  </sheetData>
  <sheetProtection algorithmName="SHA-512" hashValue="Oh+R7f4J3kIbTrE7fkLsBXcKRA6bO76K+3/k7JEv3kYXZ5OG9Kr9I4fNPY6UoImkVOwdA03rGVGB7fypBOwKjw==" saltValue="TU+1bY8EfknfIKzelw8mF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402318</v>
      </c>
      <c r="S5" s="675"/>
      <c r="T5" s="675"/>
      <c r="U5" s="675"/>
      <c r="V5" s="675"/>
      <c r="W5" s="675"/>
      <c r="X5" s="675"/>
      <c r="Y5" s="676"/>
      <c r="Z5" s="677">
        <v>7.4</v>
      </c>
      <c r="AA5" s="677"/>
      <c r="AB5" s="677"/>
      <c r="AC5" s="677"/>
      <c r="AD5" s="678">
        <v>402318</v>
      </c>
      <c r="AE5" s="678"/>
      <c r="AF5" s="678"/>
      <c r="AG5" s="678"/>
      <c r="AH5" s="678"/>
      <c r="AI5" s="678"/>
      <c r="AJ5" s="678"/>
      <c r="AK5" s="678"/>
      <c r="AL5" s="679">
        <v>17.7</v>
      </c>
      <c r="AM5" s="680"/>
      <c r="AN5" s="680"/>
      <c r="AO5" s="681"/>
      <c r="AP5" s="671" t="s">
        <v>229</v>
      </c>
      <c r="AQ5" s="672"/>
      <c r="AR5" s="672"/>
      <c r="AS5" s="672"/>
      <c r="AT5" s="672"/>
      <c r="AU5" s="672"/>
      <c r="AV5" s="672"/>
      <c r="AW5" s="672"/>
      <c r="AX5" s="672"/>
      <c r="AY5" s="672"/>
      <c r="AZ5" s="672"/>
      <c r="BA5" s="672"/>
      <c r="BB5" s="672"/>
      <c r="BC5" s="672"/>
      <c r="BD5" s="672"/>
      <c r="BE5" s="672"/>
      <c r="BF5" s="673"/>
      <c r="BG5" s="685">
        <v>389856</v>
      </c>
      <c r="BH5" s="686"/>
      <c r="BI5" s="686"/>
      <c r="BJ5" s="686"/>
      <c r="BK5" s="686"/>
      <c r="BL5" s="686"/>
      <c r="BM5" s="686"/>
      <c r="BN5" s="687"/>
      <c r="BO5" s="688">
        <v>96.9</v>
      </c>
      <c r="BP5" s="688"/>
      <c r="BQ5" s="688"/>
      <c r="BR5" s="688"/>
      <c r="BS5" s="689" t="s">
        <v>129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40392</v>
      </c>
      <c r="S6" s="686"/>
      <c r="T6" s="686"/>
      <c r="U6" s="686"/>
      <c r="V6" s="686"/>
      <c r="W6" s="686"/>
      <c r="X6" s="686"/>
      <c r="Y6" s="687"/>
      <c r="Z6" s="688">
        <v>0.7</v>
      </c>
      <c r="AA6" s="688"/>
      <c r="AB6" s="688"/>
      <c r="AC6" s="688"/>
      <c r="AD6" s="689">
        <v>40392</v>
      </c>
      <c r="AE6" s="689"/>
      <c r="AF6" s="689"/>
      <c r="AG6" s="689"/>
      <c r="AH6" s="689"/>
      <c r="AI6" s="689"/>
      <c r="AJ6" s="689"/>
      <c r="AK6" s="689"/>
      <c r="AL6" s="690">
        <v>1.8</v>
      </c>
      <c r="AM6" s="691"/>
      <c r="AN6" s="691"/>
      <c r="AO6" s="692"/>
      <c r="AP6" s="682" t="s">
        <v>234</v>
      </c>
      <c r="AQ6" s="683"/>
      <c r="AR6" s="683"/>
      <c r="AS6" s="683"/>
      <c r="AT6" s="683"/>
      <c r="AU6" s="683"/>
      <c r="AV6" s="683"/>
      <c r="AW6" s="683"/>
      <c r="AX6" s="683"/>
      <c r="AY6" s="683"/>
      <c r="AZ6" s="683"/>
      <c r="BA6" s="683"/>
      <c r="BB6" s="683"/>
      <c r="BC6" s="683"/>
      <c r="BD6" s="683"/>
      <c r="BE6" s="683"/>
      <c r="BF6" s="684"/>
      <c r="BG6" s="685">
        <v>389856</v>
      </c>
      <c r="BH6" s="686"/>
      <c r="BI6" s="686"/>
      <c r="BJ6" s="686"/>
      <c r="BK6" s="686"/>
      <c r="BL6" s="686"/>
      <c r="BM6" s="686"/>
      <c r="BN6" s="687"/>
      <c r="BO6" s="688">
        <v>96.9</v>
      </c>
      <c r="BP6" s="688"/>
      <c r="BQ6" s="688"/>
      <c r="BR6" s="688"/>
      <c r="BS6" s="689" t="s">
        <v>139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36973</v>
      </c>
      <c r="CS6" s="686"/>
      <c r="CT6" s="686"/>
      <c r="CU6" s="686"/>
      <c r="CV6" s="686"/>
      <c r="CW6" s="686"/>
      <c r="CX6" s="686"/>
      <c r="CY6" s="687"/>
      <c r="CZ6" s="679">
        <v>0.7</v>
      </c>
      <c r="DA6" s="680"/>
      <c r="DB6" s="680"/>
      <c r="DC6" s="699"/>
      <c r="DD6" s="694" t="s">
        <v>139</v>
      </c>
      <c r="DE6" s="686"/>
      <c r="DF6" s="686"/>
      <c r="DG6" s="686"/>
      <c r="DH6" s="686"/>
      <c r="DI6" s="686"/>
      <c r="DJ6" s="686"/>
      <c r="DK6" s="686"/>
      <c r="DL6" s="686"/>
      <c r="DM6" s="686"/>
      <c r="DN6" s="686"/>
      <c r="DO6" s="686"/>
      <c r="DP6" s="687"/>
      <c r="DQ6" s="694">
        <v>36973</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243</v>
      </c>
      <c r="S7" s="686"/>
      <c r="T7" s="686"/>
      <c r="U7" s="686"/>
      <c r="V7" s="686"/>
      <c r="W7" s="686"/>
      <c r="X7" s="686"/>
      <c r="Y7" s="687"/>
      <c r="Z7" s="688">
        <v>0</v>
      </c>
      <c r="AA7" s="688"/>
      <c r="AB7" s="688"/>
      <c r="AC7" s="688"/>
      <c r="AD7" s="689">
        <v>243</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128047</v>
      </c>
      <c r="BH7" s="686"/>
      <c r="BI7" s="686"/>
      <c r="BJ7" s="686"/>
      <c r="BK7" s="686"/>
      <c r="BL7" s="686"/>
      <c r="BM7" s="686"/>
      <c r="BN7" s="687"/>
      <c r="BO7" s="688">
        <v>31.8</v>
      </c>
      <c r="BP7" s="688"/>
      <c r="BQ7" s="688"/>
      <c r="BR7" s="688"/>
      <c r="BS7" s="689" t="s">
        <v>129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1157395</v>
      </c>
      <c r="CS7" s="686"/>
      <c r="CT7" s="686"/>
      <c r="CU7" s="686"/>
      <c r="CV7" s="686"/>
      <c r="CW7" s="686"/>
      <c r="CX7" s="686"/>
      <c r="CY7" s="687"/>
      <c r="CZ7" s="688">
        <v>21.9</v>
      </c>
      <c r="DA7" s="688"/>
      <c r="DB7" s="688"/>
      <c r="DC7" s="688"/>
      <c r="DD7" s="694">
        <v>155640</v>
      </c>
      <c r="DE7" s="686"/>
      <c r="DF7" s="686"/>
      <c r="DG7" s="686"/>
      <c r="DH7" s="686"/>
      <c r="DI7" s="686"/>
      <c r="DJ7" s="686"/>
      <c r="DK7" s="686"/>
      <c r="DL7" s="686"/>
      <c r="DM7" s="686"/>
      <c r="DN7" s="686"/>
      <c r="DO7" s="686"/>
      <c r="DP7" s="687"/>
      <c r="DQ7" s="694">
        <v>409039</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1078</v>
      </c>
      <c r="S8" s="686"/>
      <c r="T8" s="686"/>
      <c r="U8" s="686"/>
      <c r="V8" s="686"/>
      <c r="W8" s="686"/>
      <c r="X8" s="686"/>
      <c r="Y8" s="687"/>
      <c r="Z8" s="688">
        <v>0</v>
      </c>
      <c r="AA8" s="688"/>
      <c r="AB8" s="688"/>
      <c r="AC8" s="688"/>
      <c r="AD8" s="689">
        <v>1078</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5999</v>
      </c>
      <c r="BH8" s="686"/>
      <c r="BI8" s="686"/>
      <c r="BJ8" s="686"/>
      <c r="BK8" s="686"/>
      <c r="BL8" s="686"/>
      <c r="BM8" s="686"/>
      <c r="BN8" s="687"/>
      <c r="BO8" s="688">
        <v>1.5</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635987</v>
      </c>
      <c r="CS8" s="686"/>
      <c r="CT8" s="686"/>
      <c r="CU8" s="686"/>
      <c r="CV8" s="686"/>
      <c r="CW8" s="686"/>
      <c r="CX8" s="686"/>
      <c r="CY8" s="687"/>
      <c r="CZ8" s="688">
        <v>12</v>
      </c>
      <c r="DA8" s="688"/>
      <c r="DB8" s="688"/>
      <c r="DC8" s="688"/>
      <c r="DD8" s="694">
        <v>15109</v>
      </c>
      <c r="DE8" s="686"/>
      <c r="DF8" s="686"/>
      <c r="DG8" s="686"/>
      <c r="DH8" s="686"/>
      <c r="DI8" s="686"/>
      <c r="DJ8" s="686"/>
      <c r="DK8" s="686"/>
      <c r="DL8" s="686"/>
      <c r="DM8" s="686"/>
      <c r="DN8" s="686"/>
      <c r="DO8" s="686"/>
      <c r="DP8" s="687"/>
      <c r="DQ8" s="694">
        <v>398503</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1256</v>
      </c>
      <c r="S9" s="686"/>
      <c r="T9" s="686"/>
      <c r="U9" s="686"/>
      <c r="V9" s="686"/>
      <c r="W9" s="686"/>
      <c r="X9" s="686"/>
      <c r="Y9" s="687"/>
      <c r="Z9" s="688">
        <v>0</v>
      </c>
      <c r="AA9" s="688"/>
      <c r="AB9" s="688"/>
      <c r="AC9" s="688"/>
      <c r="AD9" s="689">
        <v>1256</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105125</v>
      </c>
      <c r="BH9" s="686"/>
      <c r="BI9" s="686"/>
      <c r="BJ9" s="686"/>
      <c r="BK9" s="686"/>
      <c r="BL9" s="686"/>
      <c r="BM9" s="686"/>
      <c r="BN9" s="687"/>
      <c r="BO9" s="688">
        <v>26.1</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171726</v>
      </c>
      <c r="CS9" s="686"/>
      <c r="CT9" s="686"/>
      <c r="CU9" s="686"/>
      <c r="CV9" s="686"/>
      <c r="CW9" s="686"/>
      <c r="CX9" s="686"/>
      <c r="CY9" s="687"/>
      <c r="CZ9" s="688">
        <v>3.2</v>
      </c>
      <c r="DA9" s="688"/>
      <c r="DB9" s="688"/>
      <c r="DC9" s="688"/>
      <c r="DD9" s="694">
        <v>3484</v>
      </c>
      <c r="DE9" s="686"/>
      <c r="DF9" s="686"/>
      <c r="DG9" s="686"/>
      <c r="DH9" s="686"/>
      <c r="DI9" s="686"/>
      <c r="DJ9" s="686"/>
      <c r="DK9" s="686"/>
      <c r="DL9" s="686"/>
      <c r="DM9" s="686"/>
      <c r="DN9" s="686"/>
      <c r="DO9" s="686"/>
      <c r="DP9" s="687"/>
      <c r="DQ9" s="694">
        <v>155520</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139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10144</v>
      </c>
      <c r="BH10" s="686"/>
      <c r="BI10" s="686"/>
      <c r="BJ10" s="686"/>
      <c r="BK10" s="686"/>
      <c r="BL10" s="686"/>
      <c r="BM10" s="686"/>
      <c r="BN10" s="687"/>
      <c r="BO10" s="688">
        <v>2.5</v>
      </c>
      <c r="BP10" s="688"/>
      <c r="BQ10" s="688"/>
      <c r="BR10" s="688"/>
      <c r="BS10" s="694" t="s">
        <v>129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2983</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2983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88569</v>
      </c>
      <c r="S11" s="686"/>
      <c r="T11" s="686"/>
      <c r="U11" s="686"/>
      <c r="V11" s="686"/>
      <c r="W11" s="686"/>
      <c r="X11" s="686"/>
      <c r="Y11" s="687"/>
      <c r="Z11" s="690">
        <v>1.6</v>
      </c>
      <c r="AA11" s="691"/>
      <c r="AB11" s="691"/>
      <c r="AC11" s="703"/>
      <c r="AD11" s="694">
        <v>88569</v>
      </c>
      <c r="AE11" s="686"/>
      <c r="AF11" s="686"/>
      <c r="AG11" s="686"/>
      <c r="AH11" s="686"/>
      <c r="AI11" s="686"/>
      <c r="AJ11" s="686"/>
      <c r="AK11" s="687"/>
      <c r="AL11" s="690">
        <v>3.9</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6779</v>
      </c>
      <c r="BH11" s="686"/>
      <c r="BI11" s="686"/>
      <c r="BJ11" s="686"/>
      <c r="BK11" s="686"/>
      <c r="BL11" s="686"/>
      <c r="BM11" s="686"/>
      <c r="BN11" s="687"/>
      <c r="BO11" s="688">
        <v>1.7</v>
      </c>
      <c r="BP11" s="688"/>
      <c r="BQ11" s="688"/>
      <c r="BR11" s="688"/>
      <c r="BS11" s="694" t="s">
        <v>129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232096</v>
      </c>
      <c r="CS11" s="686"/>
      <c r="CT11" s="686"/>
      <c r="CU11" s="686"/>
      <c r="CV11" s="686"/>
      <c r="CW11" s="686"/>
      <c r="CX11" s="686"/>
      <c r="CY11" s="687"/>
      <c r="CZ11" s="688">
        <v>4.4000000000000004</v>
      </c>
      <c r="DA11" s="688"/>
      <c r="DB11" s="688"/>
      <c r="DC11" s="688"/>
      <c r="DD11" s="694">
        <v>10007</v>
      </c>
      <c r="DE11" s="686"/>
      <c r="DF11" s="686"/>
      <c r="DG11" s="686"/>
      <c r="DH11" s="686"/>
      <c r="DI11" s="686"/>
      <c r="DJ11" s="686"/>
      <c r="DK11" s="686"/>
      <c r="DL11" s="686"/>
      <c r="DM11" s="686"/>
      <c r="DN11" s="686"/>
      <c r="DO11" s="686"/>
      <c r="DP11" s="687"/>
      <c r="DQ11" s="694">
        <v>142602</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252</v>
      </c>
      <c r="AA12" s="688"/>
      <c r="AB12" s="688"/>
      <c r="AC12" s="688"/>
      <c r="AD12" s="689" t="s">
        <v>129</v>
      </c>
      <c r="AE12" s="689"/>
      <c r="AF12" s="689"/>
      <c r="AG12" s="689"/>
      <c r="AH12" s="689"/>
      <c r="AI12" s="689"/>
      <c r="AJ12" s="689"/>
      <c r="AK12" s="689"/>
      <c r="AL12" s="690" t="s">
        <v>253</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239487</v>
      </c>
      <c r="BH12" s="686"/>
      <c r="BI12" s="686"/>
      <c r="BJ12" s="686"/>
      <c r="BK12" s="686"/>
      <c r="BL12" s="686"/>
      <c r="BM12" s="686"/>
      <c r="BN12" s="687"/>
      <c r="BO12" s="688">
        <v>59.5</v>
      </c>
      <c r="BP12" s="688"/>
      <c r="BQ12" s="688"/>
      <c r="BR12" s="688"/>
      <c r="BS12" s="694" t="s">
        <v>129</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875247</v>
      </c>
      <c r="CS12" s="686"/>
      <c r="CT12" s="686"/>
      <c r="CU12" s="686"/>
      <c r="CV12" s="686"/>
      <c r="CW12" s="686"/>
      <c r="CX12" s="686"/>
      <c r="CY12" s="687"/>
      <c r="CZ12" s="688">
        <v>16.5</v>
      </c>
      <c r="DA12" s="688"/>
      <c r="DB12" s="688"/>
      <c r="DC12" s="688"/>
      <c r="DD12" s="694">
        <v>45709</v>
      </c>
      <c r="DE12" s="686"/>
      <c r="DF12" s="686"/>
      <c r="DG12" s="686"/>
      <c r="DH12" s="686"/>
      <c r="DI12" s="686"/>
      <c r="DJ12" s="686"/>
      <c r="DK12" s="686"/>
      <c r="DL12" s="686"/>
      <c r="DM12" s="686"/>
      <c r="DN12" s="686"/>
      <c r="DO12" s="686"/>
      <c r="DP12" s="687"/>
      <c r="DQ12" s="694">
        <v>193739</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253</v>
      </c>
      <c r="AE13" s="689"/>
      <c r="AF13" s="689"/>
      <c r="AG13" s="689"/>
      <c r="AH13" s="689"/>
      <c r="AI13" s="689"/>
      <c r="AJ13" s="689"/>
      <c r="AK13" s="689"/>
      <c r="AL13" s="690" t="s">
        <v>129</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237526</v>
      </c>
      <c r="BH13" s="686"/>
      <c r="BI13" s="686"/>
      <c r="BJ13" s="686"/>
      <c r="BK13" s="686"/>
      <c r="BL13" s="686"/>
      <c r="BM13" s="686"/>
      <c r="BN13" s="687"/>
      <c r="BO13" s="688">
        <v>59</v>
      </c>
      <c r="BP13" s="688"/>
      <c r="BQ13" s="688"/>
      <c r="BR13" s="688"/>
      <c r="BS13" s="694" t="s">
        <v>139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802724</v>
      </c>
      <c r="CS13" s="686"/>
      <c r="CT13" s="686"/>
      <c r="CU13" s="686"/>
      <c r="CV13" s="686"/>
      <c r="CW13" s="686"/>
      <c r="CX13" s="686"/>
      <c r="CY13" s="687"/>
      <c r="CZ13" s="688">
        <v>15.2</v>
      </c>
      <c r="DA13" s="688"/>
      <c r="DB13" s="688"/>
      <c r="DC13" s="688"/>
      <c r="DD13" s="694">
        <v>518884</v>
      </c>
      <c r="DE13" s="686"/>
      <c r="DF13" s="686"/>
      <c r="DG13" s="686"/>
      <c r="DH13" s="686"/>
      <c r="DI13" s="686"/>
      <c r="DJ13" s="686"/>
      <c r="DK13" s="686"/>
      <c r="DL13" s="686"/>
      <c r="DM13" s="686"/>
      <c r="DN13" s="686"/>
      <c r="DO13" s="686"/>
      <c r="DP13" s="687"/>
      <c r="DQ13" s="694">
        <v>285814</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15212</v>
      </c>
      <c r="BH14" s="686"/>
      <c r="BI14" s="686"/>
      <c r="BJ14" s="686"/>
      <c r="BK14" s="686"/>
      <c r="BL14" s="686"/>
      <c r="BM14" s="686"/>
      <c r="BN14" s="687"/>
      <c r="BO14" s="688">
        <v>3.8</v>
      </c>
      <c r="BP14" s="688"/>
      <c r="BQ14" s="688"/>
      <c r="BR14" s="688"/>
      <c r="BS14" s="694" t="s">
        <v>129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129897</v>
      </c>
      <c r="CS14" s="686"/>
      <c r="CT14" s="686"/>
      <c r="CU14" s="686"/>
      <c r="CV14" s="686"/>
      <c r="CW14" s="686"/>
      <c r="CX14" s="686"/>
      <c r="CY14" s="687"/>
      <c r="CZ14" s="688">
        <v>2.5</v>
      </c>
      <c r="DA14" s="688"/>
      <c r="DB14" s="688"/>
      <c r="DC14" s="688"/>
      <c r="DD14" s="694">
        <v>5027</v>
      </c>
      <c r="DE14" s="686"/>
      <c r="DF14" s="686"/>
      <c r="DG14" s="686"/>
      <c r="DH14" s="686"/>
      <c r="DI14" s="686"/>
      <c r="DJ14" s="686"/>
      <c r="DK14" s="686"/>
      <c r="DL14" s="686"/>
      <c r="DM14" s="686"/>
      <c r="DN14" s="686"/>
      <c r="DO14" s="686"/>
      <c r="DP14" s="687"/>
      <c r="DQ14" s="694">
        <v>116971</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7110</v>
      </c>
      <c r="BH15" s="686"/>
      <c r="BI15" s="686"/>
      <c r="BJ15" s="686"/>
      <c r="BK15" s="686"/>
      <c r="BL15" s="686"/>
      <c r="BM15" s="686"/>
      <c r="BN15" s="687"/>
      <c r="BO15" s="688">
        <v>1.8</v>
      </c>
      <c r="BP15" s="688"/>
      <c r="BQ15" s="688"/>
      <c r="BR15" s="688"/>
      <c r="BS15" s="694" t="s">
        <v>129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536904</v>
      </c>
      <c r="CS15" s="686"/>
      <c r="CT15" s="686"/>
      <c r="CU15" s="686"/>
      <c r="CV15" s="686"/>
      <c r="CW15" s="686"/>
      <c r="CX15" s="686"/>
      <c r="CY15" s="687"/>
      <c r="CZ15" s="688">
        <v>10.199999999999999</v>
      </c>
      <c r="DA15" s="688"/>
      <c r="DB15" s="688"/>
      <c r="DC15" s="688"/>
      <c r="DD15" s="694">
        <v>277092</v>
      </c>
      <c r="DE15" s="686"/>
      <c r="DF15" s="686"/>
      <c r="DG15" s="686"/>
      <c r="DH15" s="686"/>
      <c r="DI15" s="686"/>
      <c r="DJ15" s="686"/>
      <c r="DK15" s="686"/>
      <c r="DL15" s="686"/>
      <c r="DM15" s="686"/>
      <c r="DN15" s="686"/>
      <c r="DO15" s="686"/>
      <c r="DP15" s="687"/>
      <c r="DQ15" s="694">
        <v>219890</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2489</v>
      </c>
      <c r="S16" s="686"/>
      <c r="T16" s="686"/>
      <c r="U16" s="686"/>
      <c r="V16" s="686"/>
      <c r="W16" s="686"/>
      <c r="X16" s="686"/>
      <c r="Y16" s="687"/>
      <c r="Z16" s="688">
        <v>0</v>
      </c>
      <c r="AA16" s="688"/>
      <c r="AB16" s="688"/>
      <c r="AC16" s="688"/>
      <c r="AD16" s="689">
        <v>2489</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156170</v>
      </c>
      <c r="CS16" s="686"/>
      <c r="CT16" s="686"/>
      <c r="CU16" s="686"/>
      <c r="CV16" s="686"/>
      <c r="CW16" s="686"/>
      <c r="CX16" s="686"/>
      <c r="CY16" s="687"/>
      <c r="CZ16" s="688">
        <v>3</v>
      </c>
      <c r="DA16" s="688"/>
      <c r="DB16" s="688"/>
      <c r="DC16" s="688"/>
      <c r="DD16" s="694" t="s">
        <v>129</v>
      </c>
      <c r="DE16" s="686"/>
      <c r="DF16" s="686"/>
      <c r="DG16" s="686"/>
      <c r="DH16" s="686"/>
      <c r="DI16" s="686"/>
      <c r="DJ16" s="686"/>
      <c r="DK16" s="686"/>
      <c r="DL16" s="686"/>
      <c r="DM16" s="686"/>
      <c r="DN16" s="686"/>
      <c r="DO16" s="686"/>
      <c r="DP16" s="687"/>
      <c r="DQ16" s="694">
        <v>11641</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707</v>
      </c>
      <c r="S17" s="686"/>
      <c r="T17" s="686"/>
      <c r="U17" s="686"/>
      <c r="V17" s="686"/>
      <c r="W17" s="686"/>
      <c r="X17" s="686"/>
      <c r="Y17" s="687"/>
      <c r="Z17" s="688">
        <v>0</v>
      </c>
      <c r="AA17" s="688"/>
      <c r="AB17" s="688"/>
      <c r="AC17" s="688"/>
      <c r="AD17" s="689">
        <v>707</v>
      </c>
      <c r="AE17" s="689"/>
      <c r="AF17" s="689"/>
      <c r="AG17" s="689"/>
      <c r="AH17" s="689"/>
      <c r="AI17" s="689"/>
      <c r="AJ17" s="689"/>
      <c r="AK17" s="689"/>
      <c r="AL17" s="690">
        <v>0</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252</v>
      </c>
      <c r="BH17" s="686"/>
      <c r="BI17" s="686"/>
      <c r="BJ17" s="686"/>
      <c r="BK17" s="686"/>
      <c r="BL17" s="686"/>
      <c r="BM17" s="686"/>
      <c r="BN17" s="687"/>
      <c r="BO17" s="688" t="s">
        <v>129</v>
      </c>
      <c r="BP17" s="688"/>
      <c r="BQ17" s="688"/>
      <c r="BR17" s="688"/>
      <c r="BS17" s="694" t="s">
        <v>139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551201</v>
      </c>
      <c r="CS17" s="686"/>
      <c r="CT17" s="686"/>
      <c r="CU17" s="686"/>
      <c r="CV17" s="686"/>
      <c r="CW17" s="686"/>
      <c r="CX17" s="686"/>
      <c r="CY17" s="687"/>
      <c r="CZ17" s="688">
        <v>10.4</v>
      </c>
      <c r="DA17" s="688"/>
      <c r="DB17" s="688"/>
      <c r="DC17" s="688"/>
      <c r="DD17" s="694" t="s">
        <v>129</v>
      </c>
      <c r="DE17" s="686"/>
      <c r="DF17" s="686"/>
      <c r="DG17" s="686"/>
      <c r="DH17" s="686"/>
      <c r="DI17" s="686"/>
      <c r="DJ17" s="686"/>
      <c r="DK17" s="686"/>
      <c r="DL17" s="686"/>
      <c r="DM17" s="686"/>
      <c r="DN17" s="686"/>
      <c r="DO17" s="686"/>
      <c r="DP17" s="687"/>
      <c r="DQ17" s="694">
        <v>551201</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2169</v>
      </c>
      <c r="S18" s="686"/>
      <c r="T18" s="686"/>
      <c r="U18" s="686"/>
      <c r="V18" s="686"/>
      <c r="W18" s="686"/>
      <c r="X18" s="686"/>
      <c r="Y18" s="687"/>
      <c r="Z18" s="688">
        <v>0</v>
      </c>
      <c r="AA18" s="688"/>
      <c r="AB18" s="688"/>
      <c r="AC18" s="688"/>
      <c r="AD18" s="689">
        <v>2169</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139</v>
      </c>
      <c r="DA18" s="688"/>
      <c r="DB18" s="688"/>
      <c r="DC18" s="688"/>
      <c r="DD18" s="694" t="s">
        <v>139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549</v>
      </c>
      <c r="S19" s="686"/>
      <c r="T19" s="686"/>
      <c r="U19" s="686"/>
      <c r="V19" s="686"/>
      <c r="W19" s="686"/>
      <c r="X19" s="686"/>
      <c r="Y19" s="687"/>
      <c r="Z19" s="688">
        <v>0</v>
      </c>
      <c r="AA19" s="688"/>
      <c r="AB19" s="688"/>
      <c r="AC19" s="688"/>
      <c r="AD19" s="689">
        <v>549</v>
      </c>
      <c r="AE19" s="689"/>
      <c r="AF19" s="689"/>
      <c r="AG19" s="689"/>
      <c r="AH19" s="689"/>
      <c r="AI19" s="689"/>
      <c r="AJ19" s="689"/>
      <c r="AK19" s="689"/>
      <c r="AL19" s="690">
        <v>0</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12462</v>
      </c>
      <c r="BH19" s="686"/>
      <c r="BI19" s="686"/>
      <c r="BJ19" s="686"/>
      <c r="BK19" s="686"/>
      <c r="BL19" s="686"/>
      <c r="BM19" s="686"/>
      <c r="BN19" s="687"/>
      <c r="BO19" s="688">
        <v>3.1</v>
      </c>
      <c r="BP19" s="688"/>
      <c r="BQ19" s="688"/>
      <c r="BR19" s="688"/>
      <c r="BS19" s="694" t="s">
        <v>129</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139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1228</v>
      </c>
      <c r="S20" s="686"/>
      <c r="T20" s="686"/>
      <c r="U20" s="686"/>
      <c r="V20" s="686"/>
      <c r="W20" s="686"/>
      <c r="X20" s="686"/>
      <c r="Y20" s="687"/>
      <c r="Z20" s="688">
        <v>0</v>
      </c>
      <c r="AA20" s="688"/>
      <c r="AB20" s="688"/>
      <c r="AC20" s="688"/>
      <c r="AD20" s="689">
        <v>1228</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12462</v>
      </c>
      <c r="BH20" s="686"/>
      <c r="BI20" s="686"/>
      <c r="BJ20" s="686"/>
      <c r="BK20" s="686"/>
      <c r="BL20" s="686"/>
      <c r="BM20" s="686"/>
      <c r="BN20" s="687"/>
      <c r="BO20" s="688">
        <v>3.1</v>
      </c>
      <c r="BP20" s="688"/>
      <c r="BQ20" s="688"/>
      <c r="BR20" s="688"/>
      <c r="BS20" s="694" t="s">
        <v>129</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5289303</v>
      </c>
      <c r="CS20" s="686"/>
      <c r="CT20" s="686"/>
      <c r="CU20" s="686"/>
      <c r="CV20" s="686"/>
      <c r="CW20" s="686"/>
      <c r="CX20" s="686"/>
      <c r="CY20" s="687"/>
      <c r="CZ20" s="688">
        <v>100</v>
      </c>
      <c r="DA20" s="688"/>
      <c r="DB20" s="688"/>
      <c r="DC20" s="688"/>
      <c r="DD20" s="694">
        <v>1030952</v>
      </c>
      <c r="DE20" s="686"/>
      <c r="DF20" s="686"/>
      <c r="DG20" s="686"/>
      <c r="DH20" s="686"/>
      <c r="DI20" s="686"/>
      <c r="DJ20" s="686"/>
      <c r="DK20" s="686"/>
      <c r="DL20" s="686"/>
      <c r="DM20" s="686"/>
      <c r="DN20" s="686"/>
      <c r="DO20" s="686"/>
      <c r="DP20" s="687"/>
      <c r="DQ20" s="694">
        <v>2524876</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392</v>
      </c>
      <c r="S21" s="686"/>
      <c r="T21" s="686"/>
      <c r="U21" s="686"/>
      <c r="V21" s="686"/>
      <c r="W21" s="686"/>
      <c r="X21" s="686"/>
      <c r="Y21" s="687"/>
      <c r="Z21" s="688">
        <v>0</v>
      </c>
      <c r="AA21" s="688"/>
      <c r="AB21" s="688"/>
      <c r="AC21" s="688"/>
      <c r="AD21" s="689">
        <v>392</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12462</v>
      </c>
      <c r="BH21" s="686"/>
      <c r="BI21" s="686"/>
      <c r="BJ21" s="686"/>
      <c r="BK21" s="686"/>
      <c r="BL21" s="686"/>
      <c r="BM21" s="686"/>
      <c r="BN21" s="687"/>
      <c r="BO21" s="688">
        <v>3.1</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1859139</v>
      </c>
      <c r="S22" s="686"/>
      <c r="T22" s="686"/>
      <c r="U22" s="686"/>
      <c r="V22" s="686"/>
      <c r="W22" s="686"/>
      <c r="X22" s="686"/>
      <c r="Y22" s="687"/>
      <c r="Z22" s="688">
        <v>34.299999999999997</v>
      </c>
      <c r="AA22" s="688"/>
      <c r="AB22" s="688"/>
      <c r="AC22" s="688"/>
      <c r="AD22" s="689">
        <v>1725719</v>
      </c>
      <c r="AE22" s="689"/>
      <c r="AF22" s="689"/>
      <c r="AG22" s="689"/>
      <c r="AH22" s="689"/>
      <c r="AI22" s="689"/>
      <c r="AJ22" s="689"/>
      <c r="AK22" s="689"/>
      <c r="AL22" s="690">
        <v>76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1725719</v>
      </c>
      <c r="S23" s="686"/>
      <c r="T23" s="686"/>
      <c r="U23" s="686"/>
      <c r="V23" s="686"/>
      <c r="W23" s="686"/>
      <c r="X23" s="686"/>
      <c r="Y23" s="687"/>
      <c r="Z23" s="688">
        <v>31.8</v>
      </c>
      <c r="AA23" s="688"/>
      <c r="AB23" s="688"/>
      <c r="AC23" s="688"/>
      <c r="AD23" s="689">
        <v>1725719</v>
      </c>
      <c r="AE23" s="689"/>
      <c r="AF23" s="689"/>
      <c r="AG23" s="689"/>
      <c r="AH23" s="689"/>
      <c r="AI23" s="689"/>
      <c r="AJ23" s="689"/>
      <c r="AK23" s="689"/>
      <c r="AL23" s="690">
        <v>76</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133237</v>
      </c>
      <c r="S24" s="686"/>
      <c r="T24" s="686"/>
      <c r="U24" s="686"/>
      <c r="V24" s="686"/>
      <c r="W24" s="686"/>
      <c r="X24" s="686"/>
      <c r="Y24" s="687"/>
      <c r="Z24" s="688">
        <v>2.5</v>
      </c>
      <c r="AA24" s="688"/>
      <c r="AB24" s="688"/>
      <c r="AC24" s="688"/>
      <c r="AD24" s="689" t="s">
        <v>139</v>
      </c>
      <c r="AE24" s="689"/>
      <c r="AF24" s="689"/>
      <c r="AG24" s="689"/>
      <c r="AH24" s="689"/>
      <c r="AI24" s="689"/>
      <c r="AJ24" s="689"/>
      <c r="AK24" s="689"/>
      <c r="AL24" s="690" t="s">
        <v>129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1363918</v>
      </c>
      <c r="CS24" s="675"/>
      <c r="CT24" s="675"/>
      <c r="CU24" s="675"/>
      <c r="CV24" s="675"/>
      <c r="CW24" s="675"/>
      <c r="CX24" s="675"/>
      <c r="CY24" s="676"/>
      <c r="CZ24" s="679">
        <v>25.8</v>
      </c>
      <c r="DA24" s="680"/>
      <c r="DB24" s="680"/>
      <c r="DC24" s="699"/>
      <c r="DD24" s="724">
        <v>1229122</v>
      </c>
      <c r="DE24" s="675"/>
      <c r="DF24" s="675"/>
      <c r="DG24" s="675"/>
      <c r="DH24" s="675"/>
      <c r="DI24" s="675"/>
      <c r="DJ24" s="675"/>
      <c r="DK24" s="676"/>
      <c r="DL24" s="724">
        <v>1159302</v>
      </c>
      <c r="DM24" s="675"/>
      <c r="DN24" s="675"/>
      <c r="DO24" s="675"/>
      <c r="DP24" s="675"/>
      <c r="DQ24" s="675"/>
      <c r="DR24" s="675"/>
      <c r="DS24" s="675"/>
      <c r="DT24" s="675"/>
      <c r="DU24" s="675"/>
      <c r="DV24" s="676"/>
      <c r="DW24" s="679">
        <v>49.8</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183</v>
      </c>
      <c r="S25" s="686"/>
      <c r="T25" s="686"/>
      <c r="U25" s="686"/>
      <c r="V25" s="686"/>
      <c r="W25" s="686"/>
      <c r="X25" s="686"/>
      <c r="Y25" s="687"/>
      <c r="Z25" s="688">
        <v>0</v>
      </c>
      <c r="AA25" s="688"/>
      <c r="AB25" s="688"/>
      <c r="AC25" s="688"/>
      <c r="AD25" s="689" t="s">
        <v>129</v>
      </c>
      <c r="AE25" s="689"/>
      <c r="AF25" s="689"/>
      <c r="AG25" s="689"/>
      <c r="AH25" s="689"/>
      <c r="AI25" s="689"/>
      <c r="AJ25" s="689"/>
      <c r="AK25" s="689"/>
      <c r="AL25" s="690" t="s">
        <v>139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662313</v>
      </c>
      <c r="CS25" s="721"/>
      <c r="CT25" s="721"/>
      <c r="CU25" s="721"/>
      <c r="CV25" s="721"/>
      <c r="CW25" s="721"/>
      <c r="CX25" s="721"/>
      <c r="CY25" s="722"/>
      <c r="CZ25" s="690">
        <v>12.5</v>
      </c>
      <c r="DA25" s="719"/>
      <c r="DB25" s="719"/>
      <c r="DC25" s="723"/>
      <c r="DD25" s="694">
        <v>629260</v>
      </c>
      <c r="DE25" s="721"/>
      <c r="DF25" s="721"/>
      <c r="DG25" s="721"/>
      <c r="DH25" s="721"/>
      <c r="DI25" s="721"/>
      <c r="DJ25" s="721"/>
      <c r="DK25" s="722"/>
      <c r="DL25" s="694">
        <v>560416</v>
      </c>
      <c r="DM25" s="721"/>
      <c r="DN25" s="721"/>
      <c r="DO25" s="721"/>
      <c r="DP25" s="721"/>
      <c r="DQ25" s="721"/>
      <c r="DR25" s="721"/>
      <c r="DS25" s="721"/>
      <c r="DT25" s="721"/>
      <c r="DU25" s="721"/>
      <c r="DV25" s="722"/>
      <c r="DW25" s="690">
        <v>24.1</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2398360</v>
      </c>
      <c r="S26" s="686"/>
      <c r="T26" s="686"/>
      <c r="U26" s="686"/>
      <c r="V26" s="686"/>
      <c r="W26" s="686"/>
      <c r="X26" s="686"/>
      <c r="Y26" s="687"/>
      <c r="Z26" s="688">
        <v>44.2</v>
      </c>
      <c r="AA26" s="688"/>
      <c r="AB26" s="688"/>
      <c r="AC26" s="688"/>
      <c r="AD26" s="689">
        <v>2264940</v>
      </c>
      <c r="AE26" s="689"/>
      <c r="AF26" s="689"/>
      <c r="AG26" s="689"/>
      <c r="AH26" s="689"/>
      <c r="AI26" s="689"/>
      <c r="AJ26" s="689"/>
      <c r="AK26" s="689"/>
      <c r="AL26" s="690">
        <v>99.8</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294029</v>
      </c>
      <c r="CS26" s="686"/>
      <c r="CT26" s="686"/>
      <c r="CU26" s="686"/>
      <c r="CV26" s="686"/>
      <c r="CW26" s="686"/>
      <c r="CX26" s="686"/>
      <c r="CY26" s="687"/>
      <c r="CZ26" s="690">
        <v>5.6</v>
      </c>
      <c r="DA26" s="719"/>
      <c r="DB26" s="719"/>
      <c r="DC26" s="723"/>
      <c r="DD26" s="694">
        <v>268416</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646</v>
      </c>
      <c r="S27" s="686"/>
      <c r="T27" s="686"/>
      <c r="U27" s="686"/>
      <c r="V27" s="686"/>
      <c r="W27" s="686"/>
      <c r="X27" s="686"/>
      <c r="Y27" s="687"/>
      <c r="Z27" s="688">
        <v>0</v>
      </c>
      <c r="AA27" s="688"/>
      <c r="AB27" s="688"/>
      <c r="AC27" s="688"/>
      <c r="AD27" s="689">
        <v>646</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402318</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150404</v>
      </c>
      <c r="CS27" s="721"/>
      <c r="CT27" s="721"/>
      <c r="CU27" s="721"/>
      <c r="CV27" s="721"/>
      <c r="CW27" s="721"/>
      <c r="CX27" s="721"/>
      <c r="CY27" s="722"/>
      <c r="CZ27" s="690">
        <v>2.8</v>
      </c>
      <c r="DA27" s="719"/>
      <c r="DB27" s="719"/>
      <c r="DC27" s="723"/>
      <c r="DD27" s="694">
        <v>48661</v>
      </c>
      <c r="DE27" s="721"/>
      <c r="DF27" s="721"/>
      <c r="DG27" s="721"/>
      <c r="DH27" s="721"/>
      <c r="DI27" s="721"/>
      <c r="DJ27" s="721"/>
      <c r="DK27" s="722"/>
      <c r="DL27" s="694">
        <v>47685</v>
      </c>
      <c r="DM27" s="721"/>
      <c r="DN27" s="721"/>
      <c r="DO27" s="721"/>
      <c r="DP27" s="721"/>
      <c r="DQ27" s="721"/>
      <c r="DR27" s="721"/>
      <c r="DS27" s="721"/>
      <c r="DT27" s="721"/>
      <c r="DU27" s="721"/>
      <c r="DV27" s="722"/>
      <c r="DW27" s="690">
        <v>2</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33692</v>
      </c>
      <c r="S28" s="686"/>
      <c r="T28" s="686"/>
      <c r="U28" s="686"/>
      <c r="V28" s="686"/>
      <c r="W28" s="686"/>
      <c r="X28" s="686"/>
      <c r="Y28" s="687"/>
      <c r="Z28" s="688">
        <v>0.6</v>
      </c>
      <c r="AA28" s="688"/>
      <c r="AB28" s="688"/>
      <c r="AC28" s="688"/>
      <c r="AD28" s="689" t="s">
        <v>129</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551201</v>
      </c>
      <c r="CS28" s="686"/>
      <c r="CT28" s="686"/>
      <c r="CU28" s="686"/>
      <c r="CV28" s="686"/>
      <c r="CW28" s="686"/>
      <c r="CX28" s="686"/>
      <c r="CY28" s="687"/>
      <c r="CZ28" s="690">
        <v>10.4</v>
      </c>
      <c r="DA28" s="719"/>
      <c r="DB28" s="719"/>
      <c r="DC28" s="723"/>
      <c r="DD28" s="694">
        <v>551201</v>
      </c>
      <c r="DE28" s="686"/>
      <c r="DF28" s="686"/>
      <c r="DG28" s="686"/>
      <c r="DH28" s="686"/>
      <c r="DI28" s="686"/>
      <c r="DJ28" s="686"/>
      <c r="DK28" s="687"/>
      <c r="DL28" s="694">
        <v>551201</v>
      </c>
      <c r="DM28" s="686"/>
      <c r="DN28" s="686"/>
      <c r="DO28" s="686"/>
      <c r="DP28" s="686"/>
      <c r="DQ28" s="686"/>
      <c r="DR28" s="686"/>
      <c r="DS28" s="686"/>
      <c r="DT28" s="686"/>
      <c r="DU28" s="686"/>
      <c r="DV28" s="687"/>
      <c r="DW28" s="690">
        <v>23.7</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84342</v>
      </c>
      <c r="S29" s="686"/>
      <c r="T29" s="686"/>
      <c r="U29" s="686"/>
      <c r="V29" s="686"/>
      <c r="W29" s="686"/>
      <c r="X29" s="686"/>
      <c r="Y29" s="687"/>
      <c r="Z29" s="688">
        <v>1.6</v>
      </c>
      <c r="AA29" s="688"/>
      <c r="AB29" s="688"/>
      <c r="AC29" s="688"/>
      <c r="AD29" s="689">
        <v>600</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307</v>
      </c>
      <c r="CE29" s="730"/>
      <c r="CF29" s="700" t="s">
        <v>69</v>
      </c>
      <c r="CG29" s="701"/>
      <c r="CH29" s="701"/>
      <c r="CI29" s="701"/>
      <c r="CJ29" s="701"/>
      <c r="CK29" s="701"/>
      <c r="CL29" s="701"/>
      <c r="CM29" s="701"/>
      <c r="CN29" s="701"/>
      <c r="CO29" s="701"/>
      <c r="CP29" s="701"/>
      <c r="CQ29" s="702"/>
      <c r="CR29" s="685">
        <v>551201</v>
      </c>
      <c r="CS29" s="721"/>
      <c r="CT29" s="721"/>
      <c r="CU29" s="721"/>
      <c r="CV29" s="721"/>
      <c r="CW29" s="721"/>
      <c r="CX29" s="721"/>
      <c r="CY29" s="722"/>
      <c r="CZ29" s="690">
        <v>10.4</v>
      </c>
      <c r="DA29" s="719"/>
      <c r="DB29" s="719"/>
      <c r="DC29" s="723"/>
      <c r="DD29" s="694">
        <v>551201</v>
      </c>
      <c r="DE29" s="721"/>
      <c r="DF29" s="721"/>
      <c r="DG29" s="721"/>
      <c r="DH29" s="721"/>
      <c r="DI29" s="721"/>
      <c r="DJ29" s="721"/>
      <c r="DK29" s="722"/>
      <c r="DL29" s="694">
        <v>551201</v>
      </c>
      <c r="DM29" s="721"/>
      <c r="DN29" s="721"/>
      <c r="DO29" s="721"/>
      <c r="DP29" s="721"/>
      <c r="DQ29" s="721"/>
      <c r="DR29" s="721"/>
      <c r="DS29" s="721"/>
      <c r="DT29" s="721"/>
      <c r="DU29" s="721"/>
      <c r="DV29" s="722"/>
      <c r="DW29" s="690">
        <v>23.7</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5463</v>
      </c>
      <c r="S30" s="686"/>
      <c r="T30" s="686"/>
      <c r="U30" s="686"/>
      <c r="V30" s="686"/>
      <c r="W30" s="686"/>
      <c r="X30" s="686"/>
      <c r="Y30" s="687"/>
      <c r="Z30" s="688">
        <v>0.1</v>
      </c>
      <c r="AA30" s="688"/>
      <c r="AB30" s="688"/>
      <c r="AC30" s="688"/>
      <c r="AD30" s="689" t="s">
        <v>139</v>
      </c>
      <c r="AE30" s="689"/>
      <c r="AF30" s="689"/>
      <c r="AG30" s="689"/>
      <c r="AH30" s="689"/>
      <c r="AI30" s="689"/>
      <c r="AJ30" s="689"/>
      <c r="AK30" s="689"/>
      <c r="AL30" s="690" t="s">
        <v>129</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544018</v>
      </c>
      <c r="CS30" s="686"/>
      <c r="CT30" s="686"/>
      <c r="CU30" s="686"/>
      <c r="CV30" s="686"/>
      <c r="CW30" s="686"/>
      <c r="CX30" s="686"/>
      <c r="CY30" s="687"/>
      <c r="CZ30" s="690">
        <v>10.3</v>
      </c>
      <c r="DA30" s="719"/>
      <c r="DB30" s="719"/>
      <c r="DC30" s="723"/>
      <c r="DD30" s="694">
        <v>544018</v>
      </c>
      <c r="DE30" s="686"/>
      <c r="DF30" s="686"/>
      <c r="DG30" s="686"/>
      <c r="DH30" s="686"/>
      <c r="DI30" s="686"/>
      <c r="DJ30" s="686"/>
      <c r="DK30" s="687"/>
      <c r="DL30" s="694">
        <v>544018</v>
      </c>
      <c r="DM30" s="686"/>
      <c r="DN30" s="686"/>
      <c r="DO30" s="686"/>
      <c r="DP30" s="686"/>
      <c r="DQ30" s="686"/>
      <c r="DR30" s="686"/>
      <c r="DS30" s="686"/>
      <c r="DT30" s="686"/>
      <c r="DU30" s="686"/>
      <c r="DV30" s="687"/>
      <c r="DW30" s="690">
        <v>23.3</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778429</v>
      </c>
      <c r="S31" s="686"/>
      <c r="T31" s="686"/>
      <c r="U31" s="686"/>
      <c r="V31" s="686"/>
      <c r="W31" s="686"/>
      <c r="X31" s="686"/>
      <c r="Y31" s="687"/>
      <c r="Z31" s="688">
        <v>14.3</v>
      </c>
      <c r="AA31" s="688"/>
      <c r="AB31" s="688"/>
      <c r="AC31" s="688"/>
      <c r="AD31" s="689" t="s">
        <v>139</v>
      </c>
      <c r="AE31" s="689"/>
      <c r="AF31" s="689"/>
      <c r="AG31" s="689"/>
      <c r="AH31" s="689"/>
      <c r="AI31" s="689"/>
      <c r="AJ31" s="689"/>
      <c r="AK31" s="689"/>
      <c r="AL31" s="690" t="s">
        <v>139</v>
      </c>
      <c r="AM31" s="691"/>
      <c r="AN31" s="691"/>
      <c r="AO31" s="692"/>
      <c r="AP31" s="742" t="s">
        <v>313</v>
      </c>
      <c r="AQ31" s="743"/>
      <c r="AR31" s="743"/>
      <c r="AS31" s="743"/>
      <c r="AT31" s="748" t="s">
        <v>314</v>
      </c>
      <c r="AU31" s="231"/>
      <c r="AV31" s="231"/>
      <c r="AW31" s="231"/>
      <c r="AX31" s="671" t="s">
        <v>190</v>
      </c>
      <c r="AY31" s="672"/>
      <c r="AZ31" s="672"/>
      <c r="BA31" s="672"/>
      <c r="BB31" s="672"/>
      <c r="BC31" s="672"/>
      <c r="BD31" s="672"/>
      <c r="BE31" s="672"/>
      <c r="BF31" s="673"/>
      <c r="BG31" s="753">
        <v>98.1</v>
      </c>
      <c r="BH31" s="740"/>
      <c r="BI31" s="740"/>
      <c r="BJ31" s="740"/>
      <c r="BK31" s="740"/>
      <c r="BL31" s="740"/>
      <c r="BM31" s="680">
        <v>83.4</v>
      </c>
      <c r="BN31" s="740"/>
      <c r="BO31" s="740"/>
      <c r="BP31" s="740"/>
      <c r="BQ31" s="741"/>
      <c r="BR31" s="753">
        <v>98.8</v>
      </c>
      <c r="BS31" s="740"/>
      <c r="BT31" s="740"/>
      <c r="BU31" s="740"/>
      <c r="BV31" s="740"/>
      <c r="BW31" s="740"/>
      <c r="BX31" s="680">
        <v>82.7</v>
      </c>
      <c r="BY31" s="740"/>
      <c r="BZ31" s="740"/>
      <c r="CA31" s="740"/>
      <c r="CB31" s="741"/>
      <c r="CD31" s="731"/>
      <c r="CE31" s="732"/>
      <c r="CF31" s="700" t="s">
        <v>315</v>
      </c>
      <c r="CG31" s="701"/>
      <c r="CH31" s="701"/>
      <c r="CI31" s="701"/>
      <c r="CJ31" s="701"/>
      <c r="CK31" s="701"/>
      <c r="CL31" s="701"/>
      <c r="CM31" s="701"/>
      <c r="CN31" s="701"/>
      <c r="CO31" s="701"/>
      <c r="CP31" s="701"/>
      <c r="CQ31" s="702"/>
      <c r="CR31" s="685">
        <v>7183</v>
      </c>
      <c r="CS31" s="721"/>
      <c r="CT31" s="721"/>
      <c r="CU31" s="721"/>
      <c r="CV31" s="721"/>
      <c r="CW31" s="721"/>
      <c r="CX31" s="721"/>
      <c r="CY31" s="722"/>
      <c r="CZ31" s="690">
        <v>0.1</v>
      </c>
      <c r="DA31" s="719"/>
      <c r="DB31" s="719"/>
      <c r="DC31" s="723"/>
      <c r="DD31" s="694">
        <v>7183</v>
      </c>
      <c r="DE31" s="721"/>
      <c r="DF31" s="721"/>
      <c r="DG31" s="721"/>
      <c r="DH31" s="721"/>
      <c r="DI31" s="721"/>
      <c r="DJ31" s="721"/>
      <c r="DK31" s="722"/>
      <c r="DL31" s="694">
        <v>7183</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5" t="s">
        <v>316</v>
      </c>
      <c r="C32" s="736"/>
      <c r="D32" s="736"/>
      <c r="E32" s="736"/>
      <c r="F32" s="736"/>
      <c r="G32" s="736"/>
      <c r="H32" s="736"/>
      <c r="I32" s="736"/>
      <c r="J32" s="736"/>
      <c r="K32" s="736"/>
      <c r="L32" s="736"/>
      <c r="M32" s="736"/>
      <c r="N32" s="736"/>
      <c r="O32" s="736"/>
      <c r="P32" s="736"/>
      <c r="Q32" s="737"/>
      <c r="R32" s="685" t="s">
        <v>139</v>
      </c>
      <c r="S32" s="686"/>
      <c r="T32" s="686"/>
      <c r="U32" s="686"/>
      <c r="V32" s="686"/>
      <c r="W32" s="686"/>
      <c r="X32" s="686"/>
      <c r="Y32" s="687"/>
      <c r="Z32" s="688" t="s">
        <v>129</v>
      </c>
      <c r="AA32" s="688"/>
      <c r="AB32" s="688"/>
      <c r="AC32" s="688"/>
      <c r="AD32" s="689" t="s">
        <v>139</v>
      </c>
      <c r="AE32" s="689"/>
      <c r="AF32" s="689"/>
      <c r="AG32" s="689"/>
      <c r="AH32" s="689"/>
      <c r="AI32" s="689"/>
      <c r="AJ32" s="689"/>
      <c r="AK32" s="689"/>
      <c r="AL32" s="690" t="s">
        <v>129</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99.4</v>
      </c>
      <c r="BH32" s="721"/>
      <c r="BI32" s="721"/>
      <c r="BJ32" s="721"/>
      <c r="BK32" s="721"/>
      <c r="BL32" s="721"/>
      <c r="BM32" s="691">
        <v>99.1</v>
      </c>
      <c r="BN32" s="751"/>
      <c r="BO32" s="751"/>
      <c r="BP32" s="751"/>
      <c r="BQ32" s="752"/>
      <c r="BR32" s="754">
        <v>99.6</v>
      </c>
      <c r="BS32" s="721"/>
      <c r="BT32" s="721"/>
      <c r="BU32" s="721"/>
      <c r="BV32" s="721"/>
      <c r="BW32" s="721"/>
      <c r="BX32" s="691">
        <v>99.3</v>
      </c>
      <c r="BY32" s="751"/>
      <c r="BZ32" s="751"/>
      <c r="CA32" s="751"/>
      <c r="CB32" s="752"/>
      <c r="CD32" s="733"/>
      <c r="CE32" s="734"/>
      <c r="CF32" s="700" t="s">
        <v>319</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139</v>
      </c>
      <c r="DE32" s="686"/>
      <c r="DF32" s="686"/>
      <c r="DG32" s="686"/>
      <c r="DH32" s="686"/>
      <c r="DI32" s="686"/>
      <c r="DJ32" s="686"/>
      <c r="DK32" s="687"/>
      <c r="DL32" s="694" t="s">
        <v>252</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136588</v>
      </c>
      <c r="S33" s="686"/>
      <c r="T33" s="686"/>
      <c r="U33" s="686"/>
      <c r="V33" s="686"/>
      <c r="W33" s="686"/>
      <c r="X33" s="686"/>
      <c r="Y33" s="687"/>
      <c r="Z33" s="688">
        <v>2.5</v>
      </c>
      <c r="AA33" s="688"/>
      <c r="AB33" s="688"/>
      <c r="AC33" s="688"/>
      <c r="AD33" s="689" t="s">
        <v>139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97.1</v>
      </c>
      <c r="BH33" s="756"/>
      <c r="BI33" s="756"/>
      <c r="BJ33" s="756"/>
      <c r="BK33" s="756"/>
      <c r="BL33" s="756"/>
      <c r="BM33" s="757">
        <v>75.599999999999994</v>
      </c>
      <c r="BN33" s="756"/>
      <c r="BO33" s="756"/>
      <c r="BP33" s="756"/>
      <c r="BQ33" s="758"/>
      <c r="BR33" s="755">
        <v>98.3</v>
      </c>
      <c r="BS33" s="756"/>
      <c r="BT33" s="756"/>
      <c r="BU33" s="756"/>
      <c r="BV33" s="756"/>
      <c r="BW33" s="756"/>
      <c r="BX33" s="757">
        <v>73.900000000000006</v>
      </c>
      <c r="BY33" s="756"/>
      <c r="BZ33" s="756"/>
      <c r="CA33" s="756"/>
      <c r="CB33" s="758"/>
      <c r="CD33" s="700" t="s">
        <v>322</v>
      </c>
      <c r="CE33" s="701"/>
      <c r="CF33" s="701"/>
      <c r="CG33" s="701"/>
      <c r="CH33" s="701"/>
      <c r="CI33" s="701"/>
      <c r="CJ33" s="701"/>
      <c r="CK33" s="701"/>
      <c r="CL33" s="701"/>
      <c r="CM33" s="701"/>
      <c r="CN33" s="701"/>
      <c r="CO33" s="701"/>
      <c r="CP33" s="701"/>
      <c r="CQ33" s="702"/>
      <c r="CR33" s="685">
        <v>2738263</v>
      </c>
      <c r="CS33" s="721"/>
      <c r="CT33" s="721"/>
      <c r="CU33" s="721"/>
      <c r="CV33" s="721"/>
      <c r="CW33" s="721"/>
      <c r="CX33" s="721"/>
      <c r="CY33" s="722"/>
      <c r="CZ33" s="690">
        <v>51.8</v>
      </c>
      <c r="DA33" s="719"/>
      <c r="DB33" s="719"/>
      <c r="DC33" s="723"/>
      <c r="DD33" s="694">
        <v>1164959</v>
      </c>
      <c r="DE33" s="721"/>
      <c r="DF33" s="721"/>
      <c r="DG33" s="721"/>
      <c r="DH33" s="721"/>
      <c r="DI33" s="721"/>
      <c r="DJ33" s="721"/>
      <c r="DK33" s="722"/>
      <c r="DL33" s="694">
        <v>802904</v>
      </c>
      <c r="DM33" s="721"/>
      <c r="DN33" s="721"/>
      <c r="DO33" s="721"/>
      <c r="DP33" s="721"/>
      <c r="DQ33" s="721"/>
      <c r="DR33" s="721"/>
      <c r="DS33" s="721"/>
      <c r="DT33" s="721"/>
      <c r="DU33" s="721"/>
      <c r="DV33" s="722"/>
      <c r="DW33" s="690">
        <v>34.5</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13915</v>
      </c>
      <c r="S34" s="686"/>
      <c r="T34" s="686"/>
      <c r="U34" s="686"/>
      <c r="V34" s="686"/>
      <c r="W34" s="686"/>
      <c r="X34" s="686"/>
      <c r="Y34" s="687"/>
      <c r="Z34" s="688">
        <v>0.3</v>
      </c>
      <c r="AA34" s="688"/>
      <c r="AB34" s="688"/>
      <c r="AC34" s="688"/>
      <c r="AD34" s="689">
        <v>1692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548883</v>
      </c>
      <c r="CS34" s="686"/>
      <c r="CT34" s="686"/>
      <c r="CU34" s="686"/>
      <c r="CV34" s="686"/>
      <c r="CW34" s="686"/>
      <c r="CX34" s="686"/>
      <c r="CY34" s="687"/>
      <c r="CZ34" s="690">
        <v>10.4</v>
      </c>
      <c r="DA34" s="719"/>
      <c r="DB34" s="719"/>
      <c r="DC34" s="723"/>
      <c r="DD34" s="694">
        <v>307134</v>
      </c>
      <c r="DE34" s="686"/>
      <c r="DF34" s="686"/>
      <c r="DG34" s="686"/>
      <c r="DH34" s="686"/>
      <c r="DI34" s="686"/>
      <c r="DJ34" s="686"/>
      <c r="DK34" s="687"/>
      <c r="DL34" s="694">
        <v>246459</v>
      </c>
      <c r="DM34" s="686"/>
      <c r="DN34" s="686"/>
      <c r="DO34" s="686"/>
      <c r="DP34" s="686"/>
      <c r="DQ34" s="686"/>
      <c r="DR34" s="686"/>
      <c r="DS34" s="686"/>
      <c r="DT34" s="686"/>
      <c r="DU34" s="686"/>
      <c r="DV34" s="687"/>
      <c r="DW34" s="690">
        <v>10.6</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112205</v>
      </c>
      <c r="S35" s="686"/>
      <c r="T35" s="686"/>
      <c r="U35" s="686"/>
      <c r="V35" s="686"/>
      <c r="W35" s="686"/>
      <c r="X35" s="686"/>
      <c r="Y35" s="687"/>
      <c r="Z35" s="688">
        <v>2.1</v>
      </c>
      <c r="AA35" s="688"/>
      <c r="AB35" s="688"/>
      <c r="AC35" s="688"/>
      <c r="AD35" s="689" t="s">
        <v>252</v>
      </c>
      <c r="AE35" s="689"/>
      <c r="AF35" s="689"/>
      <c r="AG35" s="689"/>
      <c r="AH35" s="689"/>
      <c r="AI35" s="689"/>
      <c r="AJ35" s="689"/>
      <c r="AK35" s="689"/>
      <c r="AL35" s="690" t="s">
        <v>139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211185</v>
      </c>
      <c r="CS35" s="721"/>
      <c r="CT35" s="721"/>
      <c r="CU35" s="721"/>
      <c r="CV35" s="721"/>
      <c r="CW35" s="721"/>
      <c r="CX35" s="721"/>
      <c r="CY35" s="722"/>
      <c r="CZ35" s="690">
        <v>4</v>
      </c>
      <c r="DA35" s="719"/>
      <c r="DB35" s="719"/>
      <c r="DC35" s="723"/>
      <c r="DD35" s="694">
        <v>138159</v>
      </c>
      <c r="DE35" s="721"/>
      <c r="DF35" s="721"/>
      <c r="DG35" s="721"/>
      <c r="DH35" s="721"/>
      <c r="DI35" s="721"/>
      <c r="DJ35" s="721"/>
      <c r="DK35" s="722"/>
      <c r="DL35" s="694">
        <v>104982</v>
      </c>
      <c r="DM35" s="721"/>
      <c r="DN35" s="721"/>
      <c r="DO35" s="721"/>
      <c r="DP35" s="721"/>
      <c r="DQ35" s="721"/>
      <c r="DR35" s="721"/>
      <c r="DS35" s="721"/>
      <c r="DT35" s="721"/>
      <c r="DU35" s="721"/>
      <c r="DV35" s="722"/>
      <c r="DW35" s="690">
        <v>4.5</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557359</v>
      </c>
      <c r="S36" s="686"/>
      <c r="T36" s="686"/>
      <c r="U36" s="686"/>
      <c r="V36" s="686"/>
      <c r="W36" s="686"/>
      <c r="X36" s="686"/>
      <c r="Y36" s="687"/>
      <c r="Z36" s="688">
        <v>10.3</v>
      </c>
      <c r="AA36" s="688"/>
      <c r="AB36" s="688"/>
      <c r="AC36" s="688"/>
      <c r="AD36" s="689" t="s">
        <v>139</v>
      </c>
      <c r="AE36" s="689"/>
      <c r="AF36" s="689"/>
      <c r="AG36" s="689"/>
      <c r="AH36" s="689"/>
      <c r="AI36" s="689"/>
      <c r="AJ36" s="689"/>
      <c r="AK36" s="689"/>
      <c r="AL36" s="690" t="s">
        <v>139</v>
      </c>
      <c r="AM36" s="691"/>
      <c r="AN36" s="691"/>
      <c r="AO36" s="692"/>
      <c r="AP36" s="235"/>
      <c r="AQ36" s="759" t="s">
        <v>330</v>
      </c>
      <c r="AR36" s="760"/>
      <c r="AS36" s="760"/>
      <c r="AT36" s="760"/>
      <c r="AU36" s="760"/>
      <c r="AV36" s="760"/>
      <c r="AW36" s="760"/>
      <c r="AX36" s="760"/>
      <c r="AY36" s="761"/>
      <c r="AZ36" s="674">
        <v>767455</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2177</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1057560</v>
      </c>
      <c r="CS36" s="686"/>
      <c r="CT36" s="686"/>
      <c r="CU36" s="686"/>
      <c r="CV36" s="686"/>
      <c r="CW36" s="686"/>
      <c r="CX36" s="686"/>
      <c r="CY36" s="687"/>
      <c r="CZ36" s="690">
        <v>20</v>
      </c>
      <c r="DA36" s="719"/>
      <c r="DB36" s="719"/>
      <c r="DC36" s="723"/>
      <c r="DD36" s="694">
        <v>344220</v>
      </c>
      <c r="DE36" s="686"/>
      <c r="DF36" s="686"/>
      <c r="DG36" s="686"/>
      <c r="DH36" s="686"/>
      <c r="DI36" s="686"/>
      <c r="DJ36" s="686"/>
      <c r="DK36" s="687"/>
      <c r="DL36" s="694">
        <v>196244</v>
      </c>
      <c r="DM36" s="686"/>
      <c r="DN36" s="686"/>
      <c r="DO36" s="686"/>
      <c r="DP36" s="686"/>
      <c r="DQ36" s="686"/>
      <c r="DR36" s="686"/>
      <c r="DS36" s="686"/>
      <c r="DT36" s="686"/>
      <c r="DU36" s="686"/>
      <c r="DV36" s="687"/>
      <c r="DW36" s="690">
        <v>8.4</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89867</v>
      </c>
      <c r="S37" s="686"/>
      <c r="T37" s="686"/>
      <c r="U37" s="686"/>
      <c r="V37" s="686"/>
      <c r="W37" s="686"/>
      <c r="X37" s="686"/>
      <c r="Y37" s="687"/>
      <c r="Z37" s="688">
        <v>1.7</v>
      </c>
      <c r="AA37" s="688"/>
      <c r="AB37" s="688"/>
      <c r="AC37" s="688"/>
      <c r="AD37" s="689" t="s">
        <v>139</v>
      </c>
      <c r="AE37" s="689"/>
      <c r="AF37" s="689"/>
      <c r="AG37" s="689"/>
      <c r="AH37" s="689"/>
      <c r="AI37" s="689"/>
      <c r="AJ37" s="689"/>
      <c r="AK37" s="689"/>
      <c r="AL37" s="690" t="s">
        <v>129</v>
      </c>
      <c r="AM37" s="691"/>
      <c r="AN37" s="691"/>
      <c r="AO37" s="692"/>
      <c r="AQ37" s="763" t="s">
        <v>334</v>
      </c>
      <c r="AR37" s="764"/>
      <c r="AS37" s="764"/>
      <c r="AT37" s="764"/>
      <c r="AU37" s="764"/>
      <c r="AV37" s="764"/>
      <c r="AW37" s="764"/>
      <c r="AX37" s="764"/>
      <c r="AY37" s="765"/>
      <c r="AZ37" s="685">
        <v>454782</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-836</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242152</v>
      </c>
      <c r="CS37" s="721"/>
      <c r="CT37" s="721"/>
      <c r="CU37" s="721"/>
      <c r="CV37" s="721"/>
      <c r="CW37" s="721"/>
      <c r="CX37" s="721"/>
      <c r="CY37" s="722"/>
      <c r="CZ37" s="690">
        <v>4.5999999999999996</v>
      </c>
      <c r="DA37" s="719"/>
      <c r="DB37" s="719"/>
      <c r="DC37" s="723"/>
      <c r="DD37" s="694">
        <v>185932</v>
      </c>
      <c r="DE37" s="721"/>
      <c r="DF37" s="721"/>
      <c r="DG37" s="721"/>
      <c r="DH37" s="721"/>
      <c r="DI37" s="721"/>
      <c r="DJ37" s="721"/>
      <c r="DK37" s="722"/>
      <c r="DL37" s="694">
        <v>168681</v>
      </c>
      <c r="DM37" s="721"/>
      <c r="DN37" s="721"/>
      <c r="DO37" s="721"/>
      <c r="DP37" s="721"/>
      <c r="DQ37" s="721"/>
      <c r="DR37" s="721"/>
      <c r="DS37" s="721"/>
      <c r="DT37" s="721"/>
      <c r="DU37" s="721"/>
      <c r="DV37" s="722"/>
      <c r="DW37" s="690">
        <v>7.2</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94588</v>
      </c>
      <c r="S38" s="686"/>
      <c r="T38" s="686"/>
      <c r="U38" s="686"/>
      <c r="V38" s="686"/>
      <c r="W38" s="686"/>
      <c r="X38" s="686"/>
      <c r="Y38" s="687"/>
      <c r="Z38" s="688">
        <v>1.7</v>
      </c>
      <c r="AA38" s="688"/>
      <c r="AB38" s="688"/>
      <c r="AC38" s="688"/>
      <c r="AD38" s="689">
        <v>1517</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81139</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571</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306953</v>
      </c>
      <c r="CS38" s="686"/>
      <c r="CT38" s="686"/>
      <c r="CU38" s="686"/>
      <c r="CV38" s="686"/>
      <c r="CW38" s="686"/>
      <c r="CX38" s="686"/>
      <c r="CY38" s="687"/>
      <c r="CZ38" s="690">
        <v>5.8</v>
      </c>
      <c r="DA38" s="719"/>
      <c r="DB38" s="719"/>
      <c r="DC38" s="723"/>
      <c r="DD38" s="694">
        <v>278253</v>
      </c>
      <c r="DE38" s="686"/>
      <c r="DF38" s="686"/>
      <c r="DG38" s="686"/>
      <c r="DH38" s="686"/>
      <c r="DI38" s="686"/>
      <c r="DJ38" s="686"/>
      <c r="DK38" s="687"/>
      <c r="DL38" s="694">
        <v>255219</v>
      </c>
      <c r="DM38" s="686"/>
      <c r="DN38" s="686"/>
      <c r="DO38" s="686"/>
      <c r="DP38" s="686"/>
      <c r="DQ38" s="686"/>
      <c r="DR38" s="686"/>
      <c r="DS38" s="686"/>
      <c r="DT38" s="686"/>
      <c r="DU38" s="686"/>
      <c r="DV38" s="687"/>
      <c r="DW38" s="690">
        <v>11</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1121200</v>
      </c>
      <c r="S39" s="686"/>
      <c r="T39" s="686"/>
      <c r="U39" s="686"/>
      <c r="V39" s="686"/>
      <c r="W39" s="686"/>
      <c r="X39" s="686"/>
      <c r="Y39" s="687"/>
      <c r="Z39" s="688">
        <v>20.7</v>
      </c>
      <c r="AA39" s="688"/>
      <c r="AB39" s="688"/>
      <c r="AC39" s="688"/>
      <c r="AD39" s="689" t="s">
        <v>129</v>
      </c>
      <c r="AE39" s="689"/>
      <c r="AF39" s="689"/>
      <c r="AG39" s="689"/>
      <c r="AH39" s="689"/>
      <c r="AI39" s="689"/>
      <c r="AJ39" s="689"/>
      <c r="AK39" s="689"/>
      <c r="AL39" s="690" t="s">
        <v>129</v>
      </c>
      <c r="AM39" s="691"/>
      <c r="AN39" s="691"/>
      <c r="AO39" s="692"/>
      <c r="AQ39" s="763" t="s">
        <v>342</v>
      </c>
      <c r="AR39" s="764"/>
      <c r="AS39" s="764"/>
      <c r="AT39" s="764"/>
      <c r="AU39" s="764"/>
      <c r="AV39" s="764"/>
      <c r="AW39" s="764"/>
      <c r="AX39" s="764"/>
      <c r="AY39" s="765"/>
      <c r="AZ39" s="685">
        <v>21044</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1020</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200082</v>
      </c>
      <c r="CS39" s="721"/>
      <c r="CT39" s="721"/>
      <c r="CU39" s="721"/>
      <c r="CV39" s="721"/>
      <c r="CW39" s="721"/>
      <c r="CX39" s="721"/>
      <c r="CY39" s="722"/>
      <c r="CZ39" s="690">
        <v>3.8</v>
      </c>
      <c r="DA39" s="719"/>
      <c r="DB39" s="719"/>
      <c r="DC39" s="723"/>
      <c r="DD39" s="694">
        <v>83593</v>
      </c>
      <c r="DE39" s="721"/>
      <c r="DF39" s="721"/>
      <c r="DG39" s="721"/>
      <c r="DH39" s="721"/>
      <c r="DI39" s="721"/>
      <c r="DJ39" s="721"/>
      <c r="DK39" s="722"/>
      <c r="DL39" s="694" t="s">
        <v>129</v>
      </c>
      <c r="DM39" s="721"/>
      <c r="DN39" s="721"/>
      <c r="DO39" s="721"/>
      <c r="DP39" s="721"/>
      <c r="DQ39" s="721"/>
      <c r="DR39" s="721"/>
      <c r="DS39" s="721"/>
      <c r="DT39" s="721"/>
      <c r="DU39" s="721"/>
      <c r="DV39" s="722"/>
      <c r="DW39" s="690" t="s">
        <v>139</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v>500</v>
      </c>
      <c r="S40" s="686"/>
      <c r="T40" s="686"/>
      <c r="U40" s="686"/>
      <c r="V40" s="686"/>
      <c r="W40" s="686"/>
      <c r="X40" s="686"/>
      <c r="Y40" s="687"/>
      <c r="Z40" s="688">
        <v>0</v>
      </c>
      <c r="AA40" s="688"/>
      <c r="AB40" s="688"/>
      <c r="AC40" s="688"/>
      <c r="AD40" s="689" t="s">
        <v>129</v>
      </c>
      <c r="AE40" s="689"/>
      <c r="AF40" s="689"/>
      <c r="AG40" s="689"/>
      <c r="AH40" s="689"/>
      <c r="AI40" s="689"/>
      <c r="AJ40" s="689"/>
      <c r="AK40" s="689"/>
      <c r="AL40" s="690" t="s">
        <v>129</v>
      </c>
      <c r="AM40" s="691"/>
      <c r="AN40" s="691"/>
      <c r="AO40" s="692"/>
      <c r="AQ40" s="763" t="s">
        <v>346</v>
      </c>
      <c r="AR40" s="764"/>
      <c r="AS40" s="764"/>
      <c r="AT40" s="764"/>
      <c r="AU40" s="764"/>
      <c r="AV40" s="764"/>
      <c r="AW40" s="764"/>
      <c r="AX40" s="764"/>
      <c r="AY40" s="765"/>
      <c r="AZ40" s="685">
        <v>5720</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413600</v>
      </c>
      <c r="CS40" s="686"/>
      <c r="CT40" s="686"/>
      <c r="CU40" s="686"/>
      <c r="CV40" s="686"/>
      <c r="CW40" s="686"/>
      <c r="CX40" s="686"/>
      <c r="CY40" s="687"/>
      <c r="CZ40" s="690">
        <v>7.8</v>
      </c>
      <c r="DA40" s="719"/>
      <c r="DB40" s="719"/>
      <c r="DC40" s="723"/>
      <c r="DD40" s="694">
        <v>13600</v>
      </c>
      <c r="DE40" s="686"/>
      <c r="DF40" s="686"/>
      <c r="DG40" s="686"/>
      <c r="DH40" s="686"/>
      <c r="DI40" s="686"/>
      <c r="DJ40" s="686"/>
      <c r="DK40" s="687"/>
      <c r="DL40" s="694" t="s">
        <v>252</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253</v>
      </c>
      <c r="AA41" s="688"/>
      <c r="AB41" s="688"/>
      <c r="AC41" s="688"/>
      <c r="AD41" s="689" t="s">
        <v>129</v>
      </c>
      <c r="AE41" s="689"/>
      <c r="AF41" s="689"/>
      <c r="AG41" s="689"/>
      <c r="AH41" s="689"/>
      <c r="AI41" s="689"/>
      <c r="AJ41" s="689"/>
      <c r="AK41" s="689"/>
      <c r="AL41" s="690" t="s">
        <v>253</v>
      </c>
      <c r="AM41" s="691"/>
      <c r="AN41" s="691"/>
      <c r="AO41" s="692"/>
      <c r="AQ41" s="763" t="s">
        <v>351</v>
      </c>
      <c r="AR41" s="764"/>
      <c r="AS41" s="764"/>
      <c r="AT41" s="764"/>
      <c r="AU41" s="764"/>
      <c r="AV41" s="764"/>
      <c r="AW41" s="764"/>
      <c r="AX41" s="764"/>
      <c r="AY41" s="765"/>
      <c r="AZ41" s="685">
        <v>53239</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139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60000</v>
      </c>
      <c r="S42" s="686"/>
      <c r="T42" s="686"/>
      <c r="U42" s="686"/>
      <c r="V42" s="686"/>
      <c r="W42" s="686"/>
      <c r="X42" s="686"/>
      <c r="Y42" s="687"/>
      <c r="Z42" s="688">
        <v>1.1000000000000001</v>
      </c>
      <c r="AA42" s="688"/>
      <c r="AB42" s="688"/>
      <c r="AC42" s="688"/>
      <c r="AD42" s="689" t="s">
        <v>139</v>
      </c>
      <c r="AE42" s="689"/>
      <c r="AF42" s="689"/>
      <c r="AG42" s="689"/>
      <c r="AH42" s="689"/>
      <c r="AI42" s="689"/>
      <c r="AJ42" s="689"/>
      <c r="AK42" s="689"/>
      <c r="AL42" s="690" t="s">
        <v>129</v>
      </c>
      <c r="AM42" s="691"/>
      <c r="AN42" s="691"/>
      <c r="AO42" s="692"/>
      <c r="AQ42" s="784" t="s">
        <v>355</v>
      </c>
      <c r="AR42" s="785"/>
      <c r="AS42" s="785"/>
      <c r="AT42" s="785"/>
      <c r="AU42" s="785"/>
      <c r="AV42" s="785"/>
      <c r="AW42" s="785"/>
      <c r="AX42" s="785"/>
      <c r="AY42" s="786"/>
      <c r="AZ42" s="776">
        <v>151531</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267</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1187122</v>
      </c>
      <c r="CS42" s="686"/>
      <c r="CT42" s="686"/>
      <c r="CU42" s="686"/>
      <c r="CV42" s="686"/>
      <c r="CW42" s="686"/>
      <c r="CX42" s="686"/>
      <c r="CY42" s="687"/>
      <c r="CZ42" s="690">
        <v>22.4</v>
      </c>
      <c r="DA42" s="691"/>
      <c r="DB42" s="691"/>
      <c r="DC42" s="703"/>
      <c r="DD42" s="694">
        <v>130795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358</v>
      </c>
      <c r="C43" s="727"/>
      <c r="D43" s="727"/>
      <c r="E43" s="727"/>
      <c r="F43" s="727"/>
      <c r="G43" s="727"/>
      <c r="H43" s="727"/>
      <c r="I43" s="727"/>
      <c r="J43" s="727"/>
      <c r="K43" s="727"/>
      <c r="L43" s="727"/>
      <c r="M43" s="727"/>
      <c r="N43" s="727"/>
      <c r="O43" s="727"/>
      <c r="P43" s="727"/>
      <c r="Q43" s="728"/>
      <c r="R43" s="776">
        <v>5426654</v>
      </c>
      <c r="S43" s="777"/>
      <c r="T43" s="777"/>
      <c r="U43" s="777"/>
      <c r="V43" s="777"/>
      <c r="W43" s="777"/>
      <c r="X43" s="777"/>
      <c r="Y43" s="778"/>
      <c r="Z43" s="779">
        <v>100</v>
      </c>
      <c r="AA43" s="779"/>
      <c r="AB43" s="779"/>
      <c r="AC43" s="779"/>
      <c r="AD43" s="780">
        <v>2269395</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24043</v>
      </c>
      <c r="CS43" s="721"/>
      <c r="CT43" s="721"/>
      <c r="CU43" s="721"/>
      <c r="CV43" s="721"/>
      <c r="CW43" s="721"/>
      <c r="CX43" s="721"/>
      <c r="CY43" s="722"/>
      <c r="CZ43" s="690">
        <v>0.5</v>
      </c>
      <c r="DA43" s="719"/>
      <c r="DB43" s="719"/>
      <c r="DC43" s="723"/>
      <c r="DD43" s="694">
        <v>24043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1030952</v>
      </c>
      <c r="CS44" s="686"/>
      <c r="CT44" s="686"/>
      <c r="CU44" s="686"/>
      <c r="CV44" s="686"/>
      <c r="CW44" s="686"/>
      <c r="CX44" s="686"/>
      <c r="CY44" s="687"/>
      <c r="CZ44" s="690">
        <v>19.5</v>
      </c>
      <c r="DA44" s="691"/>
      <c r="DB44" s="691"/>
      <c r="DC44" s="703"/>
      <c r="DD44" s="694">
        <v>119154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102405</v>
      </c>
      <c r="CS45" s="721"/>
      <c r="CT45" s="721"/>
      <c r="CU45" s="721"/>
      <c r="CV45" s="721"/>
      <c r="CW45" s="721"/>
      <c r="CX45" s="721"/>
      <c r="CY45" s="722"/>
      <c r="CZ45" s="690">
        <v>1.9</v>
      </c>
      <c r="DA45" s="719"/>
      <c r="DB45" s="719"/>
      <c r="DC45" s="723"/>
      <c r="DD45" s="694">
        <v>2527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928547</v>
      </c>
      <c r="CS46" s="686"/>
      <c r="CT46" s="686"/>
      <c r="CU46" s="686"/>
      <c r="CV46" s="686"/>
      <c r="CW46" s="686"/>
      <c r="CX46" s="686"/>
      <c r="CY46" s="687"/>
      <c r="CZ46" s="690">
        <v>17.600000000000001</v>
      </c>
      <c r="DA46" s="691"/>
      <c r="DB46" s="691"/>
      <c r="DC46" s="703"/>
      <c r="DD46" s="694">
        <v>116627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156170</v>
      </c>
      <c r="CS47" s="721"/>
      <c r="CT47" s="721"/>
      <c r="CU47" s="721"/>
      <c r="CV47" s="721"/>
      <c r="CW47" s="721"/>
      <c r="CX47" s="721"/>
      <c r="CY47" s="722"/>
      <c r="CZ47" s="690">
        <v>3</v>
      </c>
      <c r="DA47" s="719"/>
      <c r="DB47" s="719"/>
      <c r="DC47" s="723"/>
      <c r="DD47" s="694">
        <v>11641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139</v>
      </c>
      <c r="DA48" s="691"/>
      <c r="DB48" s="691"/>
      <c r="DC48" s="703"/>
      <c r="DD48" s="694" t="s">
        <v>253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5289303</v>
      </c>
      <c r="CS49" s="756"/>
      <c r="CT49" s="756"/>
      <c r="CU49" s="756"/>
      <c r="CV49" s="756"/>
      <c r="CW49" s="756"/>
      <c r="CX49" s="756"/>
      <c r="CY49" s="787"/>
      <c r="CZ49" s="781">
        <v>100</v>
      </c>
      <c r="DA49" s="788"/>
      <c r="DB49" s="788"/>
      <c r="DC49" s="789"/>
      <c r="DD49" s="790">
        <v>2524876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3wt2J4zE5ogY1VWNxeQAqMF7rh7hFYGcaoorlxKpkS33kbDfQZepOcFfFXl/zoaSYlJ/UeRra3N6I8NbVZJPQ==" saltValue="PrPLoyoyu26ksMyhSQGQ8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5426</v>
      </c>
      <c r="R7" s="821"/>
      <c r="S7" s="821"/>
      <c r="T7" s="821"/>
      <c r="U7" s="821"/>
      <c r="V7" s="821">
        <v>5289</v>
      </c>
      <c r="W7" s="821"/>
      <c r="X7" s="821"/>
      <c r="Y7" s="821"/>
      <c r="Z7" s="821"/>
      <c r="AA7" s="821">
        <v>137</v>
      </c>
      <c r="AB7" s="821"/>
      <c r="AC7" s="821"/>
      <c r="AD7" s="821"/>
      <c r="AE7" s="822"/>
      <c r="AF7" s="823">
        <v>131</v>
      </c>
      <c r="AG7" s="824"/>
      <c r="AH7" s="824"/>
      <c r="AI7" s="824"/>
      <c r="AJ7" s="825"/>
      <c r="AK7" s="860">
        <v>5</v>
      </c>
      <c r="AL7" s="861"/>
      <c r="AM7" s="861"/>
      <c r="AN7" s="861"/>
      <c r="AO7" s="861"/>
      <c r="AP7" s="861">
        <v>5053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590</v>
      </c>
      <c r="BS7" s="864" t="s">
        <v>588</v>
      </c>
      <c r="BT7" s="865"/>
      <c r="BU7" s="865"/>
      <c r="BV7" s="865"/>
      <c r="BW7" s="865"/>
      <c r="BX7" s="865"/>
      <c r="BY7" s="865"/>
      <c r="BZ7" s="865"/>
      <c r="CA7" s="865"/>
      <c r="CB7" s="865"/>
      <c r="CC7" s="865"/>
      <c r="CD7" s="865"/>
      <c r="CE7" s="865"/>
      <c r="CF7" s="865"/>
      <c r="CG7" s="866"/>
      <c r="CH7" s="857">
        <v>30</v>
      </c>
      <c r="CI7" s="858"/>
      <c r="CJ7" s="858"/>
      <c r="CK7" s="858"/>
      <c r="CL7" s="859"/>
      <c r="CM7" s="857">
        <v>93</v>
      </c>
      <c r="CN7" s="858"/>
      <c r="CO7" s="858"/>
      <c r="CP7" s="858"/>
      <c r="CQ7" s="859"/>
      <c r="CR7" s="857">
        <v>20</v>
      </c>
      <c r="CS7" s="858"/>
      <c r="CT7" s="858"/>
      <c r="CU7" s="858"/>
      <c r="CV7" s="859"/>
      <c r="CW7" s="857" t="s">
        <v>587</v>
      </c>
      <c r="CX7" s="858"/>
      <c r="CY7" s="858"/>
      <c r="CZ7" s="858"/>
      <c r="DA7" s="859"/>
      <c r="DB7" s="857" t="s">
        <v>587</v>
      </c>
      <c r="DC7" s="858"/>
      <c r="DD7" s="858"/>
      <c r="DE7" s="858"/>
      <c r="DF7" s="859"/>
      <c r="DG7" s="857" t="s">
        <v>587</v>
      </c>
      <c r="DH7" s="858"/>
      <c r="DI7" s="858"/>
      <c r="DJ7" s="858"/>
      <c r="DK7" s="859"/>
      <c r="DL7" s="857">
        <v>44</v>
      </c>
      <c r="DM7" s="858"/>
      <c r="DN7" s="858"/>
      <c r="DO7" s="858"/>
      <c r="DP7" s="859"/>
      <c r="DQ7" s="857">
        <v>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1</v>
      </c>
      <c r="CI8" s="868"/>
      <c r="CJ8" s="868"/>
      <c r="CK8" s="868"/>
      <c r="CL8" s="869"/>
      <c r="CM8" s="867">
        <v>12</v>
      </c>
      <c r="CN8" s="868"/>
      <c r="CO8" s="868"/>
      <c r="CP8" s="868"/>
      <c r="CQ8" s="869"/>
      <c r="CR8" s="867" t="s">
        <v>587</v>
      </c>
      <c r="CS8" s="868"/>
      <c r="CT8" s="868"/>
      <c r="CU8" s="868"/>
      <c r="CV8" s="869"/>
      <c r="CW8" s="867">
        <v>152</v>
      </c>
      <c r="CX8" s="868"/>
      <c r="CY8" s="868"/>
      <c r="CZ8" s="868"/>
      <c r="DA8" s="869"/>
      <c r="DB8" s="867" t="s">
        <v>587</v>
      </c>
      <c r="DC8" s="868"/>
      <c r="DD8" s="868"/>
      <c r="DE8" s="868"/>
      <c r="DF8" s="869"/>
      <c r="DG8" s="867" t="s">
        <v>587</v>
      </c>
      <c r="DH8" s="868"/>
      <c r="DI8" s="868"/>
      <c r="DJ8" s="868"/>
      <c r="DK8" s="869"/>
      <c r="DL8" s="867" t="s">
        <v>587</v>
      </c>
      <c r="DM8" s="868"/>
      <c r="DN8" s="868"/>
      <c r="DO8" s="868"/>
      <c r="DP8" s="869"/>
      <c r="DQ8" s="867" t="s">
        <v>587</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f>Q7</f>
        <v>5426</v>
      </c>
      <c r="R23" s="880"/>
      <c r="S23" s="880"/>
      <c r="T23" s="880"/>
      <c r="U23" s="880"/>
      <c r="V23" s="880">
        <f>V7</f>
        <v>5289</v>
      </c>
      <c r="W23" s="880"/>
      <c r="X23" s="880"/>
      <c r="Y23" s="880"/>
      <c r="Z23" s="880"/>
      <c r="AA23" s="880">
        <f>AA7</f>
        <v>137</v>
      </c>
      <c r="AB23" s="880"/>
      <c r="AC23" s="880"/>
      <c r="AD23" s="880"/>
      <c r="AE23" s="881"/>
      <c r="AF23" s="882">
        <v>131</v>
      </c>
      <c r="AG23" s="880"/>
      <c r="AH23" s="880"/>
      <c r="AI23" s="880"/>
      <c r="AJ23" s="883"/>
      <c r="AK23" s="884"/>
      <c r="AL23" s="885"/>
      <c r="AM23" s="885"/>
      <c r="AN23" s="885"/>
      <c r="AO23" s="885"/>
      <c r="AP23" s="880">
        <f>AP7</f>
        <v>5053</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434</v>
      </c>
      <c r="R28" s="909"/>
      <c r="S28" s="909"/>
      <c r="T28" s="909"/>
      <c r="U28" s="909"/>
      <c r="V28" s="909">
        <v>432</v>
      </c>
      <c r="W28" s="909"/>
      <c r="X28" s="909"/>
      <c r="Y28" s="909"/>
      <c r="Z28" s="909"/>
      <c r="AA28" s="909">
        <v>2</v>
      </c>
      <c r="AB28" s="909"/>
      <c r="AC28" s="909"/>
      <c r="AD28" s="909"/>
      <c r="AE28" s="910"/>
      <c r="AF28" s="911">
        <v>2</v>
      </c>
      <c r="AG28" s="909"/>
      <c r="AH28" s="909"/>
      <c r="AI28" s="909"/>
      <c r="AJ28" s="912"/>
      <c r="AK28" s="913">
        <v>53</v>
      </c>
      <c r="AL28" s="904"/>
      <c r="AM28" s="904"/>
      <c r="AN28" s="904"/>
      <c r="AO28" s="904"/>
      <c r="AP28" s="904" t="s">
        <v>587</v>
      </c>
      <c r="AQ28" s="904"/>
      <c r="AR28" s="904"/>
      <c r="AS28" s="904"/>
      <c r="AT28" s="904"/>
      <c r="AU28" s="904" t="s">
        <v>587</v>
      </c>
      <c r="AV28" s="904"/>
      <c r="AW28" s="904"/>
      <c r="AX28" s="904"/>
      <c r="AY28" s="904"/>
      <c r="AZ28" s="905" t="s">
        <v>587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438</v>
      </c>
      <c r="R29" s="845"/>
      <c r="S29" s="845"/>
      <c r="T29" s="845"/>
      <c r="U29" s="845"/>
      <c r="V29" s="845">
        <v>435</v>
      </c>
      <c r="W29" s="845"/>
      <c r="X29" s="845"/>
      <c r="Y29" s="845"/>
      <c r="Z29" s="845"/>
      <c r="AA29" s="845">
        <v>3</v>
      </c>
      <c r="AB29" s="845"/>
      <c r="AC29" s="845"/>
      <c r="AD29" s="845"/>
      <c r="AE29" s="846"/>
      <c r="AF29" s="847">
        <v>3</v>
      </c>
      <c r="AG29" s="848"/>
      <c r="AH29" s="848"/>
      <c r="AI29" s="848"/>
      <c r="AJ29" s="849"/>
      <c r="AK29" s="916">
        <v>89</v>
      </c>
      <c r="AL29" s="917"/>
      <c r="AM29" s="917"/>
      <c r="AN29" s="917"/>
      <c r="AO29" s="917"/>
      <c r="AP29" s="917" t="s">
        <v>587</v>
      </c>
      <c r="AQ29" s="917"/>
      <c r="AR29" s="917"/>
      <c r="AS29" s="917"/>
      <c r="AT29" s="917"/>
      <c r="AU29" s="917" t="s">
        <v>587</v>
      </c>
      <c r="AV29" s="917"/>
      <c r="AW29" s="917"/>
      <c r="AX29" s="917"/>
      <c r="AY29" s="917"/>
      <c r="AZ29" s="918" t="s">
        <v>587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40</v>
      </c>
      <c r="R30" s="845"/>
      <c r="S30" s="845"/>
      <c r="T30" s="845"/>
      <c r="U30" s="845"/>
      <c r="V30" s="845">
        <v>40</v>
      </c>
      <c r="W30" s="845"/>
      <c r="X30" s="845"/>
      <c r="Y30" s="845"/>
      <c r="Z30" s="845"/>
      <c r="AA30" s="845">
        <v>0</v>
      </c>
      <c r="AB30" s="845"/>
      <c r="AC30" s="845"/>
      <c r="AD30" s="845"/>
      <c r="AE30" s="846"/>
      <c r="AF30" s="847">
        <v>0</v>
      </c>
      <c r="AG30" s="848"/>
      <c r="AH30" s="848"/>
      <c r="AI30" s="848"/>
      <c r="AJ30" s="849"/>
      <c r="AK30" s="916">
        <v>12</v>
      </c>
      <c r="AL30" s="917"/>
      <c r="AM30" s="917"/>
      <c r="AN30" s="917"/>
      <c r="AO30" s="917"/>
      <c r="AP30" s="917" t="s">
        <v>587</v>
      </c>
      <c r="AQ30" s="917"/>
      <c r="AR30" s="917"/>
      <c r="AS30" s="917"/>
      <c r="AT30" s="917"/>
      <c r="AU30" s="917" t="s">
        <v>587</v>
      </c>
      <c r="AV30" s="917"/>
      <c r="AW30" s="917"/>
      <c r="AX30" s="917"/>
      <c r="AY30" s="917"/>
      <c r="AZ30" s="918" t="s">
        <v>587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84</v>
      </c>
      <c r="R31" s="845"/>
      <c r="S31" s="845"/>
      <c r="T31" s="845"/>
      <c r="U31" s="845"/>
      <c r="V31" s="845">
        <v>4</v>
      </c>
      <c r="W31" s="845"/>
      <c r="X31" s="845"/>
      <c r="Y31" s="845"/>
      <c r="Z31" s="845"/>
      <c r="AA31" s="845">
        <v>80</v>
      </c>
      <c r="AB31" s="845"/>
      <c r="AC31" s="845"/>
      <c r="AD31" s="845"/>
      <c r="AE31" s="846"/>
      <c r="AF31" s="847">
        <v>80</v>
      </c>
      <c r="AG31" s="848"/>
      <c r="AH31" s="848"/>
      <c r="AI31" s="848"/>
      <c r="AJ31" s="849"/>
      <c r="AK31" s="916">
        <v>8</v>
      </c>
      <c r="AL31" s="917"/>
      <c r="AM31" s="917"/>
      <c r="AN31" s="917"/>
      <c r="AO31" s="917"/>
      <c r="AP31" s="917">
        <v>70</v>
      </c>
      <c r="AQ31" s="917"/>
      <c r="AR31" s="917"/>
      <c r="AS31" s="917"/>
      <c r="AT31" s="917"/>
      <c r="AU31" s="917">
        <v>2</v>
      </c>
      <c r="AV31" s="917"/>
      <c r="AW31" s="917"/>
      <c r="AX31" s="917"/>
      <c r="AY31" s="917"/>
      <c r="AZ31" s="918" t="s">
        <v>587</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610</v>
      </c>
      <c r="R32" s="845"/>
      <c r="S32" s="845"/>
      <c r="T32" s="845"/>
      <c r="U32" s="845"/>
      <c r="V32" s="845">
        <v>1</v>
      </c>
      <c r="W32" s="845"/>
      <c r="X32" s="845"/>
      <c r="Y32" s="845"/>
      <c r="Z32" s="845"/>
      <c r="AA32" s="845">
        <v>609</v>
      </c>
      <c r="AB32" s="845"/>
      <c r="AC32" s="845"/>
      <c r="AD32" s="845"/>
      <c r="AE32" s="846"/>
      <c r="AF32" s="847">
        <v>609</v>
      </c>
      <c r="AG32" s="848"/>
      <c r="AH32" s="848"/>
      <c r="AI32" s="848"/>
      <c r="AJ32" s="849"/>
      <c r="AK32" s="916">
        <v>454</v>
      </c>
      <c r="AL32" s="917"/>
      <c r="AM32" s="917"/>
      <c r="AN32" s="917"/>
      <c r="AO32" s="917"/>
      <c r="AP32" s="917">
        <v>2255</v>
      </c>
      <c r="AQ32" s="917"/>
      <c r="AR32" s="917"/>
      <c r="AS32" s="917"/>
      <c r="AT32" s="917"/>
      <c r="AU32" s="917">
        <v>29</v>
      </c>
      <c r="AV32" s="917"/>
      <c r="AW32" s="917"/>
      <c r="AX32" s="917"/>
      <c r="AY32" s="917"/>
      <c r="AZ32" s="918" t="s">
        <v>587</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102</v>
      </c>
      <c r="R33" s="845"/>
      <c r="S33" s="845"/>
      <c r="T33" s="845"/>
      <c r="U33" s="845"/>
      <c r="V33" s="845">
        <v>102</v>
      </c>
      <c r="W33" s="845"/>
      <c r="X33" s="845"/>
      <c r="Y33" s="845"/>
      <c r="Z33" s="845"/>
      <c r="AA33" s="845">
        <v>0</v>
      </c>
      <c r="AB33" s="845"/>
      <c r="AC33" s="845"/>
      <c r="AD33" s="845"/>
      <c r="AE33" s="846"/>
      <c r="AF33" s="847" t="s">
        <v>129</v>
      </c>
      <c r="AG33" s="848"/>
      <c r="AH33" s="848"/>
      <c r="AI33" s="848"/>
      <c r="AJ33" s="849"/>
      <c r="AK33" s="916">
        <v>21</v>
      </c>
      <c r="AL33" s="917"/>
      <c r="AM33" s="917"/>
      <c r="AN33" s="917"/>
      <c r="AO33" s="917"/>
      <c r="AP33" s="917">
        <v>80</v>
      </c>
      <c r="AQ33" s="917"/>
      <c r="AR33" s="917"/>
      <c r="AS33" s="917"/>
      <c r="AT33" s="917"/>
      <c r="AU33" s="917">
        <v>0</v>
      </c>
      <c r="AV33" s="917"/>
      <c r="AW33" s="917"/>
      <c r="AX33" s="917"/>
      <c r="AY33" s="917"/>
      <c r="AZ33" s="918" t="s">
        <v>587</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427</v>
      </c>
      <c r="R34" s="845"/>
      <c r="S34" s="845"/>
      <c r="T34" s="845"/>
      <c r="U34" s="845"/>
      <c r="V34" s="845">
        <v>400</v>
      </c>
      <c r="W34" s="845"/>
      <c r="X34" s="845"/>
      <c r="Y34" s="845"/>
      <c r="Z34" s="845"/>
      <c r="AA34" s="845">
        <v>27</v>
      </c>
      <c r="AB34" s="845"/>
      <c r="AC34" s="845"/>
      <c r="AD34" s="845"/>
      <c r="AE34" s="846"/>
      <c r="AF34" s="847">
        <v>27</v>
      </c>
      <c r="AG34" s="848"/>
      <c r="AH34" s="848"/>
      <c r="AI34" s="848"/>
      <c r="AJ34" s="849"/>
      <c r="AK34" s="916">
        <v>78</v>
      </c>
      <c r="AL34" s="917"/>
      <c r="AM34" s="917"/>
      <c r="AN34" s="917"/>
      <c r="AO34" s="917"/>
      <c r="AP34" s="917">
        <v>799</v>
      </c>
      <c r="AQ34" s="917"/>
      <c r="AR34" s="917"/>
      <c r="AS34" s="917"/>
      <c r="AT34" s="917"/>
      <c r="AU34" s="917">
        <v>71</v>
      </c>
      <c r="AV34" s="917"/>
      <c r="AW34" s="917"/>
      <c r="AX34" s="917"/>
      <c r="AY34" s="917"/>
      <c r="AZ34" s="918" t="s">
        <v>587</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722</v>
      </c>
      <c r="AG63" s="928"/>
      <c r="AH63" s="928"/>
      <c r="AI63" s="928"/>
      <c r="AJ63" s="929"/>
      <c r="AK63" s="930"/>
      <c r="AL63" s="925"/>
      <c r="AM63" s="925"/>
      <c r="AN63" s="925"/>
      <c r="AO63" s="925"/>
      <c r="AP63" s="928">
        <f>SUM(AP28:AT62)</f>
        <v>3204</v>
      </c>
      <c r="AQ63" s="928"/>
      <c r="AR63" s="928"/>
      <c r="AS63" s="928"/>
      <c r="AT63" s="928"/>
      <c r="AU63" s="928">
        <f>SUM(AU28:AY62)</f>
        <v>102</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1991</v>
      </c>
      <c r="R68" s="952"/>
      <c r="S68" s="952"/>
      <c r="T68" s="952"/>
      <c r="U68" s="952"/>
      <c r="V68" s="952">
        <v>1879</v>
      </c>
      <c r="W68" s="952"/>
      <c r="X68" s="952"/>
      <c r="Y68" s="952"/>
      <c r="Z68" s="952"/>
      <c r="AA68" s="952">
        <v>112</v>
      </c>
      <c r="AB68" s="952"/>
      <c r="AC68" s="952"/>
      <c r="AD68" s="952"/>
      <c r="AE68" s="952"/>
      <c r="AF68" s="952">
        <v>449</v>
      </c>
      <c r="AG68" s="952"/>
      <c r="AH68" s="952"/>
      <c r="AI68" s="952"/>
      <c r="AJ68" s="952"/>
      <c r="AK68" s="952"/>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154</v>
      </c>
      <c r="R69" s="917"/>
      <c r="S69" s="917"/>
      <c r="T69" s="917"/>
      <c r="U69" s="917"/>
      <c r="V69" s="917">
        <v>247</v>
      </c>
      <c r="W69" s="917"/>
      <c r="X69" s="917"/>
      <c r="Y69" s="917"/>
      <c r="Z69" s="917"/>
      <c r="AA69" s="917">
        <v>-93</v>
      </c>
      <c r="AB69" s="917"/>
      <c r="AC69" s="917"/>
      <c r="AD69" s="917"/>
      <c r="AE69" s="917"/>
      <c r="AF69" s="917">
        <v>0</v>
      </c>
      <c r="AG69" s="917"/>
      <c r="AH69" s="917"/>
      <c r="AI69" s="917"/>
      <c r="AJ69" s="917"/>
      <c r="AK69" s="917"/>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1961</v>
      </c>
      <c r="R70" s="917"/>
      <c r="S70" s="917"/>
      <c r="T70" s="917"/>
      <c r="U70" s="917"/>
      <c r="V70" s="917">
        <v>1888</v>
      </c>
      <c r="W70" s="917"/>
      <c r="X70" s="917"/>
      <c r="Y70" s="917"/>
      <c r="Z70" s="917"/>
      <c r="AA70" s="917">
        <v>73</v>
      </c>
      <c r="AB70" s="917"/>
      <c r="AC70" s="917"/>
      <c r="AD70" s="917"/>
      <c r="AE70" s="917"/>
      <c r="AF70" s="917">
        <v>385</v>
      </c>
      <c r="AG70" s="917"/>
      <c r="AH70" s="917"/>
      <c r="AI70" s="917"/>
      <c r="AJ70" s="917"/>
      <c r="AK70" s="917"/>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1311</v>
      </c>
      <c r="R71" s="917"/>
      <c r="S71" s="917"/>
      <c r="T71" s="917"/>
      <c r="U71" s="917"/>
      <c r="V71" s="917">
        <v>1269</v>
      </c>
      <c r="W71" s="917"/>
      <c r="X71" s="917"/>
      <c r="Y71" s="917"/>
      <c r="Z71" s="917"/>
      <c r="AA71" s="917">
        <v>43</v>
      </c>
      <c r="AB71" s="917"/>
      <c r="AC71" s="917"/>
      <c r="AD71" s="917"/>
      <c r="AE71" s="917"/>
      <c r="AF71" s="917">
        <v>0</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600</v>
      </c>
      <c r="R72" s="917"/>
      <c r="S72" s="917"/>
      <c r="T72" s="917"/>
      <c r="U72" s="917"/>
      <c r="V72" s="917">
        <v>537</v>
      </c>
      <c r="W72" s="917"/>
      <c r="X72" s="917"/>
      <c r="Y72" s="917"/>
      <c r="Z72" s="917"/>
      <c r="AA72" s="917">
        <v>63</v>
      </c>
      <c r="AB72" s="917"/>
      <c r="AC72" s="917"/>
      <c r="AD72" s="917"/>
      <c r="AE72" s="917"/>
      <c r="AF72" s="917">
        <v>63</v>
      </c>
      <c r="AG72" s="917"/>
      <c r="AH72" s="917"/>
      <c r="AI72" s="917"/>
      <c r="AJ72" s="917"/>
      <c r="AK72" s="917">
        <v>127</v>
      </c>
      <c r="AL72" s="917"/>
      <c r="AM72" s="917"/>
      <c r="AN72" s="917"/>
      <c r="AO72" s="917"/>
      <c r="AP72" s="917" t="s">
        <v>602</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296986</v>
      </c>
      <c r="R73" s="917"/>
      <c r="S73" s="917"/>
      <c r="T73" s="917"/>
      <c r="U73" s="917"/>
      <c r="V73" s="917">
        <v>274820</v>
      </c>
      <c r="W73" s="917"/>
      <c r="X73" s="917"/>
      <c r="Y73" s="917"/>
      <c r="Z73" s="917"/>
      <c r="AA73" s="917">
        <v>22166</v>
      </c>
      <c r="AB73" s="917"/>
      <c r="AC73" s="917"/>
      <c r="AD73" s="917"/>
      <c r="AE73" s="917"/>
      <c r="AF73" s="917">
        <v>22166</v>
      </c>
      <c r="AG73" s="917"/>
      <c r="AH73" s="917"/>
      <c r="AI73" s="917"/>
      <c r="AJ73" s="917"/>
      <c r="AK73" s="917">
        <v>255</v>
      </c>
      <c r="AL73" s="917"/>
      <c r="AM73" s="917"/>
      <c r="AN73" s="917"/>
      <c r="AO73" s="917"/>
      <c r="AP73" s="917" t="s">
        <v>602</v>
      </c>
      <c r="AQ73" s="917"/>
      <c r="AR73" s="917"/>
      <c r="AS73" s="917"/>
      <c r="AT73" s="917"/>
      <c r="AU73" s="917" t="s">
        <v>602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597</v>
      </c>
      <c r="C74" s="960"/>
      <c r="D74" s="960"/>
      <c r="E74" s="960"/>
      <c r="F74" s="960"/>
      <c r="G74" s="960"/>
      <c r="H74" s="960"/>
      <c r="I74" s="960"/>
      <c r="J74" s="960"/>
      <c r="K74" s="960"/>
      <c r="L74" s="960"/>
      <c r="M74" s="960"/>
      <c r="N74" s="960"/>
      <c r="O74" s="960"/>
      <c r="P74" s="961"/>
      <c r="Q74" s="962">
        <v>80</v>
      </c>
      <c r="R74" s="917"/>
      <c r="S74" s="917"/>
      <c r="T74" s="917"/>
      <c r="U74" s="917"/>
      <c r="V74" s="917">
        <v>64</v>
      </c>
      <c r="W74" s="917"/>
      <c r="X74" s="917"/>
      <c r="Y74" s="917"/>
      <c r="Z74" s="917"/>
      <c r="AA74" s="917">
        <v>16</v>
      </c>
      <c r="AB74" s="917"/>
      <c r="AC74" s="917"/>
      <c r="AD74" s="917"/>
      <c r="AE74" s="917"/>
      <c r="AF74" s="917"/>
      <c r="AG74" s="917"/>
      <c r="AH74" s="917"/>
      <c r="AI74" s="917"/>
      <c r="AJ74" s="917"/>
      <c r="AK74" s="917"/>
      <c r="AL74" s="917"/>
      <c r="AM74" s="917"/>
      <c r="AN74" s="917"/>
      <c r="AO74" s="917"/>
      <c r="AP74" s="917" t="s">
        <v>602</v>
      </c>
      <c r="AQ74" s="917"/>
      <c r="AR74" s="917"/>
      <c r="AS74" s="917"/>
      <c r="AT74" s="917"/>
      <c r="AU74" s="917" t="s">
        <v>602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598</v>
      </c>
      <c r="C75" s="960"/>
      <c r="D75" s="960"/>
      <c r="E75" s="960"/>
      <c r="F75" s="960"/>
      <c r="G75" s="960"/>
      <c r="H75" s="960"/>
      <c r="I75" s="960"/>
      <c r="J75" s="960"/>
      <c r="K75" s="960"/>
      <c r="L75" s="960"/>
      <c r="M75" s="960"/>
      <c r="N75" s="960"/>
      <c r="O75" s="960"/>
      <c r="P75" s="961"/>
      <c r="Q75" s="965">
        <v>1291</v>
      </c>
      <c r="R75" s="966"/>
      <c r="S75" s="966"/>
      <c r="T75" s="966"/>
      <c r="U75" s="916"/>
      <c r="V75" s="967">
        <v>1258</v>
      </c>
      <c r="W75" s="966"/>
      <c r="X75" s="966"/>
      <c r="Y75" s="966"/>
      <c r="Z75" s="916"/>
      <c r="AA75" s="967">
        <v>33</v>
      </c>
      <c r="AB75" s="966"/>
      <c r="AC75" s="966"/>
      <c r="AD75" s="966"/>
      <c r="AE75" s="916"/>
      <c r="AF75" s="967">
        <v>33</v>
      </c>
      <c r="AG75" s="966"/>
      <c r="AH75" s="966"/>
      <c r="AI75" s="966"/>
      <c r="AJ75" s="916"/>
      <c r="AK75" s="967">
        <v>95</v>
      </c>
      <c r="AL75" s="966"/>
      <c r="AM75" s="966"/>
      <c r="AN75" s="966"/>
      <c r="AO75" s="916"/>
      <c r="AP75" s="967" t="s">
        <v>602</v>
      </c>
      <c r="AQ75" s="966"/>
      <c r="AR75" s="966"/>
      <c r="AS75" s="966"/>
      <c r="AT75" s="916"/>
      <c r="AU75" s="967" t="s">
        <v>602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599</v>
      </c>
      <c r="C76" s="960"/>
      <c r="D76" s="960"/>
      <c r="E76" s="960"/>
      <c r="F76" s="960"/>
      <c r="G76" s="960"/>
      <c r="H76" s="960"/>
      <c r="I76" s="960"/>
      <c r="J76" s="960"/>
      <c r="K76" s="960"/>
      <c r="L76" s="960"/>
      <c r="M76" s="960"/>
      <c r="N76" s="960"/>
      <c r="O76" s="960"/>
      <c r="P76" s="961"/>
      <c r="Q76" s="965">
        <v>195</v>
      </c>
      <c r="R76" s="966"/>
      <c r="S76" s="966"/>
      <c r="T76" s="966"/>
      <c r="U76" s="916"/>
      <c r="V76" s="967">
        <v>186</v>
      </c>
      <c r="W76" s="966"/>
      <c r="X76" s="966"/>
      <c r="Y76" s="966"/>
      <c r="Z76" s="916"/>
      <c r="AA76" s="967">
        <v>9</v>
      </c>
      <c r="AB76" s="966"/>
      <c r="AC76" s="966"/>
      <c r="AD76" s="966"/>
      <c r="AE76" s="916"/>
      <c r="AF76" s="967">
        <v>9</v>
      </c>
      <c r="AG76" s="966"/>
      <c r="AH76" s="966"/>
      <c r="AI76" s="966"/>
      <c r="AJ76" s="916"/>
      <c r="AK76" s="967" t="s">
        <v>520</v>
      </c>
      <c r="AL76" s="966"/>
      <c r="AM76" s="966"/>
      <c r="AN76" s="966"/>
      <c r="AO76" s="916"/>
      <c r="AP76" s="967" t="s">
        <v>602</v>
      </c>
      <c r="AQ76" s="966"/>
      <c r="AR76" s="966"/>
      <c r="AS76" s="966"/>
      <c r="AT76" s="916"/>
      <c r="AU76" s="967" t="s">
        <v>602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600</v>
      </c>
      <c r="C77" s="960"/>
      <c r="D77" s="960"/>
      <c r="E77" s="960"/>
      <c r="F77" s="960"/>
      <c r="G77" s="960"/>
      <c r="H77" s="960"/>
      <c r="I77" s="960"/>
      <c r="J77" s="960"/>
      <c r="K77" s="960"/>
      <c r="L77" s="960"/>
      <c r="M77" s="960"/>
      <c r="N77" s="960"/>
      <c r="O77" s="960"/>
      <c r="P77" s="961"/>
      <c r="Q77" s="965">
        <v>6467</v>
      </c>
      <c r="R77" s="966"/>
      <c r="S77" s="966"/>
      <c r="T77" s="966"/>
      <c r="U77" s="916"/>
      <c r="V77" s="967">
        <v>5925</v>
      </c>
      <c r="W77" s="966"/>
      <c r="X77" s="966"/>
      <c r="Y77" s="966"/>
      <c r="Z77" s="916"/>
      <c r="AA77" s="967">
        <v>542</v>
      </c>
      <c r="AB77" s="966"/>
      <c r="AC77" s="966"/>
      <c r="AD77" s="966"/>
      <c r="AE77" s="916"/>
      <c r="AF77" s="967">
        <v>550</v>
      </c>
      <c r="AG77" s="966"/>
      <c r="AH77" s="966"/>
      <c r="AI77" s="966"/>
      <c r="AJ77" s="916"/>
      <c r="AK77" s="967">
        <v>0</v>
      </c>
      <c r="AL77" s="966"/>
      <c r="AM77" s="966"/>
      <c r="AN77" s="966"/>
      <c r="AO77" s="916"/>
      <c r="AP77" s="967" t="s">
        <v>602</v>
      </c>
      <c r="AQ77" s="966"/>
      <c r="AR77" s="966"/>
      <c r="AS77" s="966"/>
      <c r="AT77" s="916"/>
      <c r="AU77" s="967" t="s">
        <v>602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601</v>
      </c>
      <c r="C78" s="960"/>
      <c r="D78" s="960"/>
      <c r="E78" s="960"/>
      <c r="F78" s="960"/>
      <c r="G78" s="960"/>
      <c r="H78" s="960"/>
      <c r="I78" s="960"/>
      <c r="J78" s="960"/>
      <c r="K78" s="960"/>
      <c r="L78" s="960"/>
      <c r="M78" s="960"/>
      <c r="N78" s="960"/>
      <c r="O78" s="960"/>
      <c r="P78" s="961"/>
      <c r="Q78" s="962">
        <v>15</v>
      </c>
      <c r="R78" s="917"/>
      <c r="S78" s="917"/>
      <c r="T78" s="917"/>
      <c r="U78" s="917"/>
      <c r="V78" s="917">
        <v>6</v>
      </c>
      <c r="W78" s="917"/>
      <c r="X78" s="917"/>
      <c r="Y78" s="917"/>
      <c r="Z78" s="917"/>
      <c r="AA78" s="917">
        <v>9</v>
      </c>
      <c r="AB78" s="917"/>
      <c r="AC78" s="917"/>
      <c r="AD78" s="917"/>
      <c r="AE78" s="917"/>
      <c r="AF78" s="917">
        <v>1</v>
      </c>
      <c r="AG78" s="917"/>
      <c r="AH78" s="917"/>
      <c r="AI78" s="917"/>
      <c r="AJ78" s="917"/>
      <c r="AK78" s="917">
        <v>10</v>
      </c>
      <c r="AL78" s="917"/>
      <c r="AM78" s="917"/>
      <c r="AN78" s="917"/>
      <c r="AO78" s="917"/>
      <c r="AP78" s="917" t="s">
        <v>602</v>
      </c>
      <c r="AQ78" s="917"/>
      <c r="AR78" s="917"/>
      <c r="AS78" s="917"/>
      <c r="AT78" s="917"/>
      <c r="AU78" s="917" t="s">
        <v>602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23656</v>
      </c>
      <c r="AG88" s="928"/>
      <c r="AH88" s="928"/>
      <c r="AI88" s="928"/>
      <c r="AJ88" s="928"/>
      <c r="AK88" s="925"/>
      <c r="AL88" s="925"/>
      <c r="AM88" s="925"/>
      <c r="AN88" s="925"/>
      <c r="AO88" s="925"/>
      <c r="AP88" s="928">
        <f t="shared" ref="AP88" si="0">SUM(AP68:AT87)</f>
        <v>0</v>
      </c>
      <c r="AQ88" s="928"/>
      <c r="AR88" s="928"/>
      <c r="AS88" s="928"/>
      <c r="AT88" s="928"/>
      <c r="AU88" s="928">
        <f t="shared" ref="AU88" si="1">SUM(AU68:AY87)</f>
        <v>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532661</v>
      </c>
      <c r="AB110" s="988"/>
      <c r="AC110" s="988"/>
      <c r="AD110" s="988"/>
      <c r="AE110" s="989"/>
      <c r="AF110" s="990">
        <v>605668</v>
      </c>
      <c r="AG110" s="988"/>
      <c r="AH110" s="988"/>
      <c r="AI110" s="988"/>
      <c r="AJ110" s="989"/>
      <c r="AK110" s="990">
        <v>551201</v>
      </c>
      <c r="AL110" s="988"/>
      <c r="AM110" s="988"/>
      <c r="AN110" s="988"/>
      <c r="AO110" s="989"/>
      <c r="AP110" s="991">
        <v>31.3</v>
      </c>
      <c r="AQ110" s="992"/>
      <c r="AR110" s="992"/>
      <c r="AS110" s="992"/>
      <c r="AT110" s="993"/>
      <c r="AU110" s="994" t="s">
        <v>72</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4159134</v>
      </c>
      <c r="BR110" s="1023"/>
      <c r="BS110" s="1023"/>
      <c r="BT110" s="1023"/>
      <c r="BU110" s="1023"/>
      <c r="BV110" s="1023">
        <v>4475715</v>
      </c>
      <c r="BW110" s="1023"/>
      <c r="BX110" s="1023"/>
      <c r="BY110" s="1023"/>
      <c r="BZ110" s="1023"/>
      <c r="CA110" s="1023">
        <v>5052897</v>
      </c>
      <c r="CB110" s="1023"/>
      <c r="CC110" s="1023"/>
      <c r="CD110" s="1023"/>
      <c r="CE110" s="1023"/>
      <c r="CF110" s="1037">
        <v>286.8</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129</v>
      </c>
      <c r="BW111" s="1016"/>
      <c r="BX111" s="1016"/>
      <c r="BY111" s="1016"/>
      <c r="BZ111" s="1016"/>
      <c r="CA111" s="1016" t="s">
        <v>447</v>
      </c>
      <c r="CB111" s="1016"/>
      <c r="CC111" s="1016"/>
      <c r="CD111" s="1016"/>
      <c r="CE111" s="1016"/>
      <c r="CF111" s="1010" t="s">
        <v>448</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447</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444</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952838</v>
      </c>
      <c r="BR112" s="1016"/>
      <c r="BS112" s="1016"/>
      <c r="BT112" s="1016"/>
      <c r="BU112" s="1016"/>
      <c r="BV112" s="1016">
        <v>863935</v>
      </c>
      <c r="BW112" s="1016"/>
      <c r="BX112" s="1016"/>
      <c r="BY112" s="1016"/>
      <c r="BZ112" s="1016"/>
      <c r="CA112" s="1016">
        <v>1001227</v>
      </c>
      <c r="CB112" s="1016"/>
      <c r="CC112" s="1016"/>
      <c r="CD112" s="1016"/>
      <c r="CE112" s="1016"/>
      <c r="CF112" s="1010">
        <v>56.8</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447</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112728</v>
      </c>
      <c r="AB113" s="1030"/>
      <c r="AC113" s="1030"/>
      <c r="AD113" s="1030"/>
      <c r="AE113" s="1031"/>
      <c r="AF113" s="1032">
        <v>113928</v>
      </c>
      <c r="AG113" s="1030"/>
      <c r="AH113" s="1030"/>
      <c r="AI113" s="1030"/>
      <c r="AJ113" s="1031"/>
      <c r="AK113" s="1032">
        <v>103793</v>
      </c>
      <c r="AL113" s="1030"/>
      <c r="AM113" s="1030"/>
      <c r="AN113" s="1030"/>
      <c r="AO113" s="1031"/>
      <c r="AP113" s="1033">
        <v>5.9</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256682</v>
      </c>
      <c r="BR113" s="1016"/>
      <c r="BS113" s="1016"/>
      <c r="BT113" s="1016"/>
      <c r="BU113" s="1016"/>
      <c r="BV113" s="1016">
        <v>213052</v>
      </c>
      <c r="BW113" s="1016"/>
      <c r="BX113" s="1016"/>
      <c r="BY113" s="1016"/>
      <c r="BZ113" s="1016"/>
      <c r="CA113" s="1016">
        <v>165588</v>
      </c>
      <c r="CB113" s="1016"/>
      <c r="CC113" s="1016"/>
      <c r="CD113" s="1016"/>
      <c r="CE113" s="1016"/>
      <c r="CF113" s="1010">
        <v>9.4</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447</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44812</v>
      </c>
      <c r="AB114" s="1055"/>
      <c r="AC114" s="1055"/>
      <c r="AD114" s="1055"/>
      <c r="AE114" s="1056"/>
      <c r="AF114" s="1057">
        <v>45376</v>
      </c>
      <c r="AG114" s="1055"/>
      <c r="AH114" s="1055"/>
      <c r="AI114" s="1055"/>
      <c r="AJ114" s="1056"/>
      <c r="AK114" s="1057">
        <v>42935</v>
      </c>
      <c r="AL114" s="1055"/>
      <c r="AM114" s="1055"/>
      <c r="AN114" s="1055"/>
      <c r="AO114" s="1056"/>
      <c r="AP114" s="1058">
        <v>2.4</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1091445</v>
      </c>
      <c r="BR114" s="1016"/>
      <c r="BS114" s="1016"/>
      <c r="BT114" s="1016"/>
      <c r="BU114" s="1016"/>
      <c r="BV114" s="1016">
        <v>1107588</v>
      </c>
      <c r="BW114" s="1016"/>
      <c r="BX114" s="1016"/>
      <c r="BY114" s="1016"/>
      <c r="BZ114" s="1016"/>
      <c r="CA114" s="1016">
        <v>1125631</v>
      </c>
      <c r="CB114" s="1016"/>
      <c r="CC114" s="1016"/>
      <c r="CD114" s="1016"/>
      <c r="CE114" s="1016"/>
      <c r="CF114" s="1010">
        <v>63.9</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v>11205</v>
      </c>
      <c r="BR115" s="1016"/>
      <c r="BS115" s="1016"/>
      <c r="BT115" s="1016"/>
      <c r="BU115" s="1016"/>
      <c r="BV115" s="1016">
        <v>6636</v>
      </c>
      <c r="BW115" s="1016"/>
      <c r="BX115" s="1016"/>
      <c r="BY115" s="1016"/>
      <c r="BZ115" s="1016"/>
      <c r="CA115" s="1016">
        <v>3177</v>
      </c>
      <c r="CB115" s="1016"/>
      <c r="CC115" s="1016"/>
      <c r="CD115" s="1016"/>
      <c r="CE115" s="1016"/>
      <c r="CF115" s="1010">
        <v>0.2</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447</v>
      </c>
      <c r="AL116" s="1055"/>
      <c r="AM116" s="1055"/>
      <c r="AN116" s="1055"/>
      <c r="AO116" s="1056"/>
      <c r="AP116" s="1058" t="s">
        <v>129</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465</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465</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690201</v>
      </c>
      <c r="AB117" s="1073"/>
      <c r="AC117" s="1073"/>
      <c r="AD117" s="1073"/>
      <c r="AE117" s="1074"/>
      <c r="AF117" s="1075">
        <v>764972</v>
      </c>
      <c r="AG117" s="1073"/>
      <c r="AH117" s="1073"/>
      <c r="AI117" s="1073"/>
      <c r="AJ117" s="1074"/>
      <c r="AK117" s="1075">
        <v>697929</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444</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470</v>
      </c>
      <c r="DH117" s="1055"/>
      <c r="DI117" s="1055"/>
      <c r="DJ117" s="1055"/>
      <c r="DK117" s="1056"/>
      <c r="DL117" s="1057" t="s">
        <v>129</v>
      </c>
      <c r="DM117" s="1055"/>
      <c r="DN117" s="1055"/>
      <c r="DO117" s="1055"/>
      <c r="DP117" s="1056"/>
      <c r="DQ117" s="1057" t="s">
        <v>465</v>
      </c>
      <c r="DR117" s="1055"/>
      <c r="DS117" s="1055"/>
      <c r="DT117" s="1055"/>
      <c r="DU117" s="1056"/>
      <c r="DV117" s="1058" t="s">
        <v>129</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447</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465</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473</v>
      </c>
      <c r="BP119" s="1102"/>
      <c r="BQ119" s="1093">
        <v>6471304</v>
      </c>
      <c r="BR119" s="1094"/>
      <c r="BS119" s="1094"/>
      <c r="BT119" s="1094"/>
      <c r="BU119" s="1094"/>
      <c r="BV119" s="1094">
        <v>6666926</v>
      </c>
      <c r="BW119" s="1094"/>
      <c r="BX119" s="1094"/>
      <c r="BY119" s="1094"/>
      <c r="BZ119" s="1094"/>
      <c r="CA119" s="1094">
        <v>7348520</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2681165</v>
      </c>
      <c r="BR120" s="1023"/>
      <c r="BS120" s="1023"/>
      <c r="BT120" s="1023"/>
      <c r="BU120" s="1023"/>
      <c r="BV120" s="1023">
        <v>2282473</v>
      </c>
      <c r="BW120" s="1023"/>
      <c r="BX120" s="1023"/>
      <c r="BY120" s="1023"/>
      <c r="BZ120" s="1023"/>
      <c r="CA120" s="1023">
        <v>2031012</v>
      </c>
      <c r="CB120" s="1023"/>
      <c r="CC120" s="1023"/>
      <c r="CD120" s="1023"/>
      <c r="CE120" s="1023"/>
      <c r="CF120" s="1037">
        <v>115.3</v>
      </c>
      <c r="CG120" s="1038"/>
      <c r="CH120" s="1038"/>
      <c r="CI120" s="1038"/>
      <c r="CJ120" s="1038"/>
      <c r="CK120" s="1103" t="s">
        <v>477</v>
      </c>
      <c r="CL120" s="1104"/>
      <c r="CM120" s="1104"/>
      <c r="CN120" s="1104"/>
      <c r="CO120" s="1105"/>
      <c r="CP120" s="1111" t="s">
        <v>414</v>
      </c>
      <c r="CQ120" s="1112"/>
      <c r="CR120" s="1112"/>
      <c r="CS120" s="1112"/>
      <c r="CT120" s="1112"/>
      <c r="CU120" s="1112"/>
      <c r="CV120" s="1112"/>
      <c r="CW120" s="1112"/>
      <c r="CX120" s="1112"/>
      <c r="CY120" s="1112"/>
      <c r="CZ120" s="1112"/>
      <c r="DA120" s="1112"/>
      <c r="DB120" s="1112"/>
      <c r="DC120" s="1112"/>
      <c r="DD120" s="1112"/>
      <c r="DE120" s="1112"/>
      <c r="DF120" s="1113"/>
      <c r="DG120" s="1022">
        <v>706944</v>
      </c>
      <c r="DH120" s="1023"/>
      <c r="DI120" s="1023"/>
      <c r="DJ120" s="1023"/>
      <c r="DK120" s="1023"/>
      <c r="DL120" s="1023">
        <v>574183</v>
      </c>
      <c r="DM120" s="1023"/>
      <c r="DN120" s="1023"/>
      <c r="DO120" s="1023"/>
      <c r="DP120" s="1023"/>
      <c r="DQ120" s="1023">
        <v>541035</v>
      </c>
      <c r="DR120" s="1023"/>
      <c r="DS120" s="1023"/>
      <c r="DT120" s="1023"/>
      <c r="DU120" s="1023"/>
      <c r="DV120" s="1024">
        <v>30.7</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t="s">
        <v>129</v>
      </c>
      <c r="BR121" s="1016"/>
      <c r="BS121" s="1016"/>
      <c r="BT121" s="1016"/>
      <c r="BU121" s="1016"/>
      <c r="BV121" s="1016" t="s">
        <v>129</v>
      </c>
      <c r="BW121" s="1016"/>
      <c r="BX121" s="1016"/>
      <c r="BY121" s="1016"/>
      <c r="BZ121" s="1016"/>
      <c r="CA121" s="1016" t="s">
        <v>444</v>
      </c>
      <c r="CB121" s="1016"/>
      <c r="CC121" s="1016"/>
      <c r="CD121" s="1016"/>
      <c r="CE121" s="1016"/>
      <c r="CF121" s="1010" t="s">
        <v>129</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v>234474</v>
      </c>
      <c r="DH121" s="1016"/>
      <c r="DI121" s="1016"/>
      <c r="DJ121" s="1016"/>
      <c r="DK121" s="1016"/>
      <c r="DL121" s="1016">
        <v>282329</v>
      </c>
      <c r="DM121" s="1016"/>
      <c r="DN121" s="1016"/>
      <c r="DO121" s="1016"/>
      <c r="DP121" s="1016"/>
      <c r="DQ121" s="1016">
        <v>455372</v>
      </c>
      <c r="DR121" s="1016"/>
      <c r="DS121" s="1016"/>
      <c r="DT121" s="1016"/>
      <c r="DU121" s="1016"/>
      <c r="DV121" s="1017">
        <v>25.8</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4118957</v>
      </c>
      <c r="BR122" s="1094"/>
      <c r="BS122" s="1094"/>
      <c r="BT122" s="1094"/>
      <c r="BU122" s="1094"/>
      <c r="BV122" s="1094">
        <v>4355518</v>
      </c>
      <c r="BW122" s="1094"/>
      <c r="BX122" s="1094"/>
      <c r="BY122" s="1094"/>
      <c r="BZ122" s="1094"/>
      <c r="CA122" s="1094">
        <v>4717259</v>
      </c>
      <c r="CB122" s="1094"/>
      <c r="CC122" s="1094"/>
      <c r="CD122" s="1094"/>
      <c r="CE122" s="1094"/>
      <c r="CF122" s="1114">
        <v>267.7</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v>11420</v>
      </c>
      <c r="DH122" s="1016"/>
      <c r="DI122" s="1016"/>
      <c r="DJ122" s="1016"/>
      <c r="DK122" s="1016"/>
      <c r="DL122" s="1016">
        <v>7423</v>
      </c>
      <c r="DM122" s="1016"/>
      <c r="DN122" s="1016"/>
      <c r="DO122" s="1016"/>
      <c r="DP122" s="1016"/>
      <c r="DQ122" s="1016">
        <v>4820</v>
      </c>
      <c r="DR122" s="1016"/>
      <c r="DS122" s="1016"/>
      <c r="DT122" s="1016"/>
      <c r="DU122" s="1016"/>
      <c r="DV122" s="1017">
        <v>0.3</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465</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482</v>
      </c>
      <c r="BP123" s="1102"/>
      <c r="BQ123" s="1161">
        <v>6800122</v>
      </c>
      <c r="BR123" s="1162"/>
      <c r="BS123" s="1162"/>
      <c r="BT123" s="1162"/>
      <c r="BU123" s="1162"/>
      <c r="BV123" s="1162">
        <v>6637991</v>
      </c>
      <c r="BW123" s="1162"/>
      <c r="BX123" s="1162"/>
      <c r="BY123" s="1162"/>
      <c r="BZ123" s="1162"/>
      <c r="CA123" s="1162">
        <v>6748271</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447</v>
      </c>
      <c r="DH123" s="1055"/>
      <c r="DI123" s="1055"/>
      <c r="DJ123" s="1055"/>
      <c r="DK123" s="1056"/>
      <c r="DL123" s="1057" t="s">
        <v>129</v>
      </c>
      <c r="DM123" s="1055"/>
      <c r="DN123" s="1055"/>
      <c r="DO123" s="1055"/>
      <c r="DP123" s="1056"/>
      <c r="DQ123" s="1057" t="s">
        <v>129</v>
      </c>
      <c r="DR123" s="1055"/>
      <c r="DS123" s="1055"/>
      <c r="DT123" s="1055"/>
      <c r="DU123" s="1056"/>
      <c r="DV123" s="1058" t="s">
        <v>447</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447</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v>1.8</v>
      </c>
      <c r="BW124" s="1124"/>
      <c r="BX124" s="1124"/>
      <c r="BY124" s="1124"/>
      <c r="BZ124" s="1124"/>
      <c r="CA124" s="1124">
        <v>34</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447</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447</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447</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t="s">
        <v>129</v>
      </c>
      <c r="AB128" s="1144"/>
      <c r="AC128" s="1144"/>
      <c r="AD128" s="1144"/>
      <c r="AE128" s="1145"/>
      <c r="AF128" s="1146" t="s">
        <v>444</v>
      </c>
      <c r="AG128" s="1144"/>
      <c r="AH128" s="1144"/>
      <c r="AI128" s="1144"/>
      <c r="AJ128" s="1145"/>
      <c r="AK128" s="1146" t="s">
        <v>444</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11205</v>
      </c>
      <c r="DH128" s="1136"/>
      <c r="DI128" s="1136"/>
      <c r="DJ128" s="1136"/>
      <c r="DK128" s="1136"/>
      <c r="DL128" s="1136">
        <v>6636</v>
      </c>
      <c r="DM128" s="1136"/>
      <c r="DN128" s="1136"/>
      <c r="DO128" s="1136"/>
      <c r="DP128" s="1136"/>
      <c r="DQ128" s="1136">
        <v>3177</v>
      </c>
      <c r="DR128" s="1136"/>
      <c r="DS128" s="1136"/>
      <c r="DT128" s="1136"/>
      <c r="DU128" s="1136"/>
      <c r="DV128" s="1137">
        <v>0.2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2074539</v>
      </c>
      <c r="AB129" s="1055"/>
      <c r="AC129" s="1055"/>
      <c r="AD129" s="1055"/>
      <c r="AE129" s="1056"/>
      <c r="AF129" s="1057">
        <v>2179425</v>
      </c>
      <c r="AG129" s="1055"/>
      <c r="AH129" s="1055"/>
      <c r="AI129" s="1055"/>
      <c r="AJ129" s="1056"/>
      <c r="AK129" s="1057">
        <v>2316090</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462146</v>
      </c>
      <c r="AB130" s="1055"/>
      <c r="AC130" s="1055"/>
      <c r="AD130" s="1055"/>
      <c r="AE130" s="1056"/>
      <c r="AF130" s="1057">
        <v>573673</v>
      </c>
      <c r="AG130" s="1055"/>
      <c r="AH130" s="1055"/>
      <c r="AI130" s="1055"/>
      <c r="AJ130" s="1056"/>
      <c r="AK130" s="1057">
        <v>554110</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11.4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1612393</v>
      </c>
      <c r="AB131" s="1080"/>
      <c r="AC131" s="1080"/>
      <c r="AD131" s="1080"/>
      <c r="AE131" s="1081"/>
      <c r="AF131" s="1079">
        <v>1605752</v>
      </c>
      <c r="AG131" s="1080"/>
      <c r="AH131" s="1080"/>
      <c r="AI131" s="1080"/>
      <c r="AJ131" s="1081"/>
      <c r="AK131" s="1079">
        <v>1761980</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34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14.14388428</v>
      </c>
      <c r="AB132" s="1196"/>
      <c r="AC132" s="1196"/>
      <c r="AD132" s="1196"/>
      <c r="AE132" s="1197"/>
      <c r="AF132" s="1198">
        <v>11.913358970000001</v>
      </c>
      <c r="AG132" s="1196"/>
      <c r="AH132" s="1196"/>
      <c r="AI132" s="1196"/>
      <c r="AJ132" s="1197"/>
      <c r="AK132" s="1198">
        <v>8.1623514460000006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10.7</v>
      </c>
      <c r="AB133" s="1179"/>
      <c r="AC133" s="1179"/>
      <c r="AD133" s="1179"/>
      <c r="AE133" s="1180"/>
      <c r="AF133" s="1178">
        <v>11.7</v>
      </c>
      <c r="AG133" s="1179"/>
      <c r="AH133" s="1179"/>
      <c r="AI133" s="1179"/>
      <c r="AJ133" s="1180"/>
      <c r="AK133" s="1178">
        <v>11.4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uNudijFlgoJmpEIwYO2Orse4U6IXiKIctUkFG1zDmIG6AJ0xY4dW8dgK5Ux+2Tyh2q2pYnVd8xd0/E47k0jw==" saltValue="A8ekjLBbX3fkqQWUqPwg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AJwQwcKuvXCt3yrIrgT0EJX0nfa5ZuD7qsdxzH+3wphCZ53mSPG70Z1+P2vFFqiNrC9fwTLkLp6RxMq0zft0w==" saltValue="YOP4m7cIGF/7yQGbubNp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N+YrfWfjpA56+fy9Z942QuBUZW29/KgpZSUEIOxufFYgYMnXnopSdSVeo+Jn5Y6GumtFV8TKUeFtOJFw64wXg==" saltValue="ohSntglooLzeLgoOyzXyk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662313</v>
      </c>
      <c r="AP9" s="314">
        <v>188318</v>
      </c>
      <c r="AQ9" s="315">
        <v>239985</v>
      </c>
      <c r="AR9" s="316">
        <v>-21.5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71053</v>
      </c>
      <c r="AP10" s="317">
        <v>20203</v>
      </c>
      <c r="AQ10" s="318">
        <v>24622</v>
      </c>
      <c r="AR10" s="319">
        <v>-17.899999999999999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4319</v>
      </c>
      <c r="AP11" s="317">
        <v>1228</v>
      </c>
      <c r="AQ11" s="318">
        <v>3358</v>
      </c>
      <c r="AR11" s="319">
        <v>-63.4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50160</v>
      </c>
      <c r="AP13" s="317">
        <v>14262</v>
      </c>
      <c r="AQ13" s="318">
        <v>7864</v>
      </c>
      <c r="AR13" s="319">
        <v>81.400000000000006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24043</v>
      </c>
      <c r="AP14" s="317">
        <v>6836</v>
      </c>
      <c r="AQ14" s="318">
        <v>6185</v>
      </c>
      <c r="AR14" s="319">
        <v>10.5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-40781</v>
      </c>
      <c r="AP15" s="317">
        <v>-11595</v>
      </c>
      <c r="AQ15" s="318">
        <v>-18737</v>
      </c>
      <c r="AR15" s="319">
        <v>-38.1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771107</v>
      </c>
      <c r="AP16" s="317">
        <v>219251</v>
      </c>
      <c r="AQ16" s="318">
        <v>263276</v>
      </c>
      <c r="AR16" s="319">
        <v>-16.7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15.64</v>
      </c>
      <c r="AP21" s="331">
        <v>24.56</v>
      </c>
      <c r="AQ21" s="332">
        <v>-8.92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91.8</v>
      </c>
      <c r="AP22" s="336">
        <v>94.3</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551201</v>
      </c>
      <c r="AP32" s="345">
        <v>156725</v>
      </c>
      <c r="AQ32" s="346">
        <v>149198</v>
      </c>
      <c r="AR32" s="347">
        <v>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103793</v>
      </c>
      <c r="AP35" s="345">
        <v>29512</v>
      </c>
      <c r="AQ35" s="346">
        <v>31871</v>
      </c>
      <c r="AR35" s="347">
        <v>-7.4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42935</v>
      </c>
      <c r="AP36" s="345">
        <v>12208</v>
      </c>
      <c r="AQ36" s="346">
        <v>4984</v>
      </c>
      <c r="AR36" s="347">
        <v>144.9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520</v>
      </c>
      <c r="AP37" s="345" t="s">
        <v>520</v>
      </c>
      <c r="AQ37" s="346">
        <v>1220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35</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t="s">
        <v>520</v>
      </c>
      <c r="AP39" s="345" t="s">
        <v>520</v>
      </c>
      <c r="AQ39" s="346">
        <v>-8070</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-554110</v>
      </c>
      <c r="AP40" s="345">
        <v>-157552</v>
      </c>
      <c r="AQ40" s="346">
        <v>-130648</v>
      </c>
      <c r="AR40" s="347">
        <v>20.6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143819</v>
      </c>
      <c r="AP41" s="345">
        <v>40893</v>
      </c>
      <c r="AQ41" s="346">
        <v>48590</v>
      </c>
      <c r="AR41" s="347">
        <v>-15.8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1327278</v>
      </c>
      <c r="AN51" s="367">
        <v>355267</v>
      </c>
      <c r="AO51" s="368">
        <v>242.1</v>
      </c>
      <c r="AP51" s="369">
        <v>310300</v>
      </c>
      <c r="AQ51" s="370">
        <v>7.8</v>
      </c>
      <c r="AR51" s="371">
        <v>234.3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1214202</v>
      </c>
      <c r="AN52" s="375">
        <v>325001</v>
      </c>
      <c r="AO52" s="376">
        <v>269.89999999999998</v>
      </c>
      <c r="AP52" s="377">
        <v>157576</v>
      </c>
      <c r="AQ52" s="378">
        <v>7.5</v>
      </c>
      <c r="AR52" s="379">
        <v>262.39999999999998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804057</v>
      </c>
      <c r="AN53" s="367">
        <v>216144</v>
      </c>
      <c r="AO53" s="368">
        <v>-39.200000000000003</v>
      </c>
      <c r="AP53" s="369">
        <v>317319</v>
      </c>
      <c r="AQ53" s="370">
        <v>2.2999999999999998</v>
      </c>
      <c r="AR53" s="371">
        <v>-41.5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734651</v>
      </c>
      <c r="AN54" s="375">
        <v>197487</v>
      </c>
      <c r="AO54" s="376">
        <v>-39.200000000000003</v>
      </c>
      <c r="AP54" s="377">
        <v>164214</v>
      </c>
      <c r="AQ54" s="378">
        <v>4.2</v>
      </c>
      <c r="AR54" s="379">
        <v>-43.4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519815</v>
      </c>
      <c r="AN55" s="367">
        <v>139361</v>
      </c>
      <c r="AO55" s="368">
        <v>-35.5</v>
      </c>
      <c r="AP55" s="369">
        <v>289738</v>
      </c>
      <c r="AQ55" s="370">
        <v>-8.6999999999999993</v>
      </c>
      <c r="AR55" s="371">
        <v>-26.8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519815</v>
      </c>
      <c r="AN56" s="375">
        <v>139361</v>
      </c>
      <c r="AO56" s="376">
        <v>-29.4</v>
      </c>
      <c r="AP56" s="377">
        <v>156238</v>
      </c>
      <c r="AQ56" s="378">
        <v>-4.9000000000000004</v>
      </c>
      <c r="AR56" s="379">
        <v>-24.5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1264198</v>
      </c>
      <c r="AN57" s="367">
        <v>337479</v>
      </c>
      <c r="AO57" s="368">
        <v>142.19999999999999</v>
      </c>
      <c r="AP57" s="369">
        <v>316937</v>
      </c>
      <c r="AQ57" s="370">
        <v>9.4</v>
      </c>
      <c r="AR57" s="371">
        <v>132.80000000000001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1048601</v>
      </c>
      <c r="AN58" s="375">
        <v>279926</v>
      </c>
      <c r="AO58" s="376">
        <v>100.9</v>
      </c>
      <c r="AP58" s="377">
        <v>199150</v>
      </c>
      <c r="AQ58" s="378">
        <v>27.5</v>
      </c>
      <c r="AR58" s="379">
        <v>73.400000000000006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1030952</v>
      </c>
      <c r="AN59" s="367">
        <v>293134</v>
      </c>
      <c r="AO59" s="368">
        <v>-13.1</v>
      </c>
      <c r="AP59" s="369">
        <v>332350</v>
      </c>
      <c r="AQ59" s="370">
        <v>4.9000000000000004</v>
      </c>
      <c r="AR59" s="371">
        <v>-18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928547</v>
      </c>
      <c r="AN60" s="375">
        <v>264017</v>
      </c>
      <c r="AO60" s="376">
        <v>-5.7</v>
      </c>
      <c r="AP60" s="377">
        <v>200453</v>
      </c>
      <c r="AQ60" s="378">
        <v>0.7</v>
      </c>
      <c r="AR60" s="379">
        <v>-6.4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989260</v>
      </c>
      <c r="AN61" s="382">
        <v>268277</v>
      </c>
      <c r="AO61" s="383">
        <v>59.3</v>
      </c>
      <c r="AP61" s="384">
        <v>313329</v>
      </c>
      <c r="AQ61" s="385">
        <v>3.1</v>
      </c>
      <c r="AR61" s="371">
        <v>56.2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889163</v>
      </c>
      <c r="AN62" s="375">
        <v>241158</v>
      </c>
      <c r="AO62" s="376">
        <v>59.3</v>
      </c>
      <c r="AP62" s="377">
        <v>175526</v>
      </c>
      <c r="AQ62" s="378">
        <v>7</v>
      </c>
      <c r="AR62" s="379">
        <v>52.3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GK3bhmQXbIgy2JcrmH3TUnDKpcbJB88B16vCaukB75kGVNV+dAuOdOaoJJRk+QQIqxeskCfypNQy93QPe30JQ==" saltValue="rtum5SfTEsd4nSq8BgYQq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CCmxrJCFLVZgzuEPFk36HNJi6jSen4YOsaXa78cFURvzvwQV4uYlQxPFGvjM5eYJiZeYIR2BGn00grDkrA1HBg==" saltValue="I/mwUS1/eps3B/s5YmofQ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DrU25Y5kchLa2N+Nb5iBSe32Kp5c6vtkKlPdJ7TAXfk0yRIYXdKJLVw5H9BWyrnTkJTk7twzrvB5tLiQU4O32A==" saltValue="LZ+XsjDsxfp4AnDXziUmU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33.33</v>
      </c>
      <c r="G47" s="12">
        <v>29.67</v>
      </c>
      <c r="H47" s="12">
        <v>30.72</v>
      </c>
      <c r="I47" s="12">
        <v>28.07</v>
      </c>
      <c r="J47" s="13">
        <v>26.47</v>
      </c>
    </row>
    <row r="48" spans="2:10" ht="57.75" customHeight="1" x14ac:dyDescent="0.15">
      <c r="B48" s="14"/>
      <c r="C48" s="1240" t="s">
        <v>4</v>
      </c>
      <c r="D48" s="1240"/>
      <c r="E48" s="1241"/>
      <c r="F48" s="15">
        <v>5.95</v>
      </c>
      <c r="G48" s="16">
        <v>6.76</v>
      </c>
      <c r="H48" s="16">
        <v>6.23</v>
      </c>
      <c r="I48" s="16">
        <v>6.88</v>
      </c>
      <c r="J48" s="17">
        <v>5.65</v>
      </c>
    </row>
    <row r="49" spans="2:10" ht="57.75" customHeight="1" thickBot="1" x14ac:dyDescent="0.2">
      <c r="B49" s="18"/>
      <c r="C49" s="1242" t="s">
        <v>5</v>
      </c>
      <c r="D49" s="1242"/>
      <c r="E49" s="1243"/>
      <c r="F49" s="19" t="s">
        <v>566</v>
      </c>
      <c r="G49" s="20" t="s">
        <v>567</v>
      </c>
      <c r="H49" s="20" t="s">
        <v>568</v>
      </c>
      <c r="I49" s="20" t="s">
        <v>569</v>
      </c>
      <c r="J49" s="21" t="s">
        <v>570</v>
      </c>
    </row>
    <row r="50" spans="2:10" ht="13.5" customHeight="1" x14ac:dyDescent="0.15"/>
  </sheetData>
  <sheetProtection algorithmName="SHA-512" hashValue="iluUTRKQXAgyCxEy7tZQ22f7uQXLxzoje5kL0tz4xDSbKtAAy9YUD2Jav6LUYLBDb/0uhU7wToVbLyRUgvi8tQ==" saltValue="7uzWfn4pUCyUoz7tdG5z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2022-09-20T02:00:15Z</cp:lastPrinted>
  <dcterms:created xsi:type="dcterms:W3CDTF">2022-02-02T05:12:54Z</dcterms:created>
  <dcterms:modified xsi:type="dcterms:W3CDTF">2022-09-28T10:03:47Z</dcterms:modified>
  <cp:category/>
</cp:coreProperties>
</file>