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A23" i="11"/>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s="1"/>
  <c r="BE35" i="9" s="1"/>
  <c r="BE36" i="9" l="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<sst xmlns="http://schemas.openxmlformats.org/spreadsheetml/2006/main" count="1040" uniqueCount="560">
  <si>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</si>
  <si>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</si>
  <si>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</si>
  <si>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</si>
  <si>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</si>
  <si>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</si>
  <si>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</si>
  <si>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</si>
  <si>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</si>
  <si>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</si>
  <si>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</si>
  <si>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</si>
  <si>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</si>
  <si>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</si>
  <si>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</si>
  <si>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</si>
  <si>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</si>
  <si>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</si>
  <si>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</si>
  <si>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</si>
  <si>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</si>
  <si>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</si>
  <si>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</si>
  <si>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</si>
  <si>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</si>
  <si>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</si>
  <si>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</si>
  <si>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</si>
  <si>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</si>
  <si>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</si>
  <si>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</si>
  <si>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</si>
  <si>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</si>
  <si>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</si>
  <si>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</si>
  <si>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</si>
  <si>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</si>
  <si>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</si>
  <si>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</si>
  <si>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</si>
  <si>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</si>
  <si>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</si>
  <si>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</si>
  <si>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</si>
  <si>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</si>
  <si>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</si>
  <si>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</si>
  <si>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</si>
  <si>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</si>
  <si>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</si>
  <si>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</si>
  <si>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</si>
  <si>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</si>
  <si>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</si>
  <si>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</si>
  <si>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</si>
  <si>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</si>
  <si>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</si>
  <si>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</si>
  <si>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</si>
  <si>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</si>
  <si>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</si>
  <si>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</si>
  <si>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</si>
  <si>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</si>
  <si>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</si>
  <si>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</si>
  <si>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</si>
  <si>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</si>
  <si>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</si>
  <si>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</si>
  <si>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</si>
  <si>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</si>
  <si>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</si>
  <si>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</si>
  <si>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</si>
  <si>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</si>
  <si>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</si>
  <si>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</si>
  <si>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</si>
  <si>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</si>
  <si>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</si>
  <si>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</si>
  <si>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</si>
  <si>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</si>
  <si>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</si>
  <si>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</si>
  <si>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</si>
  <si>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</si>
  <si>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</si>
  <si>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</si>
  <si>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</si>
  <si>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</si>
  <si>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</si>
  <si>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</si>
  <si>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</si>
  <si>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</si>
  <si>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</si>
  <si>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</si>
  <si>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</si>
  <si>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</si>
  <si>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</si>
  <si>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</si>
  <si>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</si>
  <si>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</si>
  <si>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</si>
  <si>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</si>
  <si>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</si>
  <si>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</si>
  <si>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</si>
  <si>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</si>
  <si>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</si>
  <si>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</si>
  <si>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</si>
  <si>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</si>
  <si>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</si>
  <si>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</si>
  <si>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</si>
  <si>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</si>
  <si>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</si>
  <si>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</si>
  <si>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</si>
  <si>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</si>
  <si>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</si>
  <si>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</si>
  <si>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</si>
  <si>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</si>
  <si>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</si>
  <si>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</si>
  <si>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</si>
  <si>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</si>
  <si>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</si>
  <si>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</si>
  <si>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</si>
  <si>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</si>
  <si>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</si>
  <si>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</si>
  <si>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</si>
  <si>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</si>
  <si>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</si>
  <si>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</si>
  <si>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</si>
  <si>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</si>
  <si>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</si>
  <si>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</si>
  <si>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</si>
  <si>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</si>
  <si>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</si>
  <si>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</si>
  <si>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</si>
  <si>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</si>
  <si>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</si>
  <si>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</si>
  <si>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</si>
  <si>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</si>
  <si>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</si>
  <si>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</si>
  <si>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</si>
  <si>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</si>
  <si>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</si>
  <si>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</si>
  <si>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</si>
  <si>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</si>
  <si>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</si>
  <si>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</si>
  <si>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</si>
  <si>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</si>
  <si>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</si>
  <si>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</si>
  <si>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</si>
  <si>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</si>
  <si>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</si>
  <si>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</si>
  <si>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</si>
  <si>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</si>
  <si>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</si>
  <si>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</si>
  <si>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</si>
  <si>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</si>
  <si>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</si>
  <si>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</si>
  <si>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</si>
  <si>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</si>
  <si>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</si>
  <si>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</si>
  <si>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</si>
  <si>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</si>
  <si>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</si>
  <si>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</si>
  <si>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</si>
  <si>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</si>
  <si>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</si>
  <si>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</si>
  <si>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</si>
  <si>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</si>
  <si>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長野県飯綱町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</si>
  <si>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</si>
  <si>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</si>
  <si>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</si>
  <si>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</si>
  <si>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</si>
  <si>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</si>
  <si>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</si>
  <si>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</si>
  <si>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</si>
  <si>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</si>
  <si>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</si>
  <si>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</si>
  <si>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</si>
  <si>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</si>
  <si>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</si>
  <si>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</si>
  <si>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</si>
  <si>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</si>
  <si>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</si>
  <si>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</si>
  <si>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</si>
  <si>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</si>
  <si>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</si>
  <si>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</si>
  <si>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</si>
  <si>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</si>
  <si>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</si>
  <si>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</si>
  <si>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</si>
  <si>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</si>
  <si>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</si>
  <si>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</si>
  <si>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</si>
  <si>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</si>
  <si>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</si>
  <si>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</si>
  <si>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</si>
  <si>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</si>
  <si>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</si>
  <si>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</si>
  <si>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</si>
  <si>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</si>
  <si>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</si>
  <si>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</si>
  <si>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</si>
  <si>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</si>
  <si>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</si>
  <si>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</si>
  <si>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</si>
  <si>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</si>
  <si>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</si>
  <si>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</si>
  <si>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</si>
  <si>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</si>
  <si>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</si>
  <si>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</si>
  <si>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</si>
  <si>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</si>
  <si>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</si>
  <si>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</si>
  <si>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</si>
  <si>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</si>
  <si>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</si>
  <si>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</si>
  <si>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</si>
  <si>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</si>
  <si>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</si>
  <si>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</si>
  <si>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</si>
  <si>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</si>
  <si>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</si>
  <si>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</si>
  <si>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</si>
  <si>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</si>
  <si>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</si>
  <si>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</si>
  <si>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</si>
  <si>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</si>
  <si>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</si>
  <si>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</si>
  <si>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</si>
  <si>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</si>
  <si>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</si>
  <si>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</si>
  <si>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</si>
  <si>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</si>
  <si>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</si>
  <si>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</si>
  <si>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</si>
  <si>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</si>
  <si>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</si>
  <si>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</si>
  <si>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</si>
  <si>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</si>
  <si>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</si>
  <si>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</si>
  <si>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</si>
  <si>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</si>
  <si>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</si>
  <si>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</si>
  <si>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</si>
  <si>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</si>
  <si>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</si>
  <si>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</si>
  <si>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</si>
  <si>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</si>
  <si>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</si>
  <si>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</si>
  <si>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</si>
  <si>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</si>
  <si>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</si>
  <si>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</si>
  <si>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</si>
  <si>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</si>
  <si>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</si>
  <si>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</si>
  <si>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</si>
  <si>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</si>
  <si>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</si>
  <si>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</si>
  <si>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</si>
  <si>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</si>
  <si>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</si>
  <si>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</si>
  <si>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</si>
  <si>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</si>
  <si>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</si>
  <si>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</si>
  <si>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</si>
  <si>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</si>
  <si>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</si>
  <si>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</si>
  <si>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</si>
  <si>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</si>
  <si>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</si>
  <si>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</si>
  <si>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</si>
  <si>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</si>
  <si>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</si>
  <si>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</si>
  <si>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</si>
  <si>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</si>
  <si>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</si>
  <si>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</si>
  <si>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</si>
  <si>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</si>
  <si>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</si>
  <si>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</si>
  <si>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</si>
  <si>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長野県飯綱町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</si>
  <si>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</si>
  <si>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</si>
  <si>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</si>
  <si>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</si>
  <si>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</si>
  <si>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</si>
  <si>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</si>
  <si>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</si>
  <si>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</si>
  <si>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</si>
  <si>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</si>
  <si>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</si>
  <si>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</si>
  <si>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</si>
  <si>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</si>
  <si>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</si>
  <si>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</si>
  <si>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</si>
  <si>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</si>
  <si>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</si>
  <si>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</si>
  <si>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</si>
  <si>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</si>
  <si>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</si>
  <si>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</si>
  <si>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</si>
  <si>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</si>
  <si>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</si>
  <si>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</si>
  <si>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</si>
  <si>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</si>
  <si>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</si>
  <si>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</si>
  <si>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</si>
  <si>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</si>
  <si>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</si>
  <si>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</si>
  <si>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</si>
  <si>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</si>
  <si>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</si>
  <si>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</si>
  <si>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</si>
  <si>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</si>
  <si>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飯綱公共下水道事業特別会計</t>
    <phoneticPr fontId="5"/>
  </si>
  <si>
    <t>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</si>
  <si>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</si>
  <si>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</si>
  <si>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</si>
  <si>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</si>
  <si>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</si>
  <si>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</si>
  <si>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</si>
  <si>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</si>
  <si>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</si>
  <si>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</si>
  <si>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</si>
  <si>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</si>
  <si>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</si>
  <si>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</si>
  <si>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</si>
  <si>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</si>
  <si>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</si>
  <si>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</si>
  <si>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</si>
  <si>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</si>
  <si>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</si>
  <si>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</si>
  <si>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</si>
  <si>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</si>
  <si>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</si>
  <si>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</si>
  <si>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</si>
  <si>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</si>
  <si>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</si>
  <si>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</si>
  <si>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</si>
  <si>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</si>
  <si>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</si>
  <si>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</si>
  <si>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</si>
  <si>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</si>
  <si>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</si>
  <si>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</si>
  <si>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</si>
  <si>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</si>
  <si>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</si>
  <si>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</si>
  <si>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</si>
  <si>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</si>
  <si>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</si>
  <si>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</si>
  <si>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</si>
  <si>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</si>
  <si>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</si>
  <si>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</si>
  <si>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</si>
  <si>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</si>
  <si>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</si>
  <si>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</si>
  <si>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</si>
  <si>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</si>
  <si>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</si>
  <si>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</si>
  <si>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</si>
  <si>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</si>
  <si>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</si>
  <si>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</si>
  <si>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</si>
  <si>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</si>
  <si>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</si>
  <si>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</si>
  <si>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</si>
  <si>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</si>
  <si>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</si>
  <si>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</si>
  <si>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</si>
  <si>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</si>
  <si>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</si>
  <si>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</si>
  <si>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</si>
  <si>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</si>
  <si>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</si>
  <si>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</si>
  <si>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</si>
  <si>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</si>
  <si>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</si>
  <si>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</si>
  <si>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</si>
  <si>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</si>
  <si>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</si>
  <si>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</si>
  <si>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</si>
  <si>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</si>
  <si>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</si>
  <si>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</si>
  <si>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</si>
  <si>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</si>
  <si>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</si>
  <si>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</si>
  <si>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</si>
  <si>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</si>
  <si>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</si>
  <si>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</si>
  <si>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</si>
  <si>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</si>
  <si>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</si>
  <si>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</si>
  <si>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</si>
  <si>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</si>
  <si>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</si>
  <si>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</si>
  <si>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</si>
  <si>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</si>
  <si>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</si>
  <si>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</si>
  <si>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</si>
  <si>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</si>
  <si>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</si>
  <si>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</si>
  <si>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</si>
  <si>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</si>
  <si>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</si>
  <si>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</si>
  <si>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</si>
  <si>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</si>
  <si>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</si>
  <si>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</si>
  <si>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</si>
  <si>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</si>
  <si>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</si>
  <si>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</si>
  <si>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</si>
  <si>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</si>
  <si>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</si>
  <si>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</si>
  <si>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</si>
  <si>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</si>
  <si>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</si>
  <si>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0.72</t>
  </si>
  <si>
    <t>▲ 0.44</t>
  </si>
  <si>
    <t>▲ 2.86</t>
  </si>
  <si>
    <t>水道事業会計</t>
  </si>
  <si>
    <t>病院事業会計</t>
  </si>
  <si>
    <t>一般会計</t>
  </si>
  <si>
    <t>国民健康保険事業特別会計</t>
  </si>
  <si>
    <t>介護保険事業特別会計</t>
  </si>
  <si>
    <t>訪問看護ステーション特別会計</t>
  </si>
  <si>
    <t>飯綱公共下水道事業特別会計</t>
  </si>
  <si>
    <t>農業集落排水事業特別会計</t>
  </si>
  <si>
    <t>その他会計（赤字）</t>
  </si>
  <si>
    <t>その他会計（黒字）</t>
  </si>
  <si>
    <t>-</t>
    <phoneticPr fontId="2"/>
  </si>
  <si>
    <t>有限会社飯綱町ふるさと振興公社</t>
    <rPh sb="0" eb="4">
      <t>ユウゲンガイシャ</t>
    </rPh>
    <rPh sb="4" eb="7">
      <t>イイヅナマチ</t>
    </rPh>
    <rPh sb="11" eb="13">
      <t>シンコウ</t>
    </rPh>
    <rPh sb="13" eb="15">
      <t>コウシャ</t>
    </rPh>
    <phoneticPr fontId="5"/>
  </si>
  <si>
    <t>-</t>
    <phoneticPr fontId="2"/>
  </si>
  <si>
    <t>長野広域連合</t>
    <rPh sb="0" eb="2">
      <t>ナガノ</t>
    </rPh>
    <rPh sb="2" eb="4">
      <t>コウイキ</t>
    </rPh>
    <rPh sb="4" eb="6">
      <t>レンゴウ</t>
    </rPh>
    <phoneticPr fontId="24"/>
  </si>
  <si>
    <t>　(一般会計)</t>
  </si>
  <si>
    <t>-</t>
    <phoneticPr fontId="2"/>
  </si>
  <si>
    <t>　(老人福祉施設等運営事業特別会計)</t>
  </si>
  <si>
    <t>　(長野地域ふるさと事業特別会計)</t>
    <rPh sb="2" eb="4">
      <t>ナガノ</t>
    </rPh>
    <rPh sb="4" eb="6">
      <t>チイキ</t>
    </rPh>
    <phoneticPr fontId="24"/>
  </si>
  <si>
    <t>北部衛生施設組合</t>
  </si>
  <si>
    <t>北信保健衛生施設組合</t>
  </si>
  <si>
    <t>　(一般会計)</t>
    <rPh sb="2" eb="4">
      <t>イッパン</t>
    </rPh>
    <rPh sb="4" eb="6">
      <t>カイケイ</t>
    </rPh>
    <phoneticPr fontId="24"/>
  </si>
  <si>
    <t>　(斎場事業特別会計)</t>
  </si>
  <si>
    <t>　(じん芥処理事業特別会計)</t>
  </si>
  <si>
    <t>　(し尿処理事業特別会計)</t>
  </si>
  <si>
    <t>長野県後期高齢者医療広域連合</t>
    <rPh sb="2" eb="3">
      <t>ケン</t>
    </rPh>
    <phoneticPr fontId="24"/>
  </si>
  <si>
    <t>　(後期高齢者医療事業会計)</t>
  </si>
  <si>
    <t>長野県市町村自治振興組合</t>
  </si>
  <si>
    <t>長野県市町村総合事務組合</t>
  </si>
  <si>
    <t>　(非常勤公務災害補償特別会計)</t>
    <rPh sb="2" eb="5">
      <t>ヒジョウキン</t>
    </rPh>
    <rPh sb="5" eb="7">
      <t>コウム</t>
    </rPh>
    <rPh sb="7" eb="9">
      <t>サイガイ</t>
    </rPh>
    <rPh sb="9" eb="11">
      <t>ホショウ</t>
    </rPh>
    <rPh sb="11" eb="13">
      <t>トクベツ</t>
    </rPh>
    <rPh sb="13" eb="15">
      <t>カイケイ</t>
    </rPh>
    <phoneticPr fontId="24"/>
  </si>
  <si>
    <t>北信地域町村交通災害共済事務組合</t>
  </si>
  <si>
    <t>長水部分林組合</t>
  </si>
  <si>
    <t>長野県地方税滞納整理機構</t>
    <rPh sb="0" eb="3">
      <t>ナガノケン</t>
    </rPh>
    <rPh sb="3" eb="6">
      <t>チホウゼイ</t>
    </rPh>
    <rPh sb="6" eb="8">
      <t>タイノウ</t>
    </rPh>
    <rPh sb="8" eb="10">
      <t>セイリ</t>
    </rPh>
    <rPh sb="10" eb="12">
      <t>キコウ</t>
    </rPh>
    <phoneticPr fontId="24"/>
  </si>
  <si>
    <t>法非適用企業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</si>
</sst>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8" fontId="26" fillId="0" borderId="116"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0" xfId="30" applyFont="1" applyFill="1" applyProtection="1">
      <alignment vertical="center"/>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8" xfId="30" applyFont="1" applyFill="1" applyBorder="1" applyAlignment="1" applyProtection="1">
      <alignment horizontal="left" vertical="center"/>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132958</c:v>
                </c:pt>
                <c:pt idx="1">
                  <c:v>98583</c:v>
                </c:pt>
                <c:pt idx="2">
                  <c:v>72290</c:v>
                </c:pt>
                <c:pt idx="3">
                  <c:v>68595</c:v>
                </c:pt>
                <c:pt idx="4">
                  <c:v>30877</c:v>
                </c:pt>
              </c:numCache>
            </c:numRef>
          </c:val>
          <c:smooth val="0"/>
        </c:ser>
        <c:dLbls>
          <c:showLegendKey val="0"/>
          <c:showVal val="0"/>
          <c:showCatName val="0"/>
          <c:showSerName val="0"/>
          <c:showPercent val="0"/>
          <c:showBubbleSize val="0"/>
        </c:dLbls>
        <c:marker val="1"/>
        <c:smooth val="0"/>
        <c:axId val="80102144"/>
        <c:axId val="80103680"/>
      </c:lineChart>
      <c:catAx>
        <c:axId val="80102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103680"/>
        <c:crosses val="autoZero"/>
        <c:auto val="1"/>
        <c:lblAlgn val="ctr"/>
        <c:lblOffset val="100"/>
        <c:tickLblSkip val="1"/>
        <c:tickMarkSkip val="1"/>
        <c:noMultiLvlLbl val="0"/>
      </c:catAx>
      <c:valAx>
        <c:axId val="80103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102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8.31</c:v>
                </c:pt>
                <c:pt idx="1">
                  <c:v>7.83</c:v>
                </c:pt>
                <c:pt idx="2">
                  <c:v>7.35</c:v>
                </c:pt>
                <c:pt idx="3">
                  <c:v>7.67</c:v>
                </c:pt>
                <c:pt idx="4">
                  <c:v>7.19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27.44</c:v>
                </c:pt>
                <c:pt idx="1">
                  <c:v>32.619999999999997</c:v>
                </c:pt>
                <c:pt idx="2">
                  <c:v>37.85</c:v>
                </c:pt>
                <c:pt idx="3">
                  <c:v>41.13</c:v>
                </c:pt>
                <c:pt idx="4">
                  <c:v>43</c:v>
                </c:pt>
              </c:numCache>
            </c:numRef>
          </c:val>
        </c:ser>
        <c:dLbls>
          <c:showLegendKey val="0"/>
          <c:showVal val="0"/>
          <c:showCatName val="0"/>
          <c:showSerName val="0"/>
          <c:showPercent val="0"/>
          <c:showBubbleSize val="0"/>
        </c:dLbls>
        <c:gapWidth val="250"/>
        <c:overlap val="100"/>
        <c:axId val="78664448"/>
        <c:axId val="7866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8.09</c:v>
                </c:pt>
                <c:pt idx="1">
                  <c:v>-0.72</c:v>
                </c:pt>
                <c:pt idx="2">
                  <c:v>-0.44</c:v>
                </c:pt>
                <c:pt idx="3">
                  <c:v>7.46</c:v>
                </c:pt>
                <c:pt idx="4">
                  <c:v>-2.86</c:v>
                </c:pt>
              </c:numCache>
            </c:numRef>
          </c:val>
          <c:smooth val="0"/>
        </c:ser>
        <c:dLbls>
          <c:showLegendKey val="0"/>
          <c:showVal val="0"/>
          <c:showCatName val="0"/>
          <c:showSerName val="0"/>
          <c:showPercent val="0"/>
          <c:showBubbleSize val="0"/>
        </c:dLbls>
        <c:marker val="1"/>
        <c:smooth val="0"/>
        <c:axId val="78664448"/>
        <c:axId val="78666368"/>
      </c:lineChart>
      <c:catAx>
        <c:axId val="7866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666368"/>
        <c:crosses val="autoZero"/>
        <c:auto val="1"/>
        <c:lblAlgn val="ctr"/>
        <c:lblOffset val="100"/>
        <c:tickLblSkip val="1"/>
        <c:tickMarkSkip val="1"/>
        <c:noMultiLvlLbl val="0"/>
      </c:catAx>
      <c:valAx>
        <c:axId val="7866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6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0.14000000000000001</c:v>
                </c:pt>
                <c:pt idx="2">
                  <c:v>#N/A</c:v>
                </c:pt>
                <c:pt idx="3">
                  <c:v>0.05</c:v>
                </c:pt>
                <c:pt idx="4">
                  <c:v>#N/A</c:v>
                </c:pt>
                <c:pt idx="5">
                  <c:v>0.05</c:v>
                </c:pt>
                <c:pt idx="6">
                  <c:v>#N/A</c:v>
                </c:pt>
                <c:pt idx="7">
                  <c:v>0.03</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c:v>
                </c:pt>
                <c:pt idx="2">
                  <c:v>#N/A</c:v>
                </c:pt>
                <c:pt idx="3">
                  <c:v>0.11</c:v>
                </c:pt>
                <c:pt idx="4">
                  <c:v>#N/A</c:v>
                </c:pt>
                <c:pt idx="5">
                  <c:v>1.32</c:v>
                </c:pt>
                <c:pt idx="6">
                  <c:v>#N/A</c:v>
                </c:pt>
                <c:pt idx="7">
                  <c:v>0.12</c:v>
                </c:pt>
                <c:pt idx="8">
                  <c:v>#N/A</c:v>
                </c:pt>
                <c:pt idx="9">
                  <c:v>0.06</c:v>
                </c:pt>
              </c:numCache>
            </c:numRef>
          </c:val>
        </c:ser>
        <c:ser>
          <c:idx val="3"/>
          <c:order val="3"/>
          <c:tx>
            <c:strRef>
              <c:f>データシート!$A$30</c:f>
              <c:strCache>
                <c:ptCount val="1"/>
                <c:pt idx="0">
                  <c:v>飯綱公共下水道事業特別会計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0.08</c:v>
                </c:pt>
                <c:pt idx="4">
                  <c:v>#N/A</c:v>
                </c:pt>
                <c:pt idx="5">
                  <c:v>0.09</c:v>
                </c:pt>
                <c:pt idx="6">
                  <c:v>#N/A</c:v>
                </c:pt>
                <c:pt idx="7">
                  <c:v>0.09</c:v>
                </c:pt>
                <c:pt idx="8">
                  <c:v>#N/A</c:v>
                </c:pt>
                <c:pt idx="9">
                  <c:v>7.0000000000000007E-2</c:v>
                </c:pt>
              </c:numCache>
            </c:numRef>
          </c:val>
        </c:ser>
        <c:ser>
          <c:idx val="4"/>
          <c:order val="4"/>
          <c:tx>
            <c:strRef>
              <c:f>データシート!$A$31</c:f>
              <c:strCache>
                <c:ptCount val="1"/>
                <c:pt idx="0">
                  <c:v>訪問看護ステーション特別会計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0.32</c:v>
                </c:pt>
                <c:pt idx="2">
                  <c:v>#N/A</c:v>
                </c:pt>
                <c:pt idx="3">
                  <c:v>0.14000000000000001</c:v>
                </c:pt>
                <c:pt idx="4">
                  <c:v>#N/A</c:v>
                </c:pt>
                <c:pt idx="5">
                  <c:v>0.12</c:v>
                </c:pt>
                <c:pt idx="6">
                  <c:v>#N/A</c:v>
                </c:pt>
                <c:pt idx="7">
                  <c:v>0.1</c:v>
                </c:pt>
                <c:pt idx="8">
                  <c:v>#N/A</c:v>
                </c:pt>
                <c:pt idx="9">
                  <c:v>0.14000000000000001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0.69</c:v>
                </c:pt>
                <c:pt idx="4">
                  <c:v>#N/A</c:v>
                </c:pt>
                <c:pt idx="5">
                  <c:v>0.5</c:v>
                </c:pt>
                <c:pt idx="6">
                  <c:v>#N/A</c:v>
                </c:pt>
                <c:pt idx="7">
                  <c:v>0.76</c:v>
                </c:pt>
                <c:pt idx="8">
                  <c:v>#N/A</c:v>
                </c:pt>
                <c:pt idx="9">
                  <c:v>0.41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0.79</c:v>
                </c:pt>
                <c:pt idx="2">
                  <c:v>#N/A</c:v>
                </c:pt>
                <c:pt idx="3">
                  <c:v>0.76</c:v>
                </c:pt>
                <c:pt idx="4">
                  <c:v>#N/A</c:v>
                </c:pt>
                <c:pt idx="5">
                  <c:v>1.21</c:v>
                </c:pt>
                <c:pt idx="6">
                  <c:v>#N/A</c:v>
                </c:pt>
                <c:pt idx="7">
                  <c:v>0.78</c:v>
                </c:pt>
                <c:pt idx="8">
                  <c:v>#N/A</c:v>
                </c:pt>
                <c:pt idx="9">
                  <c:v>0.89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8.24</c:v>
                </c:pt>
                <c:pt idx="2">
                  <c:v>#N/A</c:v>
                </c:pt>
                <c:pt idx="3">
                  <c:v>7.81</c:v>
                </c:pt>
                <c:pt idx="4">
                  <c:v>#N/A</c:v>
                </c:pt>
                <c:pt idx="5">
                  <c:v>7.33</c:v>
                </c:pt>
                <c:pt idx="6">
                  <c:v>#N/A</c:v>
                </c:pt>
                <c:pt idx="7">
                  <c:v>7.67</c:v>
                </c:pt>
                <c:pt idx="8">
                  <c:v>#N/A</c:v>
                </c:pt>
                <c:pt idx="9">
                  <c:v>7.18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3.15</c:v>
                </c:pt>
                <c:pt idx="2">
                  <c:v>#N/A</c:v>
                </c:pt>
                <c:pt idx="3">
                  <c:v>6.56</c:v>
                </c:pt>
                <c:pt idx="4">
                  <c:v>#N/A</c:v>
                </c:pt>
                <c:pt idx="5">
                  <c:v>10.039999999999999</c:v>
                </c:pt>
                <c:pt idx="6">
                  <c:v>#N/A</c:v>
                </c:pt>
                <c:pt idx="7">
                  <c:v>11.95</c:v>
                </c:pt>
                <c:pt idx="8">
                  <c:v>#N/A</c:v>
                </c:pt>
                <c:pt idx="9">
                  <c:v>13.07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15.89</c:v>
                </c:pt>
                <c:pt idx="2">
                  <c:v>#N/A</c:v>
                </c:pt>
                <c:pt idx="3">
                  <c:v>16.79</c:v>
                </c:pt>
                <c:pt idx="4">
                  <c:v>#N/A</c:v>
                </c:pt>
                <c:pt idx="5">
                  <c:v>17.149999999999999</c:v>
                </c:pt>
                <c:pt idx="6">
                  <c:v>#N/A</c:v>
                </c:pt>
                <c:pt idx="7">
                  <c:v>17.2</c:v>
                </c:pt>
                <c:pt idx="8">
                  <c:v>#N/A</c:v>
                </c:pt>
                <c:pt idx="9">
                  <c:v>18.170000000000002</c:v>
                </c:pt>
              </c:numCache>
            </c:numRef>
          </c:val>
        </c:ser>
        <c:dLbls>
          <c:showLegendKey val="0"/>
          <c:showVal val="0"/>
          <c:showCatName val="0"/>
          <c:showSerName val="0"/>
          <c:showPercent val="0"/>
          <c:showBubbleSize val="0"/>
        </c:dLbls>
        <c:gapWidth val="150"/>
        <c:overlap val="100"/>
        <c:axId val="92904064"/>
        <c:axId val="92914048"/>
      </c:barChart>
      <c:catAx>
        <c:axId val="929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14048"/>
        <c:crosses val="autoZero"/>
        <c:auto val="1"/>
        <c:lblAlgn val="ctr"/>
        <c:lblOffset val="100"/>
        <c:tickLblSkip val="1"/>
        <c:tickMarkSkip val="1"/>
        <c:noMultiLvlLbl val="0"/>
      </c:catAx>
      <c:valAx>
        <c:axId val="9291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04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850</c:v>
                </c:pt>
                <c:pt idx="5">
                  <c:v>832</c:v>
                </c:pt>
                <c:pt idx="8">
                  <c:v>787</c:v>
                </c:pt>
                <c:pt idx="11">
                  <c:v>838</c:v>
                </c:pt>
                <c:pt idx="14">
                  <c:v>896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40</c:v>
                </c:pt>
                <c:pt idx="3">
                  <c:v>17</c:v>
                </c:pt>
                <c:pt idx="6">
                  <c:v>18</c:v>
                </c:pt>
                <c:pt idx="9">
                  <c:v>20</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82</c:v>
                </c:pt>
                <c:pt idx="3">
                  <c:v>61</c:v>
                </c:pt>
                <c:pt idx="6">
                  <c:v>4</c:v>
                </c:pt>
                <c:pt idx="9">
                  <c:v>4</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681</c:v>
                </c:pt>
                <c:pt idx="3">
                  <c:v>647</c:v>
                </c:pt>
                <c:pt idx="6">
                  <c:v>621</c:v>
                </c:pt>
                <c:pt idx="9">
                  <c:v>640</c:v>
                </c:pt>
                <c:pt idx="12">
                  <c:v>637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584</c:v>
                </c:pt>
                <c:pt idx="3">
                  <c:v>579</c:v>
                </c:pt>
                <c:pt idx="6">
                  <c:v>531</c:v>
                </c:pt>
                <c:pt idx="9">
                  <c:v>587</c:v>
                </c:pt>
                <c:pt idx="12">
                  <c:v>586</c:v>
                </c:pt>
              </c:numCache>
            </c:numRef>
          </c:val>
        </c:ser>
        <c:dLbls>
          <c:showLegendKey val="0"/>
          <c:showVal val="0"/>
          <c:showCatName val="0"/>
          <c:showSerName val="0"/>
          <c:showPercent val="0"/>
          <c:showBubbleSize val="0"/>
        </c:dLbls>
        <c:gapWidth val="100"/>
        <c:overlap val="100"/>
        <c:axId val="91807104"/>
        <c:axId val="9181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537</c:v>
                </c:pt>
                <c:pt idx="2">
                  <c:v>#N/A</c:v>
                </c:pt>
                <c:pt idx="3">
                  <c:v>#N/A</c:v>
                </c:pt>
                <c:pt idx="4">
                  <c:v>472</c:v>
                </c:pt>
                <c:pt idx="5">
                  <c:v>#N/A</c:v>
                </c:pt>
                <c:pt idx="6">
                  <c:v>#N/A</c:v>
                </c:pt>
                <c:pt idx="7">
                  <c:v>387</c:v>
                </c:pt>
                <c:pt idx="8">
                  <c:v>#N/A</c:v>
                </c:pt>
                <c:pt idx="9">
                  <c:v>#N/A</c:v>
                </c:pt>
                <c:pt idx="10">
                  <c:v>413</c:v>
                </c:pt>
                <c:pt idx="11">
                  <c:v>#N/A</c:v>
                </c:pt>
                <c:pt idx="12">
                  <c:v>#N/A</c:v>
                </c:pt>
                <c:pt idx="13">
                  <c:v>351</c:v>
                </c:pt>
                <c:pt idx="14">
                  <c:v>#N/A</c:v>
                </c:pt>
              </c:numCache>
            </c:numRef>
          </c:val>
          <c:smooth val="0"/>
        </c:ser>
        <c:dLbls>
          <c:showLegendKey val="0"/>
          <c:showVal val="0"/>
          <c:showCatName val="0"/>
          <c:showSerName val="0"/>
          <c:showPercent val="0"/>
          <c:showBubbleSize val="0"/>
        </c:dLbls>
        <c:marker val="1"/>
        <c:smooth val="0"/>
        <c:axId val="91807104"/>
        <c:axId val="91817472"/>
      </c:lineChart>
      <c:catAx>
        <c:axId val="918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17472"/>
        <c:crosses val="autoZero"/>
        <c:auto val="1"/>
        <c:lblAlgn val="ctr"/>
        <c:lblOffset val="100"/>
        <c:tickLblSkip val="1"/>
        <c:tickMarkSkip val="1"/>
        <c:noMultiLvlLbl val="0"/>
      </c:catAx>
      <c:valAx>
        <c:axId val="9181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0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10443</c:v>
                </c:pt>
                <c:pt idx="5">
                  <c:v>10567</c:v>
                </c:pt>
                <c:pt idx="8">
                  <c:v>10466</c:v>
                </c:pt>
                <c:pt idx="11">
                  <c:v>10435</c:v>
                </c:pt>
                <c:pt idx="14">
                  <c:v>10409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330</c:v>
                </c:pt>
                <c:pt idx="5">
                  <c:v>304</c:v>
                </c:pt>
                <c:pt idx="8">
                  <c:v>194</c:v>
                </c:pt>
                <c:pt idx="11">
                  <c:v>163</c:v>
                </c:pt>
                <c:pt idx="14">
                  <c:v>130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2789</c:v>
                </c:pt>
                <c:pt idx="5">
                  <c:v>3077</c:v>
                </c:pt>
                <c:pt idx="8">
                  <c:v>3245</c:v>
                </c:pt>
                <c:pt idx="11">
                  <c:v>3479</c:v>
                </c:pt>
                <c:pt idx="14">
                  <c:v>3786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147</c:v>
                </c:pt>
                <c:pt idx="3">
                  <c:v>145</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1102</c:v>
                </c:pt>
                <c:pt idx="3">
                  <c:v>814</c:v>
                </c:pt>
                <c:pt idx="6">
                  <c:v>829</c:v>
                </c:pt>
                <c:pt idx="9">
                  <c:v>809</c:v>
                </c:pt>
                <c:pt idx="12">
                  <c:v>679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102</c:v>
                </c:pt>
                <c:pt idx="3">
                  <c:v>34</c:v>
                </c:pt>
                <c:pt idx="6">
                  <c:v>32</c:v>
                </c:pt>
                <c:pt idx="9">
                  <c:v>26</c:v>
                </c:pt>
                <c:pt idx="12">
                  <c:v>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9558</c:v>
                </c:pt>
                <c:pt idx="3">
                  <c:v>9309</c:v>
                </c:pt>
                <c:pt idx="6">
                  <c:v>8684</c:v>
                </c:pt>
                <c:pt idx="9">
                  <c:v>8141</c:v>
                </c:pt>
                <c:pt idx="12">
                  <c:v>7614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624</c:v>
                </c:pt>
                <c:pt idx="3">
                  <c:v>523</c:v>
                </c:pt>
                <c:pt idx="6">
                  <c:v>222</c:v>
                </c:pt>
                <c:pt idx="9">
                  <c:v>185</c:v>
                </c:pt>
                <c:pt idx="12">
                  <c:v>147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6062</c:v>
                </c:pt>
                <c:pt idx="3">
                  <c:v>6478</c:v>
                </c:pt>
                <c:pt idx="6">
                  <c:v>6693</c:v>
                </c:pt>
                <c:pt idx="9">
                  <c:v>6609</c:v>
                </c:pt>
                <c:pt idx="12">
                  <c:v>6827</c:v>
                </c:pt>
              </c:numCache>
            </c:numRef>
          </c:val>
        </c:ser>
        <c:dLbls>
          <c:showLegendKey val="0"/>
          <c:showVal val="0"/>
          <c:showCatName val="0"/>
          <c:showSerName val="0"/>
          <c:showPercent val="0"/>
          <c:showBubbleSize val="0"/>
        </c:dLbls>
        <c:gapWidth val="100"/>
        <c:overlap val="100"/>
        <c:axId val="94050560"/>
        <c:axId val="94056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4033</c:v>
                </c:pt>
                <c:pt idx="2">
                  <c:v>#N/A</c:v>
                </c:pt>
                <c:pt idx="3">
                  <c:v>#N/A</c:v>
                </c:pt>
                <c:pt idx="4">
                  <c:v>3355</c:v>
                </c:pt>
                <c:pt idx="5">
                  <c:v>#N/A</c:v>
                </c:pt>
                <c:pt idx="6">
                  <c:v>#N/A</c:v>
                </c:pt>
                <c:pt idx="7">
                  <c:v>2554</c:v>
                </c:pt>
                <c:pt idx="8">
                  <c:v>#N/A</c:v>
                </c:pt>
                <c:pt idx="9">
                  <c:v>#N/A</c:v>
                </c:pt>
                <c:pt idx="10">
                  <c:v>1693</c:v>
                </c:pt>
                <c:pt idx="11">
                  <c:v>#N/A</c:v>
                </c:pt>
                <c:pt idx="12">
                  <c:v>#N/A</c:v>
                </c:pt>
                <c:pt idx="13">
                  <c:v>965</c:v>
                </c:pt>
                <c:pt idx="14">
                  <c:v>#N/A</c:v>
                </c:pt>
              </c:numCache>
            </c:numRef>
          </c:val>
          <c:smooth val="0"/>
        </c:ser>
        <c:dLbls>
          <c:showLegendKey val="0"/>
          <c:showVal val="0"/>
          <c:showCatName val="0"/>
          <c:showSerName val="0"/>
          <c:showPercent val="0"/>
          <c:showBubbleSize val="0"/>
        </c:dLbls>
        <c:marker val="1"/>
        <c:smooth val="0"/>
        <c:axId val="94050560"/>
        <c:axId val="94056832"/>
      </c:lineChart>
      <c:catAx>
        <c:axId val="9405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56832"/>
        <c:crosses val="autoZero"/>
        <c:auto val="1"/>
        <c:lblAlgn val="ctr"/>
        <c:lblOffset val="100"/>
        <c:tickLblSkip val="1"/>
        <c:tickMarkSkip val="1"/>
        <c:noMultiLvlLbl val="0"/>
      </c:catAx>
      <c:valAx>
        <c:axId val="9405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5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11,857
11,804
75.00
6,818,625
6,449,010
338,635
4,710,404
6,827,114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a:latin typeface="ＭＳ Ｐゴシック"/>
            </a:rPr>
            <a:t>昨年度と比較すると増減なしの</a:t>
          </a:r>
          <a:r>
            <a:rPr kumimoji="1" lang="en-US" altLang="ja-JP" sz="1100">
              <a:latin typeface="ＭＳ Ｐゴシック"/>
            </a:rPr>
            <a:t>0.29</a:t>
          </a:r>
          <a:r>
            <a:rPr kumimoji="1" lang="ja-JP" altLang="en-US" sz="1100">
              <a:latin typeface="ＭＳ Ｐゴシック"/>
            </a:rPr>
            <a:t>で、類似団体平均</a:t>
          </a:r>
          <a:r>
            <a:rPr kumimoji="1" lang="en-US" altLang="ja-JP" sz="1100">
              <a:latin typeface="ＭＳ Ｐゴシック"/>
            </a:rPr>
            <a:t>0.03</a:t>
          </a:r>
          <a:r>
            <a:rPr kumimoji="1" lang="ja-JP" altLang="en-US" sz="1100">
              <a:latin typeface="ＭＳ Ｐゴシック"/>
            </a:rPr>
            <a:t>ポイント上回っている。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生産年齢人口の減少や長引く景気低迷により、所得が全般的に減少していることが影響していると考えられる。町の基幹産業は農業であるが、財政基盤は脆弱であり、企業誘致など税の増収対策を図る必要がある。ま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町税全般にわたる徴収率向上にも努め、歳入を確保するなど、自主財源の確保と事業の集中と選択により効率的な行財政運営に努める。</a:t>
          </a:r>
          <a:endParaRPr lang="ja-JP" altLang="ja-JP" sz="11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7" name="直線コネクタ 66"/>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0" name="直線コネクタ 69"/>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167217</xdr:rowOff>
    </xdr:to>
    <xdr:cxnSp macro="">
      <xdr:nvCxnSpPr>
        <xdr:cNvPr id="73" name="直線コネクタ 72"/>
        <xdr:cNvCxnSpPr/>
      </xdr:nvCxnSpPr>
      <xdr:spPr>
        <a:xfrm>
          <a:off x="2336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86783</xdr:rowOff>
    </xdr:to>
    <xdr:cxnSp macro="">
      <xdr:nvCxnSpPr>
        <xdr:cNvPr id="76" name="直線コネクタ 75"/>
        <xdr:cNvCxnSpPr/>
      </xdr:nvCxnSpPr>
      <xdr:spPr>
        <a:xfrm>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6" name="円/楕円 85"/>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7"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8" name="円/楕円 87"/>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89" name="テキスト ボックス 88"/>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0" name="円/楕円 89"/>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1" name="テキスト ボックス 90"/>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2" name="円/楕円 91"/>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3" name="テキスト ボックス 92"/>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4" name="円/楕円 93"/>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5" name="テキスト ボックス 94"/>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全国平均で</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ポイント下回っている</a:t>
          </a:r>
          <a:r>
            <a:rPr lang="ja-JP" altLang="en-US" sz="1100">
              <a:solidFill>
                <a:schemeClr val="dk1"/>
              </a:solidFill>
              <a:effectLst/>
              <a:latin typeface="+mn-lt"/>
              <a:ea typeface="+mn-ea"/>
              <a:cs typeface="+mn-cs"/>
            </a:rPr>
            <a:t>が、類似団体平均より</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ポイント上回っている。</a:t>
          </a:r>
          <a:r>
            <a:rPr lang="ja-JP" altLang="ja-JP" sz="1100">
              <a:solidFill>
                <a:schemeClr val="dk1"/>
              </a:solidFill>
              <a:effectLst/>
              <a:latin typeface="+mn-lt"/>
              <a:ea typeface="+mn-ea"/>
              <a:cs typeface="+mn-cs"/>
            </a:rPr>
            <a:t>長野県平均では</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ポイント上回っている。</a:t>
          </a:r>
          <a:r>
            <a:rPr lang="ja-JP" altLang="en-US" sz="1100">
              <a:solidFill>
                <a:schemeClr val="dk1"/>
              </a:solidFill>
              <a:effectLst/>
              <a:latin typeface="+mn-lt"/>
              <a:ea typeface="+mn-ea"/>
              <a:cs typeface="+mn-cs"/>
            </a:rPr>
            <a:t>人件費</a:t>
          </a:r>
          <a:r>
            <a:rPr lang="ja-JP" altLang="ja-JP" sz="1100">
              <a:solidFill>
                <a:schemeClr val="dk1"/>
              </a:solidFill>
              <a:effectLst/>
              <a:latin typeface="+mn-lt"/>
              <a:ea typeface="+mn-ea"/>
              <a:cs typeface="+mn-cs"/>
            </a:rPr>
            <a:t>及び</a:t>
          </a:r>
          <a:r>
            <a:rPr lang="ja-JP" altLang="en-US" sz="1100">
              <a:solidFill>
                <a:schemeClr val="dk1"/>
              </a:solidFill>
              <a:effectLst/>
              <a:latin typeface="+mn-lt"/>
              <a:ea typeface="+mn-ea"/>
              <a:cs typeface="+mn-cs"/>
            </a:rPr>
            <a:t>物件費が</a:t>
          </a:r>
          <a:r>
            <a:rPr lang="ja-JP" altLang="ja-JP" sz="1100">
              <a:solidFill>
                <a:schemeClr val="dk1"/>
              </a:solidFill>
              <a:effectLst/>
              <a:latin typeface="+mn-lt"/>
              <a:ea typeface="+mn-ea"/>
              <a:cs typeface="+mn-cs"/>
            </a:rPr>
            <a:t>増加となっています。今後、</a:t>
          </a:r>
          <a:r>
            <a:rPr lang="ja-JP" altLang="en-US" sz="1100">
              <a:solidFill>
                <a:schemeClr val="dk1"/>
              </a:solidFill>
              <a:effectLst/>
              <a:latin typeface="+mn-lt"/>
              <a:ea typeface="+mn-ea"/>
              <a:cs typeface="+mn-cs"/>
            </a:rPr>
            <a:t>合併特例債の償還による公債費は増加傾向となることから、</a:t>
          </a:r>
          <a:r>
            <a:rPr lang="ja-JP" altLang="ja-JP" sz="1100">
              <a:solidFill>
                <a:schemeClr val="dk1"/>
              </a:solidFill>
              <a:effectLst/>
              <a:latin typeface="+mn-lt"/>
              <a:ea typeface="+mn-ea"/>
              <a:cs typeface="+mn-cs"/>
            </a:rPr>
            <a:t>地方債発行に際し将来過大な負担とならないよう慎重に行うことが必要である。また、経常収支比率の中で補助費等（病院、水道会計等）及び繰出金（下水道関係特別会計等）が大きな割合を占めており、今後抑制していくことが必要と考えています。各事業の見直し等により更なる経常経費の節減にも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75692</xdr:rowOff>
    </xdr:to>
    <xdr:cxnSp macro="">
      <xdr:nvCxnSpPr>
        <xdr:cNvPr id="128" name="直線コネクタ 127"/>
        <xdr:cNvCxnSpPr/>
      </xdr:nvCxnSpPr>
      <xdr:spPr>
        <a:xfrm>
          <a:off x="4114800" y="1074674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107188</xdr:rowOff>
    </xdr:from>
    <xdr:to>
      <xdr:col>6</xdr:col>
      <xdr:colOff>0</xdr:colOff>
      <xdr:row>62</xdr:row>
      <xdr:rowOff>116840</xdr:rowOff>
    </xdr:to>
    <xdr:cxnSp macro="">
      <xdr:nvCxnSpPr>
        <xdr:cNvPr id="131" name="直線コネクタ 130"/>
        <xdr:cNvCxnSpPr/>
      </xdr:nvCxnSpPr>
      <xdr:spPr>
        <a:xfrm>
          <a:off x="3225800" y="1073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107188</xdr:rowOff>
    </xdr:to>
    <xdr:cxnSp macro="">
      <xdr:nvCxnSpPr>
        <xdr:cNvPr id="134" name="直線コネクタ 133"/>
        <xdr:cNvCxnSpPr/>
      </xdr:nvCxnSpPr>
      <xdr:spPr>
        <a:xfrm>
          <a:off x="2336800" y="106936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63754</xdr:rowOff>
    </xdr:to>
    <xdr:cxnSp macro="">
      <xdr:nvCxnSpPr>
        <xdr:cNvPr id="137" name="直線コネクタ 136"/>
        <xdr:cNvCxnSpPr/>
      </xdr:nvCxnSpPr>
      <xdr:spPr>
        <a:xfrm>
          <a:off x="1447800" y="1060678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47" name="円/楕円 146"/>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168419</xdr:rowOff>
    </xdr:from>
    <xdr:ext cx="762000" cy="259045"/>
    <xdr:sp macro="" textlink="">
      <xdr:nvSpPr>
        <xdr:cNvPr id="148" name="財政構造の弾力性該当値テキスト"/>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49" name="円/楕円 148"/>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0" name="テキスト ボックス 149"/>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1" name="円/楕円 150"/>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168165</xdr:rowOff>
    </xdr:from>
    <xdr:ext cx="762000" cy="259045"/>
    <xdr:sp macro="" textlink="">
      <xdr:nvSpPr>
        <xdr:cNvPr id="152" name="テキスト ボックス 151"/>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3" name="円/楕円 152"/>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124731</xdr:rowOff>
    </xdr:from>
    <xdr:ext cx="762000" cy="259045"/>
    <xdr:sp macro="" textlink="">
      <xdr:nvSpPr>
        <xdr:cNvPr id="154" name="テキスト ボックス 153"/>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5" name="円/楕円 154"/>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37863</xdr:rowOff>
    </xdr:from>
    <xdr:ext cx="762000" cy="259045"/>
    <xdr:sp macro="" textlink="">
      <xdr:nvSpPr>
        <xdr:cNvPr id="156" name="テキスト ボックス 155"/>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[176,892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昨年度と比較して</a:t>
          </a:r>
          <a:r>
            <a:rPr lang="en-US" altLang="ja-JP" sz="1100">
              <a:solidFill>
                <a:schemeClr val="dk1"/>
              </a:solidFill>
              <a:effectLst/>
              <a:latin typeface="+mn-lt"/>
              <a:ea typeface="+mn-ea"/>
              <a:cs typeface="+mn-cs"/>
            </a:rPr>
            <a:t>16,767</a:t>
          </a:r>
          <a:r>
            <a:rPr lang="ja-JP" altLang="ja-JP" sz="1100">
              <a:solidFill>
                <a:schemeClr val="dk1"/>
              </a:solidFill>
              <a:effectLst/>
              <a:latin typeface="+mn-lt"/>
              <a:ea typeface="+mn-ea"/>
              <a:cs typeface="+mn-cs"/>
            </a:rPr>
            <a:t>円増となった。類似団体平均より</a:t>
          </a:r>
          <a:r>
            <a:rPr lang="en-US" altLang="ja-JP" sz="1100">
              <a:solidFill>
                <a:schemeClr val="dk1"/>
              </a:solidFill>
              <a:effectLst/>
              <a:latin typeface="+mn-lt"/>
              <a:ea typeface="+mn-ea"/>
              <a:cs typeface="+mn-cs"/>
            </a:rPr>
            <a:t>16,547</a:t>
          </a:r>
          <a:r>
            <a:rPr lang="ja-JP" altLang="ja-JP" sz="1100">
              <a:solidFill>
                <a:schemeClr val="dk1"/>
              </a:solidFill>
              <a:effectLst/>
              <a:latin typeface="+mn-lt"/>
              <a:ea typeface="+mn-ea"/>
              <a:cs typeface="+mn-cs"/>
            </a:rPr>
            <a:t>円低いが、長野県平均と比べると</a:t>
          </a:r>
          <a:r>
            <a:rPr lang="en-US" altLang="ja-JP" sz="1100">
              <a:solidFill>
                <a:schemeClr val="dk1"/>
              </a:solidFill>
              <a:effectLst/>
              <a:latin typeface="+mn-lt"/>
              <a:ea typeface="+mn-ea"/>
              <a:cs typeface="+mn-cs"/>
            </a:rPr>
            <a:t>44,928</a:t>
          </a:r>
          <a:r>
            <a:rPr lang="ja-JP" altLang="ja-JP" sz="1100">
              <a:solidFill>
                <a:schemeClr val="dk1"/>
              </a:solidFill>
              <a:effectLst/>
              <a:latin typeface="+mn-lt"/>
              <a:ea typeface="+mn-ea"/>
              <a:cs typeface="+mn-cs"/>
            </a:rPr>
            <a:t>上回っている。保育、教育分野において特別加配を行っているため、物件費が比較的高位に推移していると考えられる。今後も課・係などの組織改革や公共施設の整理による職員数の削減、施設管理の民間委託費用の削減などに取り組みながら、類似団体の平均値以下に抑えるよう努める。また、経費抑制の意識を職場全体に浸透させ、経費の削減が図れるように</a:t>
          </a:r>
          <a:r>
            <a:rPr lang="ja-JP" altLang="en-US" sz="1100">
              <a:solidFill>
                <a:schemeClr val="dk1"/>
              </a:solidFill>
              <a:effectLst/>
              <a:latin typeface="+mn-lt"/>
              <a:ea typeface="+mn-ea"/>
              <a:cs typeface="+mn-cs"/>
            </a:rPr>
            <a:t>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98833</xdr:rowOff>
    </xdr:from>
    <xdr:to>
      <xdr:col>7</xdr:col>
      <xdr:colOff>152400</xdr:colOff>
      <xdr:row>83</xdr:row>
      <xdr:rowOff>42980</xdr:rowOff>
    </xdr:to>
    <xdr:cxnSp macro="">
      <xdr:nvCxnSpPr>
        <xdr:cNvPr id="193" name="直線コネクタ 192"/>
        <xdr:cNvCxnSpPr/>
      </xdr:nvCxnSpPr>
      <xdr:spPr>
        <a:xfrm>
          <a:off x="4114800" y="14157733"/>
          <a:ext cx="838200" cy="1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82597</xdr:rowOff>
    </xdr:from>
    <xdr:to>
      <xdr:col>6</xdr:col>
      <xdr:colOff>0</xdr:colOff>
      <xdr:row>82</xdr:row>
      <xdr:rowOff>98833</xdr:rowOff>
    </xdr:to>
    <xdr:cxnSp macro="">
      <xdr:nvCxnSpPr>
        <xdr:cNvPr id="196" name="直線コネクタ 195"/>
        <xdr:cNvCxnSpPr/>
      </xdr:nvCxnSpPr>
      <xdr:spPr>
        <a:xfrm>
          <a:off x="3225800" y="14141497"/>
          <a:ext cx="889000" cy="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82597</xdr:rowOff>
    </xdr:from>
    <xdr:to>
      <xdr:col>4</xdr:col>
      <xdr:colOff>482600</xdr:colOff>
      <xdr:row>82</xdr:row>
      <xdr:rowOff>104487</xdr:rowOff>
    </xdr:to>
    <xdr:cxnSp macro="">
      <xdr:nvCxnSpPr>
        <xdr:cNvPr id="199" name="直線コネクタ 198"/>
        <xdr:cNvCxnSpPr/>
      </xdr:nvCxnSpPr>
      <xdr:spPr>
        <a:xfrm flipV="1">
          <a:off x="2336800" y="14141497"/>
          <a:ext cx="889000"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29442</xdr:rowOff>
    </xdr:from>
    <xdr:to>
      <xdr:col>3</xdr:col>
      <xdr:colOff>279400</xdr:colOff>
      <xdr:row>82</xdr:row>
      <xdr:rowOff>104487</xdr:rowOff>
    </xdr:to>
    <xdr:cxnSp macro="">
      <xdr:nvCxnSpPr>
        <xdr:cNvPr id="202" name="直線コネクタ 201"/>
        <xdr:cNvCxnSpPr/>
      </xdr:nvCxnSpPr>
      <xdr:spPr>
        <a:xfrm>
          <a:off x="1447800" y="14088342"/>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163630</xdr:rowOff>
    </xdr:from>
    <xdr:to>
      <xdr:col>7</xdr:col>
      <xdr:colOff>203200</xdr:colOff>
      <xdr:row>83</xdr:row>
      <xdr:rowOff>93780</xdr:rowOff>
    </xdr:to>
    <xdr:sp macro="" textlink="">
      <xdr:nvSpPr>
        <xdr:cNvPr id="212" name="円/楕円 211"/>
        <xdr:cNvSpPr/>
      </xdr:nvSpPr>
      <xdr:spPr>
        <a:xfrm>
          <a:off x="4902200" y="142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8707</xdr:rowOff>
    </xdr:from>
    <xdr:ext cx="762000" cy="259045"/>
    <xdr:sp macro="" textlink="">
      <xdr:nvSpPr>
        <xdr:cNvPr id="213" name="人件費・物件費等の状況該当値テキスト"/>
        <xdr:cNvSpPr txBox="1"/>
      </xdr:nvSpPr>
      <xdr:spPr>
        <a:xfrm>
          <a:off x="5041900" y="140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176,892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48033</xdr:rowOff>
    </xdr:from>
    <xdr:to>
      <xdr:col>6</xdr:col>
      <xdr:colOff>50800</xdr:colOff>
      <xdr:row>82</xdr:row>
      <xdr:rowOff>149633</xdr:rowOff>
    </xdr:to>
    <xdr:sp macro="" textlink="">
      <xdr:nvSpPr>
        <xdr:cNvPr id="214" name="円/楕円 213"/>
        <xdr:cNvSpPr/>
      </xdr:nvSpPr>
      <xdr:spPr>
        <a:xfrm>
          <a:off x="4064000" y="141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159810</xdr:rowOff>
    </xdr:from>
    <xdr:ext cx="736600" cy="259045"/>
    <xdr:sp macro="" textlink="">
      <xdr:nvSpPr>
        <xdr:cNvPr id="215" name="テキスト ボックス 214"/>
        <xdr:cNvSpPr txBox="1"/>
      </xdr:nvSpPr>
      <xdr:spPr>
        <a:xfrm>
          <a:off x="3733800" y="1387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31797</xdr:rowOff>
    </xdr:from>
    <xdr:to>
      <xdr:col>4</xdr:col>
      <xdr:colOff>533400</xdr:colOff>
      <xdr:row>82</xdr:row>
      <xdr:rowOff>133397</xdr:rowOff>
    </xdr:to>
    <xdr:sp macro="" textlink="">
      <xdr:nvSpPr>
        <xdr:cNvPr id="216" name="円/楕円 215"/>
        <xdr:cNvSpPr/>
      </xdr:nvSpPr>
      <xdr:spPr>
        <a:xfrm>
          <a:off x="3175000" y="140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143574</xdr:rowOff>
    </xdr:from>
    <xdr:ext cx="762000" cy="259045"/>
    <xdr:sp macro="" textlink="">
      <xdr:nvSpPr>
        <xdr:cNvPr id="217" name="テキスト ボックス 216"/>
        <xdr:cNvSpPr txBox="1"/>
      </xdr:nvSpPr>
      <xdr:spPr>
        <a:xfrm>
          <a:off x="2844800" y="1385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53687</xdr:rowOff>
    </xdr:from>
    <xdr:to>
      <xdr:col>3</xdr:col>
      <xdr:colOff>330200</xdr:colOff>
      <xdr:row>82</xdr:row>
      <xdr:rowOff>155287</xdr:rowOff>
    </xdr:to>
    <xdr:sp macro="" textlink="">
      <xdr:nvSpPr>
        <xdr:cNvPr id="218" name="円/楕円 217"/>
        <xdr:cNvSpPr/>
      </xdr:nvSpPr>
      <xdr:spPr>
        <a:xfrm>
          <a:off x="2286000" y="141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165464</xdr:rowOff>
    </xdr:from>
    <xdr:ext cx="762000" cy="259045"/>
    <xdr:sp macro="" textlink="">
      <xdr:nvSpPr>
        <xdr:cNvPr id="219" name="テキスト ボックス 218"/>
        <xdr:cNvSpPr txBox="1"/>
      </xdr:nvSpPr>
      <xdr:spPr>
        <a:xfrm>
          <a:off x="1955800" y="1388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150092</xdr:rowOff>
    </xdr:from>
    <xdr:to>
      <xdr:col>2</xdr:col>
      <xdr:colOff>127000</xdr:colOff>
      <xdr:row>82</xdr:row>
      <xdr:rowOff>80242</xdr:rowOff>
    </xdr:to>
    <xdr:sp macro="" textlink="">
      <xdr:nvSpPr>
        <xdr:cNvPr id="220" name="円/楕円 219"/>
        <xdr:cNvSpPr/>
      </xdr:nvSpPr>
      <xdr:spPr>
        <a:xfrm>
          <a:off x="1397000" y="140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90419</xdr:rowOff>
    </xdr:from>
    <xdr:ext cx="762000" cy="259045"/>
    <xdr:sp macro="" textlink="">
      <xdr:nvSpPr>
        <xdr:cNvPr id="221" name="テキスト ボックス 220"/>
        <xdr:cNvSpPr txBox="1"/>
      </xdr:nvSpPr>
      <xdr:spPr>
        <a:xfrm>
          <a:off x="1066800" y="1380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ポイント上回っている。</a:t>
          </a:r>
          <a:r>
            <a:rPr lang="ja-JP" altLang="ja-JP" sz="1100">
              <a:solidFill>
                <a:schemeClr val="dk1"/>
              </a:solidFill>
              <a:effectLst/>
              <a:latin typeface="+mn-lt"/>
              <a:ea typeface="+mn-ea"/>
              <a:cs typeface="+mn-cs"/>
            </a:rPr>
            <a:t>給与の適正化により類似団体平均と均衡した水準で推移するよう努める。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99313</xdr:rowOff>
    </xdr:to>
    <xdr:cxnSp macro="">
      <xdr:nvCxnSpPr>
        <xdr:cNvPr id="253" name="直線コネクタ 252"/>
        <xdr:cNvCxnSpPr/>
      </xdr:nvCxnSpPr>
      <xdr:spPr>
        <a:xfrm flipV="1">
          <a:off x="16179800" y="1462913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87</xdr:row>
      <xdr:rowOff>74930</xdr:rowOff>
    </xdr:to>
    <xdr:cxnSp macro="">
      <xdr:nvCxnSpPr>
        <xdr:cNvPr id="256" name="直線コネクタ 255"/>
        <xdr:cNvCxnSpPr/>
      </xdr:nvCxnSpPr>
      <xdr:spPr>
        <a:xfrm flipV="1">
          <a:off x="15290800" y="14672563"/>
          <a:ext cx="889000" cy="3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55626</xdr:rowOff>
    </xdr:from>
    <xdr:to>
      <xdr:col>22</xdr:col>
      <xdr:colOff>203200</xdr:colOff>
      <xdr:row>87</xdr:row>
      <xdr:rowOff>74930</xdr:rowOff>
    </xdr:to>
    <xdr:cxnSp macro="">
      <xdr:nvCxnSpPr>
        <xdr:cNvPr id="259" name="直線コネクタ 258"/>
        <xdr:cNvCxnSpPr/>
      </xdr:nvCxnSpPr>
      <xdr:spPr>
        <a:xfrm>
          <a:off x="14401800" y="149717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75185</xdr:rowOff>
    </xdr:from>
    <xdr:to>
      <xdr:col>21</xdr:col>
      <xdr:colOff>0</xdr:colOff>
      <xdr:row>87</xdr:row>
      <xdr:rowOff>55626</xdr:rowOff>
    </xdr:to>
    <xdr:cxnSp macro="">
      <xdr:nvCxnSpPr>
        <xdr:cNvPr id="262" name="直線コネクタ 261"/>
        <xdr:cNvCxnSpPr/>
      </xdr:nvCxnSpPr>
      <xdr:spPr>
        <a:xfrm>
          <a:off x="13512800" y="14648435"/>
          <a:ext cx="889000" cy="3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2" name="円/楕円 271"/>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3"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48513</xdr:rowOff>
    </xdr:from>
    <xdr:to>
      <xdr:col>23</xdr:col>
      <xdr:colOff>457200</xdr:colOff>
      <xdr:row>85</xdr:row>
      <xdr:rowOff>150113</xdr:rowOff>
    </xdr:to>
    <xdr:sp macro="" textlink="">
      <xdr:nvSpPr>
        <xdr:cNvPr id="274" name="円/楕円 273"/>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134890</xdr:rowOff>
    </xdr:from>
    <xdr:ext cx="736600" cy="259045"/>
    <xdr:sp macro="" textlink="">
      <xdr:nvSpPr>
        <xdr:cNvPr id="275" name="テキスト ボックス 274"/>
        <xdr:cNvSpPr txBox="1"/>
      </xdr:nvSpPr>
      <xdr:spPr>
        <a:xfrm>
          <a:off x="15798800" y="147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24130</xdr:rowOff>
    </xdr:from>
    <xdr:to>
      <xdr:col>22</xdr:col>
      <xdr:colOff>254000</xdr:colOff>
      <xdr:row>87</xdr:row>
      <xdr:rowOff>125730</xdr:rowOff>
    </xdr:to>
    <xdr:sp macro="" textlink="">
      <xdr:nvSpPr>
        <xdr:cNvPr id="276" name="円/楕円 275"/>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110507</xdr:rowOff>
    </xdr:from>
    <xdr:ext cx="762000" cy="259045"/>
    <xdr:sp macro="" textlink="">
      <xdr:nvSpPr>
        <xdr:cNvPr id="277" name="テキスト ボックス 276"/>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xdr:rowOff>
    </xdr:from>
    <xdr:to>
      <xdr:col>21</xdr:col>
      <xdr:colOff>50800</xdr:colOff>
      <xdr:row>87</xdr:row>
      <xdr:rowOff>106426</xdr:rowOff>
    </xdr:to>
    <xdr:sp macro="" textlink="">
      <xdr:nvSpPr>
        <xdr:cNvPr id="278" name="円/楕円 277"/>
        <xdr:cNvSpPr/>
      </xdr:nvSpPr>
      <xdr:spPr>
        <a:xfrm>
          <a:off x="14351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91203</xdr:rowOff>
    </xdr:from>
    <xdr:ext cx="762000" cy="259045"/>
    <xdr:sp macro="" textlink="">
      <xdr:nvSpPr>
        <xdr:cNvPr id="279" name="テキスト ボックス 278"/>
        <xdr:cNvSpPr txBox="1"/>
      </xdr:nvSpPr>
      <xdr:spPr>
        <a:xfrm>
          <a:off x="14020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24385</xdr:rowOff>
    </xdr:from>
    <xdr:to>
      <xdr:col>19</xdr:col>
      <xdr:colOff>533400</xdr:colOff>
      <xdr:row>85</xdr:row>
      <xdr:rowOff>125985</xdr:rowOff>
    </xdr:to>
    <xdr:sp macro="" textlink="">
      <xdr:nvSpPr>
        <xdr:cNvPr id="280" name="円/楕円 279"/>
        <xdr:cNvSpPr/>
      </xdr:nvSpPr>
      <xdr:spPr>
        <a:xfrm>
          <a:off x="13462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110762</xdr:rowOff>
    </xdr:from>
    <xdr:ext cx="762000" cy="259045"/>
    <xdr:sp macro="" textlink="">
      <xdr:nvSpPr>
        <xdr:cNvPr id="281" name="テキスト ボックス 280"/>
        <xdr:cNvSpPr txBox="1"/>
      </xdr:nvSpPr>
      <xdr:spPr>
        <a:xfrm>
          <a:off x="13131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人口の減少により数値は上昇傾向にあ</a:t>
          </a:r>
          <a:r>
            <a:rPr lang="ja-JP" altLang="en-US" sz="1100" b="0" i="0" baseline="0">
              <a:solidFill>
                <a:schemeClr val="dk1"/>
              </a:solidFill>
              <a:effectLst/>
              <a:latin typeface="+mn-lt"/>
              <a:ea typeface="+mn-ea"/>
              <a:cs typeface="+mn-cs"/>
            </a:rPr>
            <a:t>るが、</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類似団体平均を下回っている。今後も住民サービスの質の低下を招かないよう、効率的な人員配置を検討しながら、適正な定員管理に努め人件費の縮減に取り組んでいく。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132262</xdr:rowOff>
    </xdr:from>
    <xdr:to>
      <xdr:col>24</xdr:col>
      <xdr:colOff>558800</xdr:colOff>
      <xdr:row>60</xdr:row>
      <xdr:rowOff>167882</xdr:rowOff>
    </xdr:to>
    <xdr:cxnSp macro="">
      <xdr:nvCxnSpPr>
        <xdr:cNvPr id="318" name="直線コネクタ 317"/>
        <xdr:cNvCxnSpPr/>
      </xdr:nvCxnSpPr>
      <xdr:spPr>
        <a:xfrm>
          <a:off x="16179800" y="10419262"/>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19"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115026</xdr:rowOff>
    </xdr:from>
    <xdr:to>
      <xdr:col>23</xdr:col>
      <xdr:colOff>406400</xdr:colOff>
      <xdr:row>60</xdr:row>
      <xdr:rowOff>132262</xdr:rowOff>
    </xdr:to>
    <xdr:cxnSp macro="">
      <xdr:nvCxnSpPr>
        <xdr:cNvPr id="321" name="直線コネクタ 320"/>
        <xdr:cNvCxnSpPr/>
      </xdr:nvCxnSpPr>
      <xdr:spPr>
        <a:xfrm>
          <a:off x="15290800" y="104020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3" name="テキスト ボックス 322"/>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115026</xdr:rowOff>
    </xdr:from>
    <xdr:to>
      <xdr:col>22</xdr:col>
      <xdr:colOff>203200</xdr:colOff>
      <xdr:row>60</xdr:row>
      <xdr:rowOff>127665</xdr:rowOff>
    </xdr:to>
    <xdr:cxnSp macro="">
      <xdr:nvCxnSpPr>
        <xdr:cNvPr id="324" name="直線コネクタ 323"/>
        <xdr:cNvCxnSpPr/>
      </xdr:nvCxnSpPr>
      <xdr:spPr>
        <a:xfrm flipV="1">
          <a:off x="14401800" y="10402026"/>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26" name="テキスト ボックス 325"/>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127665</xdr:rowOff>
    </xdr:from>
    <xdr:to>
      <xdr:col>21</xdr:col>
      <xdr:colOff>0</xdr:colOff>
      <xdr:row>60</xdr:row>
      <xdr:rowOff>164435</xdr:rowOff>
    </xdr:to>
    <xdr:cxnSp macro="">
      <xdr:nvCxnSpPr>
        <xdr:cNvPr id="327" name="直線コネクタ 326"/>
        <xdr:cNvCxnSpPr/>
      </xdr:nvCxnSpPr>
      <xdr:spPr>
        <a:xfrm flipV="1">
          <a:off x="13512800" y="10414665"/>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29" name="テキスト ボックス 328"/>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31" name="テキスト ボックス 330"/>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117082</xdr:rowOff>
    </xdr:from>
    <xdr:to>
      <xdr:col>24</xdr:col>
      <xdr:colOff>609600</xdr:colOff>
      <xdr:row>61</xdr:row>
      <xdr:rowOff>47232</xdr:rowOff>
    </xdr:to>
    <xdr:sp macro="" textlink="">
      <xdr:nvSpPr>
        <xdr:cNvPr id="337" name="円/楕円 336"/>
        <xdr:cNvSpPr/>
      </xdr:nvSpPr>
      <xdr:spPr>
        <a:xfrm>
          <a:off x="169672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133609</xdr:rowOff>
    </xdr:from>
    <xdr:ext cx="762000" cy="259045"/>
    <xdr:sp macro="" textlink="">
      <xdr:nvSpPr>
        <xdr:cNvPr id="338" name="定員管理の状況該当値テキスト"/>
        <xdr:cNvSpPr txBox="1"/>
      </xdr:nvSpPr>
      <xdr:spPr>
        <a:xfrm>
          <a:off x="17106900" y="1024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81462</xdr:rowOff>
    </xdr:from>
    <xdr:to>
      <xdr:col>23</xdr:col>
      <xdr:colOff>457200</xdr:colOff>
      <xdr:row>61</xdr:row>
      <xdr:rowOff>11612</xdr:rowOff>
    </xdr:to>
    <xdr:sp macro="" textlink="">
      <xdr:nvSpPr>
        <xdr:cNvPr id="339" name="円/楕円 338"/>
        <xdr:cNvSpPr/>
      </xdr:nvSpPr>
      <xdr:spPr>
        <a:xfrm>
          <a:off x="16129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21789</xdr:rowOff>
    </xdr:from>
    <xdr:ext cx="736600" cy="259045"/>
    <xdr:sp macro="" textlink="">
      <xdr:nvSpPr>
        <xdr:cNvPr id="340" name="テキスト ボックス 339"/>
        <xdr:cNvSpPr txBox="1"/>
      </xdr:nvSpPr>
      <xdr:spPr>
        <a:xfrm>
          <a:off x="15798800" y="1013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64226</xdr:rowOff>
    </xdr:from>
    <xdr:to>
      <xdr:col>22</xdr:col>
      <xdr:colOff>254000</xdr:colOff>
      <xdr:row>60</xdr:row>
      <xdr:rowOff>165826</xdr:rowOff>
    </xdr:to>
    <xdr:sp macro="" textlink="">
      <xdr:nvSpPr>
        <xdr:cNvPr id="341" name="円/楕円 340"/>
        <xdr:cNvSpPr/>
      </xdr:nvSpPr>
      <xdr:spPr>
        <a:xfrm>
          <a:off x="15240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4553</xdr:rowOff>
    </xdr:from>
    <xdr:ext cx="762000" cy="259045"/>
    <xdr:sp macro="" textlink="">
      <xdr:nvSpPr>
        <xdr:cNvPr id="342" name="テキスト ボックス 341"/>
        <xdr:cNvSpPr txBox="1"/>
      </xdr:nvSpPr>
      <xdr:spPr>
        <a:xfrm>
          <a:off x="14909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76865</xdr:rowOff>
    </xdr:from>
    <xdr:to>
      <xdr:col>21</xdr:col>
      <xdr:colOff>50800</xdr:colOff>
      <xdr:row>61</xdr:row>
      <xdr:rowOff>7015</xdr:rowOff>
    </xdr:to>
    <xdr:sp macro="" textlink="">
      <xdr:nvSpPr>
        <xdr:cNvPr id="343" name="円/楕円 342"/>
        <xdr:cNvSpPr/>
      </xdr:nvSpPr>
      <xdr:spPr>
        <a:xfrm>
          <a:off x="14351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17192</xdr:rowOff>
    </xdr:from>
    <xdr:ext cx="762000" cy="259045"/>
    <xdr:sp macro="" textlink="">
      <xdr:nvSpPr>
        <xdr:cNvPr id="344" name="テキスト ボックス 343"/>
        <xdr:cNvSpPr txBox="1"/>
      </xdr:nvSpPr>
      <xdr:spPr>
        <a:xfrm>
          <a:off x="14020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113635</xdr:rowOff>
    </xdr:from>
    <xdr:to>
      <xdr:col>19</xdr:col>
      <xdr:colOff>533400</xdr:colOff>
      <xdr:row>61</xdr:row>
      <xdr:rowOff>43785</xdr:rowOff>
    </xdr:to>
    <xdr:sp macro="" textlink="">
      <xdr:nvSpPr>
        <xdr:cNvPr id="345" name="円/楕円 344"/>
        <xdr:cNvSpPr/>
      </xdr:nvSpPr>
      <xdr:spPr>
        <a:xfrm>
          <a:off x="13462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53962</xdr:rowOff>
    </xdr:from>
    <xdr:ext cx="762000" cy="259045"/>
    <xdr:sp macro="" textlink="">
      <xdr:nvSpPr>
        <xdr:cNvPr id="346" name="テキスト ボックス 345"/>
        <xdr:cNvSpPr txBox="1"/>
      </xdr:nvSpPr>
      <xdr:spPr>
        <a:xfrm>
          <a:off x="13131800" y="101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昨年度</a:t>
          </a:r>
          <a:r>
            <a:rPr lang="ja-JP" altLang="ja-JP"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ポイント改善していが、全国平均、長野県平均との比較では高い状況である。　繰上償還等により元利償還金の額は減少してきているが、今後中学校改築等に伴う合併特例債の償還が始まることから比率の上昇が考えられる。将来負担比率と同様に、地方債発行の抑制や任意繰上償還を進め、公営企業等への公債費の繰出金（病院、水道、下水道事業）についても引き続き注視する中で改善に努める。また、普通建設事業の抑制と起債に大きく頼ることのない財政運営に努める。</a:t>
          </a:r>
          <a:endParaRPr lang="ja-JP" altLang="ja-JP" sz="1400">
            <a:effectLst/>
          </a:endParaRPr>
        </a:p>
        <a:p>
          <a:r>
            <a:rPr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51646</xdr:rowOff>
    </xdr:from>
    <xdr:to>
      <xdr:col>24</xdr:col>
      <xdr:colOff>558800</xdr:colOff>
      <xdr:row>38</xdr:row>
      <xdr:rowOff>132080</xdr:rowOff>
    </xdr:to>
    <xdr:cxnSp macro="">
      <xdr:nvCxnSpPr>
        <xdr:cNvPr id="381" name="直線コネクタ 380"/>
        <xdr:cNvCxnSpPr/>
      </xdr:nvCxnSpPr>
      <xdr:spPr>
        <a:xfrm flipV="1">
          <a:off x="16179800" y="656674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39</xdr:row>
      <xdr:rowOff>24977</xdr:rowOff>
    </xdr:to>
    <xdr:cxnSp macro="">
      <xdr:nvCxnSpPr>
        <xdr:cNvPr id="384" name="直線コネクタ 383"/>
        <xdr:cNvCxnSpPr/>
      </xdr:nvCxnSpPr>
      <xdr:spPr>
        <a:xfrm flipV="1">
          <a:off x="15290800" y="66471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24977</xdr:rowOff>
    </xdr:from>
    <xdr:to>
      <xdr:col>22</xdr:col>
      <xdr:colOff>203200</xdr:colOff>
      <xdr:row>40</xdr:row>
      <xdr:rowOff>30480</xdr:rowOff>
    </xdr:to>
    <xdr:cxnSp macro="">
      <xdr:nvCxnSpPr>
        <xdr:cNvPr id="387" name="直線コネクタ 386"/>
        <xdr:cNvCxnSpPr/>
      </xdr:nvCxnSpPr>
      <xdr:spPr>
        <a:xfrm flipV="1">
          <a:off x="14401800" y="67115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89" name="テキスト ボックス 388"/>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41</xdr:row>
      <xdr:rowOff>11854</xdr:rowOff>
    </xdr:to>
    <xdr:cxnSp macro="">
      <xdr:nvCxnSpPr>
        <xdr:cNvPr id="390" name="直線コネクタ 389"/>
        <xdr:cNvCxnSpPr/>
      </xdr:nvCxnSpPr>
      <xdr:spPr>
        <a:xfrm flipV="1">
          <a:off x="13512800" y="688848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4" name="テキスト ボックス 393"/>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846</xdr:rowOff>
    </xdr:from>
    <xdr:to>
      <xdr:col>24</xdr:col>
      <xdr:colOff>609600</xdr:colOff>
      <xdr:row>38</xdr:row>
      <xdr:rowOff>102446</xdr:rowOff>
    </xdr:to>
    <xdr:sp macro="" textlink="">
      <xdr:nvSpPr>
        <xdr:cNvPr id="400" name="円/楕円 399"/>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17374</xdr:rowOff>
    </xdr:from>
    <xdr:ext cx="762000" cy="259045"/>
    <xdr:sp macro="" textlink="">
      <xdr:nvSpPr>
        <xdr:cNvPr id="401" name="公債費負担の状況該当値テキスト"/>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402" name="円/楕円 401"/>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403" name="テキスト ボックス 402"/>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145627</xdr:rowOff>
    </xdr:from>
    <xdr:to>
      <xdr:col>22</xdr:col>
      <xdr:colOff>254000</xdr:colOff>
      <xdr:row>39</xdr:row>
      <xdr:rowOff>75777</xdr:rowOff>
    </xdr:to>
    <xdr:sp macro="" textlink="">
      <xdr:nvSpPr>
        <xdr:cNvPr id="404" name="円/楕円 403"/>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85954</xdr:rowOff>
    </xdr:from>
    <xdr:ext cx="762000" cy="259045"/>
    <xdr:sp macro="" textlink="">
      <xdr:nvSpPr>
        <xdr:cNvPr id="405" name="テキスト ボックス 404"/>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6" name="円/楕円 405"/>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7" name="テキスト ボックス 406"/>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132504</xdr:rowOff>
    </xdr:from>
    <xdr:to>
      <xdr:col>19</xdr:col>
      <xdr:colOff>533400</xdr:colOff>
      <xdr:row>41</xdr:row>
      <xdr:rowOff>62654</xdr:rowOff>
    </xdr:to>
    <xdr:sp macro="" textlink="">
      <xdr:nvSpPr>
        <xdr:cNvPr id="408" name="円/楕円 407"/>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47431</xdr:rowOff>
    </xdr:from>
    <xdr:ext cx="762000" cy="259045"/>
    <xdr:sp macro="" textlink="">
      <xdr:nvSpPr>
        <xdr:cNvPr id="409" name="テキスト ボックス 408"/>
        <xdr:cNvSpPr txBox="1"/>
      </xdr:nvSpPr>
      <xdr:spPr>
        <a:xfrm>
          <a:off x="13131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年々改善されてきており</a:t>
          </a:r>
          <a:r>
            <a:rPr lang="ja-JP" altLang="en-US" sz="1100">
              <a:solidFill>
                <a:schemeClr val="dk1"/>
              </a:solidFill>
              <a:effectLst/>
              <a:latin typeface="+mn-lt"/>
              <a:ea typeface="+mn-ea"/>
              <a:cs typeface="+mn-cs"/>
            </a:rPr>
            <a:t>昨年度</a:t>
          </a:r>
          <a:r>
            <a:rPr lang="ja-JP" altLang="ja-JP"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18.1</a:t>
          </a:r>
          <a:r>
            <a:rPr lang="ja-JP" altLang="ja-JP" sz="1100">
              <a:solidFill>
                <a:schemeClr val="dk1"/>
              </a:solidFill>
              <a:effectLst/>
              <a:latin typeface="+mn-lt"/>
              <a:ea typeface="+mn-ea"/>
              <a:cs typeface="+mn-cs"/>
            </a:rPr>
            <a:t>ポイント減となっている。類似団体平均を</a:t>
          </a:r>
          <a:r>
            <a:rPr lang="en-US" altLang="ja-JP" sz="1100">
              <a:solidFill>
                <a:schemeClr val="dk1"/>
              </a:solidFill>
              <a:effectLst/>
              <a:latin typeface="+mn-lt"/>
              <a:ea typeface="+mn-ea"/>
              <a:cs typeface="+mn-cs"/>
            </a:rPr>
            <a:t>28.8</a:t>
          </a:r>
          <a:r>
            <a:rPr lang="ja-JP" altLang="ja-JP" sz="1100">
              <a:solidFill>
                <a:schemeClr val="dk1"/>
              </a:solidFill>
              <a:effectLst/>
              <a:latin typeface="+mn-lt"/>
              <a:ea typeface="+mn-ea"/>
              <a:cs typeface="+mn-cs"/>
            </a:rPr>
            <a:t>ポイント下回りましたが、長野県平均を</a:t>
          </a:r>
          <a:r>
            <a:rPr lang="en-US" altLang="ja-JP" sz="1100">
              <a:solidFill>
                <a:schemeClr val="dk1"/>
              </a:solidFill>
              <a:effectLst/>
              <a:latin typeface="+mn-lt"/>
              <a:ea typeface="+mn-ea"/>
              <a:cs typeface="+mn-cs"/>
            </a:rPr>
            <a:t>14.0</a:t>
          </a:r>
          <a:r>
            <a:rPr lang="ja-JP" altLang="ja-JP" sz="1100">
              <a:solidFill>
                <a:schemeClr val="dk1"/>
              </a:solidFill>
              <a:effectLst/>
              <a:latin typeface="+mn-lt"/>
              <a:ea typeface="+mn-ea"/>
              <a:cs typeface="+mn-cs"/>
            </a:rPr>
            <a:t>ポイント上回っている。将来負担の中では特に公営企業等の地方債残高に対する繰出予定額が大きな比率を占めている。今後公営企業等の経営改善や地方債の任意繰上償還を実施し、地方債を計画的に償還することで将来負担の軽減に努めるとともに、充当可能基金についても計画的に造成できるように努力する。また、将来負担を少しでも軽減するよう新規事業については慎重に検討し、普通建設事業は厳選し地方債発行の抑制を図り地方債残高のさらなる縮減に努める。起債する場合であっても有利な起債を計画的に活用することで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965</xdr:rowOff>
    </xdr:from>
    <xdr:to>
      <xdr:col>24</xdr:col>
      <xdr:colOff>558800</xdr:colOff>
      <xdr:row>15</xdr:row>
      <xdr:rowOff>88316</xdr:rowOff>
    </xdr:to>
    <xdr:cxnSp macro="">
      <xdr:nvCxnSpPr>
        <xdr:cNvPr id="441" name="直線コネクタ 440"/>
        <xdr:cNvCxnSpPr/>
      </xdr:nvCxnSpPr>
      <xdr:spPr>
        <a:xfrm flipV="1">
          <a:off x="16179800" y="2572715"/>
          <a:ext cx="838200" cy="8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2"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88316</xdr:rowOff>
    </xdr:from>
    <xdr:to>
      <xdr:col>23</xdr:col>
      <xdr:colOff>406400</xdr:colOff>
      <xdr:row>16</xdr:row>
      <xdr:rowOff>25933</xdr:rowOff>
    </xdr:to>
    <xdr:cxnSp macro="">
      <xdr:nvCxnSpPr>
        <xdr:cNvPr id="444" name="直線コネクタ 443"/>
        <xdr:cNvCxnSpPr/>
      </xdr:nvCxnSpPr>
      <xdr:spPr>
        <a:xfrm flipV="1">
          <a:off x="15290800" y="2660066"/>
          <a:ext cx="889000" cy="1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5" name="フローチャート : 判断 444"/>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9872</xdr:rowOff>
    </xdr:from>
    <xdr:ext cx="736600" cy="259045"/>
    <xdr:sp macro="" textlink="">
      <xdr:nvSpPr>
        <xdr:cNvPr id="446" name="テキスト ボックス 445"/>
        <xdr:cNvSpPr txBox="1"/>
      </xdr:nvSpPr>
      <xdr:spPr>
        <a:xfrm>
          <a:off x="15798800" y="275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25933</xdr:rowOff>
    </xdr:from>
    <xdr:to>
      <xdr:col>22</xdr:col>
      <xdr:colOff>203200</xdr:colOff>
      <xdr:row>16</xdr:row>
      <xdr:rowOff>116662</xdr:rowOff>
    </xdr:to>
    <xdr:cxnSp macro="">
      <xdr:nvCxnSpPr>
        <xdr:cNvPr id="447" name="直線コネクタ 446"/>
        <xdr:cNvCxnSpPr/>
      </xdr:nvCxnSpPr>
      <xdr:spPr>
        <a:xfrm flipV="1">
          <a:off x="14401800" y="2769133"/>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48" name="フローチャート : 判断 447"/>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9" name="テキスト ボックス 448"/>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116662</xdr:rowOff>
    </xdr:from>
    <xdr:to>
      <xdr:col>21</xdr:col>
      <xdr:colOff>0</xdr:colOff>
      <xdr:row>17</xdr:row>
      <xdr:rowOff>13741</xdr:rowOff>
    </xdr:to>
    <xdr:cxnSp macro="">
      <xdr:nvCxnSpPr>
        <xdr:cNvPr id="450" name="直線コネクタ 449"/>
        <xdr:cNvCxnSpPr/>
      </xdr:nvCxnSpPr>
      <xdr:spPr>
        <a:xfrm flipV="1">
          <a:off x="13512800" y="2859862"/>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1" name="フローチャート : 判断 450"/>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2" name="テキスト ボックス 451"/>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3" name="フローチャート : 判断 452"/>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4" name="テキスト ボックス 453"/>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121615</xdr:rowOff>
    </xdr:from>
    <xdr:to>
      <xdr:col>24</xdr:col>
      <xdr:colOff>609600</xdr:colOff>
      <xdr:row>15</xdr:row>
      <xdr:rowOff>51765</xdr:rowOff>
    </xdr:to>
    <xdr:sp macro="" textlink="">
      <xdr:nvSpPr>
        <xdr:cNvPr id="460" name="円/楕円 459"/>
        <xdr:cNvSpPr/>
      </xdr:nvSpPr>
      <xdr:spPr>
        <a:xfrm>
          <a:off x="16967200" y="25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42892</xdr:rowOff>
    </xdr:from>
    <xdr:ext cx="762000" cy="259045"/>
    <xdr:sp macro="" textlink="">
      <xdr:nvSpPr>
        <xdr:cNvPr id="461" name="将来負担の状況該当値テキスト"/>
        <xdr:cNvSpPr txBox="1"/>
      </xdr:nvSpPr>
      <xdr:spPr>
        <a:xfrm>
          <a:off x="17106900" y="24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37516</xdr:rowOff>
    </xdr:from>
    <xdr:to>
      <xdr:col>23</xdr:col>
      <xdr:colOff>457200</xdr:colOff>
      <xdr:row>15</xdr:row>
      <xdr:rowOff>139116</xdr:rowOff>
    </xdr:to>
    <xdr:sp macro="" textlink="">
      <xdr:nvSpPr>
        <xdr:cNvPr id="462" name="円/楕円 461"/>
        <xdr:cNvSpPr/>
      </xdr:nvSpPr>
      <xdr:spPr>
        <a:xfrm>
          <a:off x="16129000" y="26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149293</xdr:rowOff>
    </xdr:from>
    <xdr:ext cx="736600" cy="259045"/>
    <xdr:sp macro="" textlink="">
      <xdr:nvSpPr>
        <xdr:cNvPr id="463" name="テキスト ボックス 462"/>
        <xdr:cNvSpPr txBox="1"/>
      </xdr:nvSpPr>
      <xdr:spPr>
        <a:xfrm>
          <a:off x="15798800" y="2378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146583</xdr:rowOff>
    </xdr:from>
    <xdr:to>
      <xdr:col>22</xdr:col>
      <xdr:colOff>254000</xdr:colOff>
      <xdr:row>16</xdr:row>
      <xdr:rowOff>76733</xdr:rowOff>
    </xdr:to>
    <xdr:sp macro="" textlink="">
      <xdr:nvSpPr>
        <xdr:cNvPr id="464" name="円/楕円 463"/>
        <xdr:cNvSpPr/>
      </xdr:nvSpPr>
      <xdr:spPr>
        <a:xfrm>
          <a:off x="15240000" y="27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61510</xdr:rowOff>
    </xdr:from>
    <xdr:ext cx="762000" cy="259045"/>
    <xdr:sp macro="" textlink="">
      <xdr:nvSpPr>
        <xdr:cNvPr id="465" name="テキスト ボックス 464"/>
        <xdr:cNvSpPr txBox="1"/>
      </xdr:nvSpPr>
      <xdr:spPr>
        <a:xfrm>
          <a:off x="14909800" y="280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65862</xdr:rowOff>
    </xdr:from>
    <xdr:to>
      <xdr:col>21</xdr:col>
      <xdr:colOff>50800</xdr:colOff>
      <xdr:row>16</xdr:row>
      <xdr:rowOff>167462</xdr:rowOff>
    </xdr:to>
    <xdr:sp macro="" textlink="">
      <xdr:nvSpPr>
        <xdr:cNvPr id="466" name="円/楕円 465"/>
        <xdr:cNvSpPr/>
      </xdr:nvSpPr>
      <xdr:spPr>
        <a:xfrm>
          <a:off x="14351000" y="28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152239</xdr:rowOff>
    </xdr:from>
    <xdr:ext cx="762000" cy="259045"/>
    <xdr:sp macro="" textlink="">
      <xdr:nvSpPr>
        <xdr:cNvPr id="467" name="テキスト ボックス 466"/>
        <xdr:cNvSpPr txBox="1"/>
      </xdr:nvSpPr>
      <xdr:spPr>
        <a:xfrm>
          <a:off x="14020800" y="289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134391</xdr:rowOff>
    </xdr:from>
    <xdr:to>
      <xdr:col>19</xdr:col>
      <xdr:colOff>533400</xdr:colOff>
      <xdr:row>17</xdr:row>
      <xdr:rowOff>64541</xdr:rowOff>
    </xdr:to>
    <xdr:sp macro="" textlink="">
      <xdr:nvSpPr>
        <xdr:cNvPr id="468" name="円/楕円 467"/>
        <xdr:cNvSpPr/>
      </xdr:nvSpPr>
      <xdr:spPr>
        <a:xfrm>
          <a:off x="13462000" y="287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49318</xdr:rowOff>
    </xdr:from>
    <xdr:ext cx="762000" cy="259045"/>
    <xdr:sp macro="" textlink="">
      <xdr:nvSpPr>
        <xdr:cNvPr id="469" name="テキスト ボックス 468"/>
        <xdr:cNvSpPr txBox="1"/>
      </xdr:nvSpPr>
      <xdr:spPr>
        <a:xfrm>
          <a:off x="13131800" y="296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11,857
11,804
75.00
6,818,625
6,449,010
338,635
4,710,404
6,827,114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職員数の削減などにより職員給与は減少した。類似団体平均では</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ポイント、全国平均では</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、長野県平均でも</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下回っている。職員の定員管理計画や新陳代謝、委員等の定数などを見直し、今後も人件費の抑制に努めるが、住民サービスの低下を招くことのないように人口規模、公共施設数などを勘案する中で職員数等の適正化を図る。引き続き、適正な職員定員管理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37</xdr:row>
      <xdr:rowOff>8890</xdr:rowOff>
    </xdr:to>
    <xdr:cxnSp macro="">
      <xdr:nvCxnSpPr>
        <xdr:cNvPr id="64" name="直線コネクタ 63"/>
        <xdr:cNvCxnSpPr/>
      </xdr:nvCxnSpPr>
      <xdr:spPr>
        <a:xfrm>
          <a:off x="3987800" y="62306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58420</xdr:rowOff>
    </xdr:to>
    <xdr:cxnSp macro="">
      <xdr:nvCxnSpPr>
        <xdr:cNvPr id="67" name="直線コネクタ 66"/>
        <xdr:cNvCxnSpPr/>
      </xdr:nvCxnSpPr>
      <xdr:spPr>
        <a:xfrm>
          <a:off x="3098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134620</xdr:rowOff>
    </xdr:to>
    <xdr:cxnSp macro="">
      <xdr:nvCxnSpPr>
        <xdr:cNvPr id="70" name="直線コネクタ 69"/>
        <xdr:cNvCxnSpPr/>
      </xdr:nvCxnSpPr>
      <xdr:spPr>
        <a:xfrm flipV="1">
          <a:off x="2209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36</xdr:row>
      <xdr:rowOff>134620</xdr:rowOff>
    </xdr:to>
    <xdr:cxnSp macro="">
      <xdr:nvCxnSpPr>
        <xdr:cNvPr id="73" name="直線コネクタ 72"/>
        <xdr:cNvCxnSpPr/>
      </xdr:nvCxnSpPr>
      <xdr:spPr>
        <a:xfrm>
          <a:off x="1320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3" name="円/楕円 82"/>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146067</xdr:rowOff>
    </xdr:from>
    <xdr:ext cx="762000" cy="259045"/>
    <xdr:sp macro="" textlink="">
      <xdr:nvSpPr>
        <xdr:cNvPr id="84" name="人件費該当値テキスト"/>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7" name="円/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89" name="円/楕円 88"/>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0" name="テキスト ボックス 89"/>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1" name="円/楕円 90"/>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2" name="テキスト ボックス 91"/>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共施設数が多いことから維持管理費が嵩んでいるものの、類似団体平均、全国平均及び長野県平均をいずれも下回っている。集中改革プランの取り組みなどにより比較的低水準で推移しているが、今後も施設の統合や事業の選択と集中を進めるなかで、さらに経費節減を心がけこの水準を維持できるように努める。また、公共施設総合管理計画を活用することで一層の経常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86179</xdr:rowOff>
    </xdr:to>
    <xdr:cxnSp macro="">
      <xdr:nvCxnSpPr>
        <xdr:cNvPr id="127" name="直線コネクタ 126"/>
        <xdr:cNvCxnSpPr/>
      </xdr:nvCxnSpPr>
      <xdr:spPr>
        <a:xfrm>
          <a:off x="15671800" y="25926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53521</xdr:rowOff>
    </xdr:to>
    <xdr:cxnSp macro="">
      <xdr:nvCxnSpPr>
        <xdr:cNvPr id="130" name="直線コネクタ 129"/>
        <xdr:cNvCxnSpPr/>
      </xdr:nvCxnSpPr>
      <xdr:spPr>
        <a:xfrm flipV="1">
          <a:off x="14782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105229</xdr:rowOff>
    </xdr:from>
    <xdr:to>
      <xdr:col>21</xdr:col>
      <xdr:colOff>361950</xdr:colOff>
      <xdr:row>15</xdr:row>
      <xdr:rowOff>53521</xdr:rowOff>
    </xdr:to>
    <xdr:cxnSp macro="">
      <xdr:nvCxnSpPr>
        <xdr:cNvPr id="133" name="直線コネクタ 132"/>
        <xdr:cNvCxnSpPr/>
      </xdr:nvCxnSpPr>
      <xdr:spPr>
        <a:xfrm>
          <a:off x="13893800" y="25055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83457</xdr:rowOff>
    </xdr:from>
    <xdr:to>
      <xdr:col>20</xdr:col>
      <xdr:colOff>158750</xdr:colOff>
      <xdr:row>14</xdr:row>
      <xdr:rowOff>105229</xdr:rowOff>
    </xdr:to>
    <xdr:cxnSp macro="">
      <xdr:nvCxnSpPr>
        <xdr:cNvPr id="136" name="直線コネクタ 135"/>
        <xdr:cNvCxnSpPr/>
      </xdr:nvCxnSpPr>
      <xdr:spPr>
        <a:xfrm>
          <a:off x="13004800" y="248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40" name="テキスト ボックス 139"/>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6" name="円/楕円 145"/>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7"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48" name="円/楕円 147"/>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49" name="テキスト ボックス 148"/>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0" name="円/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54429</xdr:rowOff>
    </xdr:from>
    <xdr:to>
      <xdr:col>20</xdr:col>
      <xdr:colOff>209550</xdr:colOff>
      <xdr:row>14</xdr:row>
      <xdr:rowOff>156029</xdr:rowOff>
    </xdr:to>
    <xdr:sp macro="" textlink="">
      <xdr:nvSpPr>
        <xdr:cNvPr id="152" name="円/楕円 151"/>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166206</xdr:rowOff>
    </xdr:from>
    <xdr:ext cx="762000" cy="259045"/>
    <xdr:sp macro="" textlink="">
      <xdr:nvSpPr>
        <xdr:cNvPr id="153" name="テキスト ボックス 152"/>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54" name="円/楕円 153"/>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144434</xdr:rowOff>
    </xdr:from>
    <xdr:ext cx="762000" cy="259045"/>
    <xdr:sp macro="" textlink="">
      <xdr:nvSpPr>
        <xdr:cNvPr id="155" name="テキスト ボックス 154"/>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いるが、児童手当や福祉医療費の対象拡大による扶助費の増加傾向が挙げられる。今後も少子・高齢化の進行等により上昇傾向が見込まれるため、町単独事業については、財政状況を勘案しながら慎重に対応し、サービス水準を維持できるように努め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107950</xdr:rowOff>
    </xdr:to>
    <xdr:cxnSp macro="">
      <xdr:nvCxnSpPr>
        <xdr:cNvPr id="188" name="直線コネクタ 187"/>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88900</xdr:rowOff>
    </xdr:to>
    <xdr:cxnSp macro="">
      <xdr:nvCxnSpPr>
        <xdr:cNvPr id="191" name="直線コネクタ 190"/>
        <xdr:cNvCxnSpPr/>
      </xdr:nvCxnSpPr>
      <xdr:spPr>
        <a:xfrm>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55</xdr:row>
      <xdr:rowOff>69850</xdr:rowOff>
    </xdr:to>
    <xdr:cxnSp macro="">
      <xdr:nvCxnSpPr>
        <xdr:cNvPr id="194" name="直線コネクタ 193"/>
        <xdr:cNvCxnSpPr/>
      </xdr:nvCxnSpPr>
      <xdr:spPr>
        <a:xfrm>
          <a:off x="2209800" y="9194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69850</xdr:rowOff>
    </xdr:to>
    <xdr:cxnSp macro="">
      <xdr:nvCxnSpPr>
        <xdr:cNvPr id="197" name="直線コネクタ 196"/>
        <xdr:cNvCxnSpPr/>
      </xdr:nvCxnSpPr>
      <xdr:spPr>
        <a:xfrm flipV="1">
          <a:off x="1320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1" name="テキスト ボックス 200"/>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7" name="円/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9" name="円/楕円 208"/>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10" name="テキスト ボックス 209"/>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1" name="円/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3" name="円/楕円 212"/>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4" name="テキスト ボックス 213"/>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5" name="円/楕円 214"/>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6" name="テキスト ボックス 215"/>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その他に係る経常収支比率は類似団体平均を大きく上回っている。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は特別会計繰出金であり下水道関係が大きな割合を占めている。また、高齢化が進む中、介護保険事業、後期高齢者医療の繰出金が増加傾向にあり、今後ますます大きな負担となることが予測される。特別会計が安定した独立採算となるよう、特別会計側の経常経費削減に努めるとともに、使用料・保険料等の適正化を図り、繰出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59</xdr:row>
      <xdr:rowOff>107950</xdr:rowOff>
    </xdr:to>
    <xdr:cxnSp macro="">
      <xdr:nvCxnSpPr>
        <xdr:cNvPr id="249" name="直線コネクタ 248"/>
        <xdr:cNvCxnSpPr/>
      </xdr:nvCxnSpPr>
      <xdr:spPr>
        <a:xfrm>
          <a:off x="15671800" y="10193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54610</xdr:rowOff>
    </xdr:from>
    <xdr:to>
      <xdr:col>22</xdr:col>
      <xdr:colOff>565150</xdr:colOff>
      <xdr:row>59</xdr:row>
      <xdr:rowOff>77470</xdr:rowOff>
    </xdr:to>
    <xdr:cxnSp macro="">
      <xdr:nvCxnSpPr>
        <xdr:cNvPr id="252" name="直線コネクタ 251"/>
        <xdr:cNvCxnSpPr/>
      </xdr:nvCxnSpPr>
      <xdr:spPr>
        <a:xfrm>
          <a:off x="14782800" y="1017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54610</xdr:rowOff>
    </xdr:to>
    <xdr:cxnSp macro="">
      <xdr:nvCxnSpPr>
        <xdr:cNvPr id="255" name="直線コネクタ 254"/>
        <xdr:cNvCxnSpPr/>
      </xdr:nvCxnSpPr>
      <xdr:spPr>
        <a:xfrm>
          <a:off x="13893800" y="1010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165100</xdr:rowOff>
    </xdr:to>
    <xdr:cxnSp macro="">
      <xdr:nvCxnSpPr>
        <xdr:cNvPr id="258" name="直線コネクタ 257"/>
        <xdr:cNvCxnSpPr/>
      </xdr:nvCxnSpPr>
      <xdr:spPr>
        <a:xfrm>
          <a:off x="13004800" y="1002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68" name="円/楕円 267"/>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69"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70" name="円/楕円 269"/>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71" name="テキスト ボックス 270"/>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3810</xdr:rowOff>
    </xdr:from>
    <xdr:to>
      <xdr:col>21</xdr:col>
      <xdr:colOff>412750</xdr:colOff>
      <xdr:row>59</xdr:row>
      <xdr:rowOff>105410</xdr:rowOff>
    </xdr:to>
    <xdr:sp macro="" textlink="">
      <xdr:nvSpPr>
        <xdr:cNvPr id="272" name="円/楕円 271"/>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90187</xdr:rowOff>
    </xdr:from>
    <xdr:ext cx="762000" cy="259045"/>
    <xdr:sp macro="" textlink="">
      <xdr:nvSpPr>
        <xdr:cNvPr id="273" name="テキスト ボックス 272"/>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74" name="円/楕円 273"/>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75" name="テキスト ボックス 274"/>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6" name="円/楕円 275"/>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7" name="テキスト ボックス 276"/>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補助費等については類似団体内順位で下位となっている。</a:t>
          </a:r>
          <a:endParaRPr lang="ja-JP" altLang="ja-JP" sz="1400">
            <a:effectLst/>
          </a:endParaRPr>
        </a:p>
        <a:p>
          <a:r>
            <a:rPr lang="ja-JP" altLang="ja-JP" sz="1100">
              <a:solidFill>
                <a:schemeClr val="dk1"/>
              </a:solidFill>
              <a:effectLst/>
              <a:latin typeface="+mn-lt"/>
              <a:ea typeface="+mn-ea"/>
              <a:cs typeface="+mn-cs"/>
            </a:rPr>
            <a:t>単独で行う補助、交付金は事業見直しなどで類似団体よりも低く抑えられているが、病院事業や水道事業、一部事務組合（衛生施設等）、広域常備消防委託などへの負担金が高いレベルで推移していることが要因である。一部事務組合への負担金の動向に注視しつつ、補助費等を抑えるべく、事務事業の点検などする中で経費節減に努める。また、公営企業会計への基準外繰出の縮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79375</xdr:rowOff>
    </xdr:from>
    <xdr:to>
      <xdr:col>24</xdr:col>
      <xdr:colOff>31750</xdr:colOff>
      <xdr:row>40</xdr:row>
      <xdr:rowOff>79375</xdr:rowOff>
    </xdr:to>
    <xdr:cxnSp macro="">
      <xdr:nvCxnSpPr>
        <xdr:cNvPr id="314" name="直線コネクタ 313"/>
        <xdr:cNvCxnSpPr/>
      </xdr:nvCxnSpPr>
      <xdr:spPr>
        <a:xfrm>
          <a:off x="15671800" y="6937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79375</xdr:rowOff>
    </xdr:from>
    <xdr:to>
      <xdr:col>22</xdr:col>
      <xdr:colOff>565150</xdr:colOff>
      <xdr:row>40</xdr:row>
      <xdr:rowOff>165100</xdr:rowOff>
    </xdr:to>
    <xdr:cxnSp macro="">
      <xdr:nvCxnSpPr>
        <xdr:cNvPr id="317" name="直線コネクタ 316"/>
        <xdr:cNvCxnSpPr/>
      </xdr:nvCxnSpPr>
      <xdr:spPr>
        <a:xfrm flipV="1">
          <a:off x="14782800" y="69373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165100</xdr:rowOff>
    </xdr:from>
    <xdr:to>
      <xdr:col>21</xdr:col>
      <xdr:colOff>361950</xdr:colOff>
      <xdr:row>41</xdr:row>
      <xdr:rowOff>79375</xdr:rowOff>
    </xdr:to>
    <xdr:cxnSp macro="">
      <xdr:nvCxnSpPr>
        <xdr:cNvPr id="320" name="直線コネクタ 319"/>
        <xdr:cNvCxnSpPr/>
      </xdr:nvCxnSpPr>
      <xdr:spPr>
        <a:xfrm flipV="1">
          <a:off x="13893800" y="70231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12700</xdr:rowOff>
    </xdr:from>
    <xdr:to>
      <xdr:col>20</xdr:col>
      <xdr:colOff>158750</xdr:colOff>
      <xdr:row>41</xdr:row>
      <xdr:rowOff>79375</xdr:rowOff>
    </xdr:to>
    <xdr:cxnSp macro="">
      <xdr:nvCxnSpPr>
        <xdr:cNvPr id="323" name="直線コネクタ 322"/>
        <xdr:cNvCxnSpPr/>
      </xdr:nvCxnSpPr>
      <xdr:spPr>
        <a:xfrm>
          <a:off x="13004800" y="7042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28575</xdr:rowOff>
    </xdr:from>
    <xdr:to>
      <xdr:col>24</xdr:col>
      <xdr:colOff>82550</xdr:colOff>
      <xdr:row>40</xdr:row>
      <xdr:rowOff>130175</xdr:rowOff>
    </xdr:to>
    <xdr:sp macro="" textlink="">
      <xdr:nvSpPr>
        <xdr:cNvPr id="333" name="円/楕円 332"/>
        <xdr:cNvSpPr/>
      </xdr:nvSpPr>
      <xdr:spPr>
        <a:xfrm>
          <a:off x="16459200" y="68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652</xdr:rowOff>
    </xdr:from>
    <xdr:ext cx="762000" cy="259045"/>
    <xdr:sp macro="" textlink="">
      <xdr:nvSpPr>
        <xdr:cNvPr id="334" name="補助費等該当値テキスト"/>
        <xdr:cNvSpPr txBox="1"/>
      </xdr:nvSpPr>
      <xdr:spPr>
        <a:xfrm>
          <a:off x="16598900" y="685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28575</xdr:rowOff>
    </xdr:from>
    <xdr:to>
      <xdr:col>22</xdr:col>
      <xdr:colOff>615950</xdr:colOff>
      <xdr:row>40</xdr:row>
      <xdr:rowOff>130175</xdr:rowOff>
    </xdr:to>
    <xdr:sp macro="" textlink="">
      <xdr:nvSpPr>
        <xdr:cNvPr id="335" name="円/楕円 334"/>
        <xdr:cNvSpPr/>
      </xdr:nvSpPr>
      <xdr:spPr>
        <a:xfrm>
          <a:off x="15621000" y="68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114952</xdr:rowOff>
    </xdr:from>
    <xdr:ext cx="736600" cy="259045"/>
    <xdr:sp macro="" textlink="">
      <xdr:nvSpPr>
        <xdr:cNvPr id="336" name="テキスト ボックス 335"/>
        <xdr:cNvSpPr txBox="1"/>
      </xdr:nvSpPr>
      <xdr:spPr>
        <a:xfrm>
          <a:off x="15290800" y="697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114300</xdr:rowOff>
    </xdr:from>
    <xdr:to>
      <xdr:col>21</xdr:col>
      <xdr:colOff>412750</xdr:colOff>
      <xdr:row>41</xdr:row>
      <xdr:rowOff>44450</xdr:rowOff>
    </xdr:to>
    <xdr:sp macro="" textlink="">
      <xdr:nvSpPr>
        <xdr:cNvPr id="337" name="円/楕円 336"/>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29227</xdr:rowOff>
    </xdr:from>
    <xdr:ext cx="762000" cy="259045"/>
    <xdr:sp macro="" textlink="">
      <xdr:nvSpPr>
        <xdr:cNvPr id="338" name="テキスト ボックス 337"/>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28575</xdr:rowOff>
    </xdr:from>
    <xdr:to>
      <xdr:col>20</xdr:col>
      <xdr:colOff>209550</xdr:colOff>
      <xdr:row>41</xdr:row>
      <xdr:rowOff>130175</xdr:rowOff>
    </xdr:to>
    <xdr:sp macro="" textlink="">
      <xdr:nvSpPr>
        <xdr:cNvPr id="339" name="円/楕円 338"/>
        <xdr:cNvSpPr/>
      </xdr:nvSpPr>
      <xdr:spPr>
        <a:xfrm>
          <a:off x="13843000" y="70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114952</xdr:rowOff>
    </xdr:from>
    <xdr:ext cx="762000" cy="259045"/>
    <xdr:sp macro="" textlink="">
      <xdr:nvSpPr>
        <xdr:cNvPr id="340" name="テキスト ボックス 339"/>
        <xdr:cNvSpPr txBox="1"/>
      </xdr:nvSpPr>
      <xdr:spPr>
        <a:xfrm>
          <a:off x="135128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133350</xdr:rowOff>
    </xdr:from>
    <xdr:to>
      <xdr:col>19</xdr:col>
      <xdr:colOff>6350</xdr:colOff>
      <xdr:row>41</xdr:row>
      <xdr:rowOff>63500</xdr:rowOff>
    </xdr:to>
    <xdr:sp macro="" textlink="">
      <xdr:nvSpPr>
        <xdr:cNvPr id="341" name="円/楕円 340"/>
        <xdr:cNvSpPr/>
      </xdr:nvSpPr>
      <xdr:spPr>
        <a:xfrm>
          <a:off x="12954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48277</xdr:rowOff>
    </xdr:from>
    <xdr:ext cx="762000" cy="259045"/>
    <xdr:sp macro="" textlink="">
      <xdr:nvSpPr>
        <xdr:cNvPr id="342" name="テキスト ボックス 341"/>
        <xdr:cNvSpPr txBox="1"/>
      </xdr:nvSpPr>
      <xdr:spPr>
        <a:xfrm>
          <a:off x="12623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類似団体平均で</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ポイント、全国平均で</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ポイント、長野県平均でも</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ポイント下回っており、今後も低水準で推移できるよう努める。大規模事業に係る地方債発行については、償還額の平準化や有利な起債の活用など、中長期的な視点での資金調達や財政運営に努めるとともに、実施する事業を厳選するなど起債による資金調達については慎重に行い、公債費について高比率にならないように努める。起債する場合であっても緊急性や住民ニーズを反映した事業の選択により普通建設事業の抑制と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132715</xdr:rowOff>
    </xdr:from>
    <xdr:to>
      <xdr:col>7</xdr:col>
      <xdr:colOff>15875</xdr:colOff>
      <xdr:row>74</xdr:row>
      <xdr:rowOff>132715</xdr:rowOff>
    </xdr:to>
    <xdr:cxnSp macro="">
      <xdr:nvCxnSpPr>
        <xdr:cNvPr id="371" name="直線コネクタ 370"/>
        <xdr:cNvCxnSpPr/>
      </xdr:nvCxnSpPr>
      <xdr:spPr>
        <a:xfrm>
          <a:off x="3987800" y="12820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75565</xdr:rowOff>
    </xdr:from>
    <xdr:to>
      <xdr:col>5</xdr:col>
      <xdr:colOff>549275</xdr:colOff>
      <xdr:row>74</xdr:row>
      <xdr:rowOff>132715</xdr:rowOff>
    </xdr:to>
    <xdr:cxnSp macro="">
      <xdr:nvCxnSpPr>
        <xdr:cNvPr id="374" name="直線コネクタ 373"/>
        <xdr:cNvCxnSpPr/>
      </xdr:nvCxnSpPr>
      <xdr:spPr>
        <a:xfrm>
          <a:off x="3098800" y="127628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75565</xdr:rowOff>
    </xdr:from>
    <xdr:to>
      <xdr:col>4</xdr:col>
      <xdr:colOff>346075</xdr:colOff>
      <xdr:row>74</xdr:row>
      <xdr:rowOff>115570</xdr:rowOff>
    </xdr:to>
    <xdr:cxnSp macro="">
      <xdr:nvCxnSpPr>
        <xdr:cNvPr id="377" name="直線コネクタ 376"/>
        <xdr:cNvCxnSpPr/>
      </xdr:nvCxnSpPr>
      <xdr:spPr>
        <a:xfrm flipV="1">
          <a:off x="2209800" y="127628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98425</xdr:rowOff>
    </xdr:from>
    <xdr:to>
      <xdr:col>3</xdr:col>
      <xdr:colOff>142875</xdr:colOff>
      <xdr:row>74</xdr:row>
      <xdr:rowOff>115570</xdr:rowOff>
    </xdr:to>
    <xdr:cxnSp macro="">
      <xdr:nvCxnSpPr>
        <xdr:cNvPr id="380" name="直線コネクタ 379"/>
        <xdr:cNvCxnSpPr/>
      </xdr:nvCxnSpPr>
      <xdr:spPr>
        <a:xfrm>
          <a:off x="1320800" y="12785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81915</xdr:rowOff>
    </xdr:from>
    <xdr:to>
      <xdr:col>7</xdr:col>
      <xdr:colOff>66675</xdr:colOff>
      <xdr:row>75</xdr:row>
      <xdr:rowOff>12065</xdr:rowOff>
    </xdr:to>
    <xdr:sp macro="" textlink="">
      <xdr:nvSpPr>
        <xdr:cNvPr id="390" name="円/楕円 389"/>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161942</xdr:rowOff>
    </xdr:from>
    <xdr:ext cx="762000" cy="259045"/>
    <xdr:sp macro="" textlink="">
      <xdr:nvSpPr>
        <xdr:cNvPr id="391"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81915</xdr:rowOff>
    </xdr:from>
    <xdr:to>
      <xdr:col>5</xdr:col>
      <xdr:colOff>600075</xdr:colOff>
      <xdr:row>75</xdr:row>
      <xdr:rowOff>12065</xdr:rowOff>
    </xdr:to>
    <xdr:sp macro="" textlink="">
      <xdr:nvSpPr>
        <xdr:cNvPr id="392" name="円/楕円 391"/>
        <xdr:cNvSpPr/>
      </xdr:nvSpPr>
      <xdr:spPr>
        <a:xfrm>
          <a:off x="3937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22242</xdr:rowOff>
    </xdr:from>
    <xdr:ext cx="736600" cy="259045"/>
    <xdr:sp macro="" textlink="">
      <xdr:nvSpPr>
        <xdr:cNvPr id="393" name="テキスト ボックス 392"/>
        <xdr:cNvSpPr txBox="1"/>
      </xdr:nvSpPr>
      <xdr:spPr>
        <a:xfrm>
          <a:off x="3606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24765</xdr:rowOff>
    </xdr:from>
    <xdr:to>
      <xdr:col>4</xdr:col>
      <xdr:colOff>396875</xdr:colOff>
      <xdr:row>74</xdr:row>
      <xdr:rowOff>126365</xdr:rowOff>
    </xdr:to>
    <xdr:sp macro="" textlink="">
      <xdr:nvSpPr>
        <xdr:cNvPr id="394" name="円/楕円 393"/>
        <xdr:cNvSpPr/>
      </xdr:nvSpPr>
      <xdr:spPr>
        <a:xfrm>
          <a:off x="3048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136542</xdr:rowOff>
    </xdr:from>
    <xdr:ext cx="762000" cy="259045"/>
    <xdr:sp macro="" textlink="">
      <xdr:nvSpPr>
        <xdr:cNvPr id="395" name="テキスト ボックス 394"/>
        <xdr:cNvSpPr txBox="1"/>
      </xdr:nvSpPr>
      <xdr:spPr>
        <a:xfrm>
          <a:off x="2717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64770</xdr:rowOff>
    </xdr:from>
    <xdr:to>
      <xdr:col>3</xdr:col>
      <xdr:colOff>193675</xdr:colOff>
      <xdr:row>74</xdr:row>
      <xdr:rowOff>166370</xdr:rowOff>
    </xdr:to>
    <xdr:sp macro="" textlink="">
      <xdr:nvSpPr>
        <xdr:cNvPr id="396" name="円/楕円 395"/>
        <xdr:cNvSpPr/>
      </xdr:nvSpPr>
      <xdr:spPr>
        <a:xfrm>
          <a:off x="2159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5097</xdr:rowOff>
    </xdr:from>
    <xdr:ext cx="762000" cy="259045"/>
    <xdr:sp macro="" textlink="">
      <xdr:nvSpPr>
        <xdr:cNvPr id="397" name="テキスト ボックス 396"/>
        <xdr:cNvSpPr txBox="1"/>
      </xdr:nvSpPr>
      <xdr:spPr>
        <a:xfrm>
          <a:off x="1828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47625</xdr:rowOff>
    </xdr:from>
    <xdr:to>
      <xdr:col>1</xdr:col>
      <xdr:colOff>676275</xdr:colOff>
      <xdr:row>74</xdr:row>
      <xdr:rowOff>149225</xdr:rowOff>
    </xdr:to>
    <xdr:sp macro="" textlink="">
      <xdr:nvSpPr>
        <xdr:cNvPr id="398" name="円/楕円 397"/>
        <xdr:cNvSpPr/>
      </xdr:nvSpPr>
      <xdr:spPr>
        <a:xfrm>
          <a:off x="1270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159402</xdr:rowOff>
    </xdr:from>
    <xdr:ext cx="762000" cy="259045"/>
    <xdr:sp macro="" textlink="">
      <xdr:nvSpPr>
        <xdr:cNvPr id="399" name="テキスト ボックス 398"/>
        <xdr:cNvSpPr txBox="1"/>
      </xdr:nvSpPr>
      <xdr:spPr>
        <a:xfrm>
          <a:off x="939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昨年度より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回り</a:t>
          </a:r>
          <a:r>
            <a:rPr lang="ja-JP" altLang="en-US" sz="1100">
              <a:solidFill>
                <a:schemeClr val="dk1"/>
              </a:solidFill>
              <a:effectLst/>
              <a:latin typeface="+mn-lt"/>
              <a:ea typeface="+mn-ea"/>
              <a:cs typeface="+mn-cs"/>
            </a:rPr>
            <a:t>ました。</a:t>
          </a:r>
          <a:r>
            <a:rPr lang="ja-JP" altLang="ja-JP" sz="1100">
              <a:solidFill>
                <a:schemeClr val="dk1"/>
              </a:solidFill>
              <a:effectLst/>
              <a:latin typeface="+mn-lt"/>
              <a:ea typeface="+mn-ea"/>
              <a:cs typeface="+mn-cs"/>
            </a:rPr>
            <a:t>長野県平均を</a:t>
          </a:r>
          <a:r>
            <a:rPr lang="en-US" altLang="ja-JP" sz="1100">
              <a:solidFill>
                <a:schemeClr val="dk1"/>
              </a:solidFill>
              <a:effectLst/>
              <a:latin typeface="+mn-lt"/>
              <a:ea typeface="+mn-ea"/>
              <a:cs typeface="+mn-cs"/>
            </a:rPr>
            <a:t>7.0</a:t>
          </a:r>
          <a:r>
            <a:rPr lang="ja-JP" altLang="ja-JP" sz="1100">
              <a:solidFill>
                <a:schemeClr val="dk1"/>
              </a:solidFill>
              <a:effectLst/>
              <a:latin typeface="+mn-lt"/>
              <a:ea typeface="+mn-ea"/>
              <a:cs typeface="+mn-cs"/>
            </a:rPr>
            <a:t>ポイント、類似団体平均を</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と、ともにに</a:t>
          </a:r>
          <a:r>
            <a:rPr lang="ja-JP" altLang="ja-JP" sz="1100">
              <a:solidFill>
                <a:schemeClr val="dk1"/>
              </a:solidFill>
              <a:effectLst/>
              <a:latin typeface="+mn-lt"/>
              <a:ea typeface="+mn-ea"/>
              <a:cs typeface="+mn-cs"/>
            </a:rPr>
            <a:t>上回っており、類似団体内順位では低位にある。義務的経費以外では補助費等及び繰出金が大きなウェイトを占めており、経常収支比率を高める要因となっている。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今後はさらに行財政改革を進めるとともに、最小の経費で最大の効果を上げる行政運営を推進し、類似団体の平均値に近づけるよう努めていく。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42418</xdr:rowOff>
    </xdr:from>
    <xdr:to>
      <xdr:col>24</xdr:col>
      <xdr:colOff>31750</xdr:colOff>
      <xdr:row>79</xdr:row>
      <xdr:rowOff>165863</xdr:rowOff>
    </xdr:to>
    <xdr:cxnSp macro="">
      <xdr:nvCxnSpPr>
        <xdr:cNvPr id="430" name="直線コネクタ 429"/>
        <xdr:cNvCxnSpPr/>
      </xdr:nvCxnSpPr>
      <xdr:spPr>
        <a:xfrm>
          <a:off x="15671800" y="13586968"/>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42418</xdr:rowOff>
    </xdr:from>
    <xdr:to>
      <xdr:col>22</xdr:col>
      <xdr:colOff>565150</xdr:colOff>
      <xdr:row>79</xdr:row>
      <xdr:rowOff>78994</xdr:rowOff>
    </xdr:to>
    <xdr:cxnSp macro="">
      <xdr:nvCxnSpPr>
        <xdr:cNvPr id="433" name="直線コネクタ 432"/>
        <xdr:cNvCxnSpPr/>
      </xdr:nvCxnSpPr>
      <xdr:spPr>
        <a:xfrm flipV="1">
          <a:off x="14782800" y="13586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5842</xdr:rowOff>
    </xdr:from>
    <xdr:to>
      <xdr:col>21</xdr:col>
      <xdr:colOff>361950</xdr:colOff>
      <xdr:row>79</xdr:row>
      <xdr:rowOff>78994</xdr:rowOff>
    </xdr:to>
    <xdr:cxnSp macro="">
      <xdr:nvCxnSpPr>
        <xdr:cNvPr id="436" name="直線コネクタ 435"/>
        <xdr:cNvCxnSpPr/>
      </xdr:nvCxnSpPr>
      <xdr:spPr>
        <a:xfrm>
          <a:off x="13893800" y="135503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79</xdr:row>
      <xdr:rowOff>5842</xdr:rowOff>
    </xdr:to>
    <xdr:cxnSp macro="">
      <xdr:nvCxnSpPr>
        <xdr:cNvPr id="439" name="直線コネクタ 438"/>
        <xdr:cNvCxnSpPr/>
      </xdr:nvCxnSpPr>
      <xdr:spPr>
        <a:xfrm>
          <a:off x="13004800" y="134818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115063</xdr:rowOff>
    </xdr:from>
    <xdr:to>
      <xdr:col>24</xdr:col>
      <xdr:colOff>82550</xdr:colOff>
      <xdr:row>80</xdr:row>
      <xdr:rowOff>45213</xdr:rowOff>
    </xdr:to>
    <xdr:sp macro="" textlink="">
      <xdr:nvSpPr>
        <xdr:cNvPr id="449" name="円/楕円 448"/>
        <xdr:cNvSpPr/>
      </xdr:nvSpPr>
      <xdr:spPr>
        <a:xfrm>
          <a:off x="16459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87140</xdr:rowOff>
    </xdr:from>
    <xdr:ext cx="762000" cy="259045"/>
    <xdr:sp macro="" textlink="">
      <xdr:nvSpPr>
        <xdr:cNvPr id="450" name="公債費以外該当値テキスト"/>
        <xdr:cNvSpPr txBox="1"/>
      </xdr:nvSpPr>
      <xdr:spPr>
        <a:xfrm>
          <a:off x="16598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163068</xdr:rowOff>
    </xdr:from>
    <xdr:to>
      <xdr:col>22</xdr:col>
      <xdr:colOff>615950</xdr:colOff>
      <xdr:row>79</xdr:row>
      <xdr:rowOff>93218</xdr:rowOff>
    </xdr:to>
    <xdr:sp macro="" textlink="">
      <xdr:nvSpPr>
        <xdr:cNvPr id="451" name="円/楕円 450"/>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77995</xdr:rowOff>
    </xdr:from>
    <xdr:ext cx="736600" cy="259045"/>
    <xdr:sp macro="" textlink="">
      <xdr:nvSpPr>
        <xdr:cNvPr id="452" name="テキスト ボックス 451"/>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53" name="円/楕円 452"/>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54" name="テキスト ボックス 453"/>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126492</xdr:rowOff>
    </xdr:from>
    <xdr:to>
      <xdr:col>20</xdr:col>
      <xdr:colOff>209550</xdr:colOff>
      <xdr:row>79</xdr:row>
      <xdr:rowOff>56642</xdr:rowOff>
    </xdr:to>
    <xdr:sp macro="" textlink="">
      <xdr:nvSpPr>
        <xdr:cNvPr id="455" name="円/楕円 454"/>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41419</xdr:rowOff>
    </xdr:from>
    <xdr:ext cx="762000" cy="259045"/>
    <xdr:sp macro="" textlink="">
      <xdr:nvSpPr>
        <xdr:cNvPr id="456" name="テキスト ボックス 455"/>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57" name="円/楕円 456"/>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144290</xdr:rowOff>
    </xdr:from>
    <xdr:ext cx="762000" cy="259045"/>
    <xdr:sp macro="" textlink="">
      <xdr:nvSpPr>
        <xdr:cNvPr id="458" name="テキスト ボックス 457"/>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101048</xdr:rowOff>
    </xdr:from>
    <xdr:to>
      <xdr:col>4</xdr:col>
      <xdr:colOff>1117600</xdr:colOff>
      <xdr:row>18</xdr:row>
      <xdr:rowOff>36747</xdr:rowOff>
    </xdr:to>
    <xdr:cxnSp macro="">
      <xdr:nvCxnSpPr>
        <xdr:cNvPr id="52" name="直線コネクタ 51"/>
        <xdr:cNvCxnSpPr/>
      </xdr:nvCxnSpPr>
      <xdr:spPr bwMode="auto">
        <a:xfrm flipV="1">
          <a:off x="5003800" y="3063323"/>
          <a:ext cx="647700" cy="107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31391</xdr:rowOff>
    </xdr:from>
    <xdr:to>
      <xdr:col>4</xdr:col>
      <xdr:colOff>469900</xdr:colOff>
      <xdr:row>18</xdr:row>
      <xdr:rowOff>36747</xdr:rowOff>
    </xdr:to>
    <xdr:cxnSp macro="">
      <xdr:nvCxnSpPr>
        <xdr:cNvPr id="55" name="直線コネクタ 54"/>
        <xdr:cNvCxnSpPr/>
      </xdr:nvCxnSpPr>
      <xdr:spPr bwMode="auto">
        <a:xfrm>
          <a:off x="4305300" y="3165116"/>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157143</xdr:rowOff>
    </xdr:from>
    <xdr:to>
      <xdr:col>3</xdr:col>
      <xdr:colOff>904875</xdr:colOff>
      <xdr:row>18</xdr:row>
      <xdr:rowOff>31391</xdr:rowOff>
    </xdr:to>
    <xdr:cxnSp macro="">
      <xdr:nvCxnSpPr>
        <xdr:cNvPr id="58" name="直線コネクタ 57"/>
        <xdr:cNvCxnSpPr/>
      </xdr:nvCxnSpPr>
      <xdr:spPr bwMode="auto">
        <a:xfrm>
          <a:off x="3606800" y="3119418"/>
          <a:ext cx="698500" cy="45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157143</xdr:rowOff>
    </xdr:from>
    <xdr:to>
      <xdr:col>3</xdr:col>
      <xdr:colOff>206375</xdr:colOff>
      <xdr:row>18</xdr:row>
      <xdr:rowOff>17000</xdr:rowOff>
    </xdr:to>
    <xdr:cxnSp macro="">
      <xdr:nvCxnSpPr>
        <xdr:cNvPr id="61" name="直線コネクタ 60"/>
        <xdr:cNvCxnSpPr/>
      </xdr:nvCxnSpPr>
      <xdr:spPr bwMode="auto">
        <a:xfrm flipV="1">
          <a:off x="2908300" y="3119418"/>
          <a:ext cx="698500" cy="3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142203</xdr:rowOff>
    </xdr:from>
    <xdr:ext cx="762000" cy="259045"/>
    <xdr:sp macro="" textlink="">
      <xdr:nvSpPr>
        <xdr:cNvPr id="65" name="テキスト ボックス 64"/>
        <xdr:cNvSpPr txBox="1"/>
      </xdr:nvSpPr>
      <xdr:spPr>
        <a:xfrm>
          <a:off x="25273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50248</xdr:rowOff>
    </xdr:from>
    <xdr:to>
      <xdr:col>5</xdr:col>
      <xdr:colOff>34925</xdr:colOff>
      <xdr:row>17</xdr:row>
      <xdr:rowOff>151848</xdr:rowOff>
    </xdr:to>
    <xdr:sp macro="" textlink="">
      <xdr:nvSpPr>
        <xdr:cNvPr id="71" name="円/楕円 70"/>
        <xdr:cNvSpPr/>
      </xdr:nvSpPr>
      <xdr:spPr bwMode="auto">
        <a:xfrm>
          <a:off x="5600700" y="301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22325</xdr:rowOff>
    </xdr:from>
    <xdr:ext cx="762000" cy="259045"/>
    <xdr:sp macro="" textlink="">
      <xdr:nvSpPr>
        <xdr:cNvPr id="72" name="人口1人当たり決算額の推移該当値テキスト130"/>
        <xdr:cNvSpPr txBox="1"/>
      </xdr:nvSpPr>
      <xdr:spPr>
        <a:xfrm>
          <a:off x="5740400" y="298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157397</xdr:rowOff>
    </xdr:from>
    <xdr:to>
      <xdr:col>4</xdr:col>
      <xdr:colOff>520700</xdr:colOff>
      <xdr:row>18</xdr:row>
      <xdr:rowOff>87547</xdr:rowOff>
    </xdr:to>
    <xdr:sp macro="" textlink="">
      <xdr:nvSpPr>
        <xdr:cNvPr id="73" name="円/楕円 72"/>
        <xdr:cNvSpPr/>
      </xdr:nvSpPr>
      <xdr:spPr bwMode="auto">
        <a:xfrm>
          <a:off x="4953000" y="3119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72324</xdr:rowOff>
    </xdr:from>
    <xdr:ext cx="736600" cy="259045"/>
    <xdr:sp macro="" textlink="">
      <xdr:nvSpPr>
        <xdr:cNvPr id="74" name="テキスト ボックス 73"/>
        <xdr:cNvSpPr txBox="1"/>
      </xdr:nvSpPr>
      <xdr:spPr>
        <a:xfrm>
          <a:off x="4622800" y="320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152041</xdr:rowOff>
    </xdr:from>
    <xdr:to>
      <xdr:col>3</xdr:col>
      <xdr:colOff>955675</xdr:colOff>
      <xdr:row>18</xdr:row>
      <xdr:rowOff>82191</xdr:rowOff>
    </xdr:to>
    <xdr:sp macro="" textlink="">
      <xdr:nvSpPr>
        <xdr:cNvPr id="75" name="円/楕円 74"/>
        <xdr:cNvSpPr/>
      </xdr:nvSpPr>
      <xdr:spPr bwMode="auto">
        <a:xfrm>
          <a:off x="4254500" y="311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66968</xdr:rowOff>
    </xdr:from>
    <xdr:ext cx="762000" cy="259045"/>
    <xdr:sp macro="" textlink="">
      <xdr:nvSpPr>
        <xdr:cNvPr id="76" name="テキスト ボックス 75"/>
        <xdr:cNvSpPr txBox="1"/>
      </xdr:nvSpPr>
      <xdr:spPr>
        <a:xfrm>
          <a:off x="3924300" y="320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100,908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106343</xdr:rowOff>
    </xdr:from>
    <xdr:to>
      <xdr:col>3</xdr:col>
      <xdr:colOff>257175</xdr:colOff>
      <xdr:row>18</xdr:row>
      <xdr:rowOff>36493</xdr:rowOff>
    </xdr:to>
    <xdr:sp macro="" textlink="">
      <xdr:nvSpPr>
        <xdr:cNvPr id="77" name="円/楕円 76"/>
        <xdr:cNvSpPr/>
      </xdr:nvSpPr>
      <xdr:spPr bwMode="auto">
        <a:xfrm>
          <a:off x="3556000" y="3068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21270</xdr:rowOff>
    </xdr:from>
    <xdr:ext cx="762000" cy="259045"/>
    <xdr:sp macro="" textlink="">
      <xdr:nvSpPr>
        <xdr:cNvPr id="78" name="テキスト ボックス 77"/>
        <xdr:cNvSpPr txBox="1"/>
      </xdr:nvSpPr>
      <xdr:spPr>
        <a:xfrm>
          <a:off x="3225800" y="315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137650</xdr:rowOff>
    </xdr:from>
    <xdr:to>
      <xdr:col>2</xdr:col>
      <xdr:colOff>692150</xdr:colOff>
      <xdr:row>18</xdr:row>
      <xdr:rowOff>67800</xdr:rowOff>
    </xdr:to>
    <xdr:sp macro="" textlink="">
      <xdr:nvSpPr>
        <xdr:cNvPr id="79" name="円/楕円 78"/>
        <xdr:cNvSpPr/>
      </xdr:nvSpPr>
      <xdr:spPr bwMode="auto">
        <a:xfrm>
          <a:off x="2857500" y="309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52577</xdr:rowOff>
    </xdr:from>
    <xdr:ext cx="762000" cy="259045"/>
    <xdr:sp macro="" textlink="">
      <xdr:nvSpPr>
        <xdr:cNvPr id="80" name="テキスト ボックス 79"/>
        <xdr:cNvSpPr txBox="1"/>
      </xdr:nvSpPr>
      <xdr:spPr>
        <a:xfrm>
          <a:off x="2527300" y="318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293478</xdr:rowOff>
    </xdr:from>
    <xdr:to>
      <xdr:col>4</xdr:col>
      <xdr:colOff>1117600</xdr:colOff>
      <xdr:row>36</xdr:row>
      <xdr:rowOff>40837</xdr:rowOff>
    </xdr:to>
    <xdr:cxnSp macro="">
      <xdr:nvCxnSpPr>
        <xdr:cNvPr id="114" name="直線コネクタ 113"/>
        <xdr:cNvCxnSpPr/>
      </xdr:nvCxnSpPr>
      <xdr:spPr bwMode="auto">
        <a:xfrm>
          <a:off x="5003800" y="6903828"/>
          <a:ext cx="647700" cy="9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293478</xdr:rowOff>
    </xdr:from>
    <xdr:to>
      <xdr:col>4</xdr:col>
      <xdr:colOff>469900</xdr:colOff>
      <xdr:row>35</xdr:row>
      <xdr:rowOff>338931</xdr:rowOff>
    </xdr:to>
    <xdr:cxnSp macro="">
      <xdr:nvCxnSpPr>
        <xdr:cNvPr id="117" name="直線コネクタ 116"/>
        <xdr:cNvCxnSpPr/>
      </xdr:nvCxnSpPr>
      <xdr:spPr bwMode="auto">
        <a:xfrm flipV="1">
          <a:off x="4305300" y="6903828"/>
          <a:ext cx="698500" cy="4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207276</xdr:rowOff>
    </xdr:from>
    <xdr:to>
      <xdr:col>3</xdr:col>
      <xdr:colOff>904875</xdr:colOff>
      <xdr:row>35</xdr:row>
      <xdr:rowOff>338931</xdr:rowOff>
    </xdr:to>
    <xdr:cxnSp macro="">
      <xdr:nvCxnSpPr>
        <xdr:cNvPr id="120" name="直線コネクタ 119"/>
        <xdr:cNvCxnSpPr/>
      </xdr:nvCxnSpPr>
      <xdr:spPr bwMode="auto">
        <a:xfrm>
          <a:off x="3606800" y="6817626"/>
          <a:ext cx="698500" cy="131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118904</xdr:rowOff>
    </xdr:from>
    <xdr:to>
      <xdr:col>3</xdr:col>
      <xdr:colOff>206375</xdr:colOff>
      <xdr:row>35</xdr:row>
      <xdr:rowOff>207276</xdr:rowOff>
    </xdr:to>
    <xdr:cxnSp macro="">
      <xdr:nvCxnSpPr>
        <xdr:cNvPr id="123" name="直線コネクタ 122"/>
        <xdr:cNvCxnSpPr/>
      </xdr:nvCxnSpPr>
      <xdr:spPr bwMode="auto">
        <a:xfrm>
          <a:off x="2908300" y="6729254"/>
          <a:ext cx="698500" cy="8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332937</xdr:rowOff>
    </xdr:from>
    <xdr:to>
      <xdr:col>5</xdr:col>
      <xdr:colOff>34925</xdr:colOff>
      <xdr:row>36</xdr:row>
      <xdr:rowOff>91637</xdr:rowOff>
    </xdr:to>
    <xdr:sp macro="" textlink="">
      <xdr:nvSpPr>
        <xdr:cNvPr id="133" name="円/楕円 132"/>
        <xdr:cNvSpPr/>
      </xdr:nvSpPr>
      <xdr:spPr bwMode="auto">
        <a:xfrm>
          <a:off x="5600700" y="694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305014</xdr:rowOff>
    </xdr:from>
    <xdr:ext cx="762000" cy="259045"/>
    <xdr:sp macro="" textlink="">
      <xdr:nvSpPr>
        <xdr:cNvPr id="134" name="人口1人当たり決算額の推移該当値テキスト445"/>
        <xdr:cNvSpPr txBox="1"/>
      </xdr:nvSpPr>
      <xdr:spPr>
        <a:xfrm>
          <a:off x="5740400" y="69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242678</xdr:rowOff>
    </xdr:from>
    <xdr:to>
      <xdr:col>4</xdr:col>
      <xdr:colOff>520700</xdr:colOff>
      <xdr:row>36</xdr:row>
      <xdr:rowOff>1378</xdr:rowOff>
    </xdr:to>
    <xdr:sp macro="" textlink="">
      <xdr:nvSpPr>
        <xdr:cNvPr id="135" name="円/楕円 134"/>
        <xdr:cNvSpPr/>
      </xdr:nvSpPr>
      <xdr:spPr bwMode="auto">
        <a:xfrm>
          <a:off x="4953000" y="685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329055</xdr:rowOff>
    </xdr:from>
    <xdr:ext cx="736600" cy="259045"/>
    <xdr:sp macro="" textlink="">
      <xdr:nvSpPr>
        <xdr:cNvPr id="136" name="テキスト ボックス 135"/>
        <xdr:cNvSpPr txBox="1"/>
      </xdr:nvSpPr>
      <xdr:spPr>
        <a:xfrm>
          <a:off x="4622800" y="693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288131</xdr:rowOff>
    </xdr:from>
    <xdr:to>
      <xdr:col>3</xdr:col>
      <xdr:colOff>955675</xdr:colOff>
      <xdr:row>36</xdr:row>
      <xdr:rowOff>46831</xdr:rowOff>
    </xdr:to>
    <xdr:sp macro="" textlink="">
      <xdr:nvSpPr>
        <xdr:cNvPr id="137" name="円/楕円 136"/>
        <xdr:cNvSpPr/>
      </xdr:nvSpPr>
      <xdr:spPr bwMode="auto">
        <a:xfrm>
          <a:off x="4254500" y="689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31608</xdr:rowOff>
    </xdr:from>
    <xdr:ext cx="762000" cy="259045"/>
    <xdr:sp macro="" textlink="">
      <xdr:nvSpPr>
        <xdr:cNvPr id="138" name="テキスト ボックス 137"/>
        <xdr:cNvSpPr txBox="1"/>
      </xdr:nvSpPr>
      <xdr:spPr>
        <a:xfrm>
          <a:off x="3924300" y="69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156476</xdr:rowOff>
    </xdr:from>
    <xdr:to>
      <xdr:col>3</xdr:col>
      <xdr:colOff>257175</xdr:colOff>
      <xdr:row>35</xdr:row>
      <xdr:rowOff>258076</xdr:rowOff>
    </xdr:to>
    <xdr:sp macro="" textlink="">
      <xdr:nvSpPr>
        <xdr:cNvPr id="139" name="円/楕円 138"/>
        <xdr:cNvSpPr/>
      </xdr:nvSpPr>
      <xdr:spPr bwMode="auto">
        <a:xfrm>
          <a:off x="3556000" y="676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242853</xdr:rowOff>
    </xdr:from>
    <xdr:ext cx="762000" cy="259045"/>
    <xdr:sp macro="" textlink="">
      <xdr:nvSpPr>
        <xdr:cNvPr id="140" name="テキスト ボックス 139"/>
        <xdr:cNvSpPr txBox="1"/>
      </xdr:nvSpPr>
      <xdr:spPr>
        <a:xfrm>
          <a:off x="3225800" y="685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68104</xdr:rowOff>
    </xdr:from>
    <xdr:to>
      <xdr:col>2</xdr:col>
      <xdr:colOff>692150</xdr:colOff>
      <xdr:row>35</xdr:row>
      <xdr:rowOff>169704</xdr:rowOff>
    </xdr:to>
    <xdr:sp macro="" textlink="">
      <xdr:nvSpPr>
        <xdr:cNvPr id="141" name="円/楕円 140"/>
        <xdr:cNvSpPr/>
      </xdr:nvSpPr>
      <xdr:spPr bwMode="auto">
        <a:xfrm>
          <a:off x="2857500" y="6678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154481</xdr:rowOff>
    </xdr:from>
    <xdr:ext cx="762000" cy="259045"/>
    <xdr:sp macro="" textlink="">
      <xdr:nvSpPr>
        <xdr:cNvPr id="142" name="テキスト ボックス 141"/>
        <xdr:cNvSpPr txBox="1"/>
      </xdr:nvSpPr>
      <xdr:spPr>
        <a:xfrm>
          <a:off x="2527300" y="676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年度の財政調整基金残高は</a:t>
          </a:r>
          <a:r>
            <a:rPr lang="en-US" altLang="ja-JP" sz="1100">
              <a:solidFill>
                <a:schemeClr val="dk1"/>
              </a:solidFill>
              <a:effectLst/>
              <a:latin typeface="+mn-lt"/>
              <a:ea typeface="+mn-ea"/>
              <a:cs typeface="+mn-cs"/>
            </a:rPr>
            <a:t>2026</a:t>
          </a:r>
          <a:r>
            <a:rPr lang="ja-JP" altLang="ja-JP" sz="1100">
              <a:solidFill>
                <a:schemeClr val="dk1"/>
              </a:solidFill>
              <a:effectLst/>
              <a:latin typeface="+mn-lt"/>
              <a:ea typeface="+mn-ea"/>
              <a:cs typeface="+mn-cs"/>
            </a:rPr>
            <a:t>百万円で標準財政規模比は</a:t>
          </a:r>
          <a:r>
            <a:rPr lang="en-US" altLang="ja-JP" sz="1100">
              <a:solidFill>
                <a:schemeClr val="dk1"/>
              </a:solidFill>
              <a:effectLst/>
              <a:latin typeface="+mn-lt"/>
              <a:ea typeface="+mn-ea"/>
              <a:cs typeface="+mn-cs"/>
            </a:rPr>
            <a:t>43.00</a:t>
          </a:r>
          <a:r>
            <a:rPr lang="ja-JP" altLang="ja-JP" sz="1100">
              <a:solidFill>
                <a:schemeClr val="dk1"/>
              </a:solidFill>
              <a:effectLst/>
              <a:latin typeface="+mn-lt"/>
              <a:ea typeface="+mn-ea"/>
              <a:cs typeface="+mn-cs"/>
            </a:rPr>
            <a:t>となっており、基金残高が年々増えていることから、それに伴い比率も上昇してきている。</a:t>
          </a:r>
          <a:endParaRPr lang="ja-JP" altLang="ja-JP" sz="1400">
            <a:effectLst/>
          </a:endParaRPr>
        </a:p>
        <a:p>
          <a:r>
            <a:rPr lang="ja-JP" altLang="ja-JP" sz="1100">
              <a:solidFill>
                <a:schemeClr val="dk1"/>
              </a:solidFill>
              <a:effectLst/>
              <a:latin typeface="+mn-lt"/>
              <a:ea typeface="+mn-ea"/>
              <a:cs typeface="+mn-cs"/>
            </a:rPr>
            <a:t>また、平成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年度の実質収支額は</a:t>
          </a:r>
          <a:r>
            <a:rPr lang="en-US" altLang="ja-JP" sz="1100">
              <a:solidFill>
                <a:schemeClr val="dk1"/>
              </a:solidFill>
              <a:effectLst/>
              <a:latin typeface="+mn-lt"/>
              <a:ea typeface="+mn-ea"/>
              <a:cs typeface="+mn-cs"/>
            </a:rPr>
            <a:t>339</a:t>
          </a:r>
          <a:r>
            <a:rPr lang="ja-JP" altLang="ja-JP" sz="1100">
              <a:solidFill>
                <a:schemeClr val="dk1"/>
              </a:solidFill>
              <a:effectLst/>
              <a:latin typeface="+mn-lt"/>
              <a:ea typeface="+mn-ea"/>
              <a:cs typeface="+mn-cs"/>
            </a:rPr>
            <a:t>百万円で標準財政規模比は</a:t>
          </a:r>
          <a:r>
            <a:rPr lang="en-US" altLang="ja-JP" sz="1100">
              <a:solidFill>
                <a:schemeClr val="dk1"/>
              </a:solidFill>
              <a:effectLst/>
              <a:latin typeface="+mn-lt"/>
              <a:ea typeface="+mn-ea"/>
              <a:cs typeface="+mn-cs"/>
            </a:rPr>
            <a:t>7.19</a:t>
          </a:r>
          <a:r>
            <a:rPr lang="ja-JP" altLang="ja-JP" sz="1100">
              <a:solidFill>
                <a:schemeClr val="dk1"/>
              </a:solidFill>
              <a:effectLst/>
              <a:latin typeface="+mn-lt"/>
              <a:ea typeface="+mn-ea"/>
              <a:cs typeface="+mn-cs"/>
            </a:rPr>
            <a:t>実質単年度収支は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135</a:t>
          </a:r>
          <a:r>
            <a:rPr lang="ja-JP" altLang="ja-JP" sz="1100">
              <a:solidFill>
                <a:schemeClr val="dk1"/>
              </a:solidFill>
              <a:effectLst/>
              <a:latin typeface="+mn-lt"/>
              <a:ea typeface="+mn-ea"/>
              <a:cs typeface="+mn-cs"/>
            </a:rPr>
            <a:t>百万円で標準財政規模比は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2.86</a:t>
          </a:r>
          <a:r>
            <a:rPr lang="ja-JP" altLang="ja-JP" sz="1100">
              <a:solidFill>
                <a:schemeClr val="dk1"/>
              </a:solidFill>
              <a:effectLst/>
              <a:latin typeface="+mn-lt"/>
              <a:ea typeface="+mn-ea"/>
              <a:cs typeface="+mn-cs"/>
            </a:rPr>
            <a:t>となっている。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この数年は順調に財政調整基金を積み増すことができているが、今後も経常的経費等の削減を図るなど財政の健全化に努める。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及び特別会計、公営企業とも黒字収支で推移し、健全な財政運営を継続している。しかし、病院会計、水道会計には一般会計から多額の補助金を支出しており、農業集落排水事業など下水道関係の特別会計も一般会計からの繰入で財政運営を行っている。企業会計及び特別会計は経営が赤字に陥ることの無いよう、さらに経営の健全化に努める必要がある。また、一般会計も普通交付税の合併算定替や国の経済対策などの影響もあり黒字となっているが、町税収入は減少傾向にあり一層の財政健全化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年度における実質公債費比率は</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で年々改善してきている。補償金免除繰上償還等により、元利償還金や公営企業債の元利償還金に対する繰入金が減少傾向である。事業実施に当たっては、国・県の補助事業を積極的に活用し、起債に頼り過ぎない財政運営に努める。また、今後も地方債の発行は慎重に行い、発行にあたっては交付税で措置される有利な起債を活用することなどでさらに比率の改善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年度における将来負担比率は</a:t>
          </a:r>
          <a:r>
            <a:rPr lang="en-US" altLang="ja-JP" sz="1100">
              <a:solidFill>
                <a:schemeClr val="dk1"/>
              </a:solidFill>
              <a:effectLst/>
              <a:latin typeface="+mn-lt"/>
              <a:ea typeface="+mn-ea"/>
              <a:cs typeface="+mn-cs"/>
            </a:rPr>
            <a:t>25.2</a:t>
          </a:r>
          <a:r>
            <a:rPr lang="ja-JP" altLang="ja-JP" sz="1100">
              <a:solidFill>
                <a:schemeClr val="dk1"/>
              </a:solidFill>
              <a:effectLst/>
              <a:latin typeface="+mn-lt"/>
              <a:ea typeface="+mn-ea"/>
              <a:cs typeface="+mn-cs"/>
            </a:rPr>
            <a:t>％となり、年々大幅に改善されてきている。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臨時財政対策債や中学校改築事業に伴う合併特例債により地方債の残高は増加しているが、繰上償還などにより公営企業債等繰入見込み額か減少してきており、また、充当可能基金である財政調整基金の積立額が増加してきていることから、将来負担比率の分子となる額が大きく減少してき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今後も任意繰上償還を行うと伴に、基金の積み立ても計画的に行い比率の改善に努める。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6818625</v>
      </c>
      <c r="BO4" s="379"/>
      <c r="BP4" s="379"/>
      <c r="BQ4" s="379"/>
      <c r="BR4" s="379"/>
      <c r="BS4" s="379"/>
      <c r="BT4" s="379"/>
      <c r="BU4" s="380"/>
      <c r="BV4" s="378">
        <v>7000856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7.2</v>
      </c>
      <c r="CU4" s="556"/>
      <c r="CV4" s="556"/>
      <c r="CW4" s="556"/>
      <c r="CX4" s="556"/>
      <c r="CY4" s="556"/>
      <c r="CZ4" s="556"/>
      <c r="DA4" s="557"/>
      <c r="DB4" s="555">
        <v>7.7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6449010</v>
      </c>
      <c r="BO5" s="384"/>
      <c r="BP5" s="384"/>
      <c r="BQ5" s="384"/>
      <c r="BR5" s="384"/>
      <c r="BS5" s="384"/>
      <c r="BT5" s="384"/>
      <c r="BU5" s="385"/>
      <c r="BV5" s="383">
        <v>6623188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86.7</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369615</v>
      </c>
      <c r="BO6" s="384"/>
      <c r="BP6" s="384"/>
      <c r="BQ6" s="384"/>
      <c r="BR6" s="384"/>
      <c r="BS6" s="384"/>
      <c r="BT6" s="384"/>
      <c r="BU6" s="385"/>
      <c r="BV6" s="383">
        <v>377668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91.9</v>
      </c>
      <c r="CU6" s="530"/>
      <c r="CV6" s="530"/>
      <c r="CW6" s="530"/>
      <c r="CX6" s="530"/>
      <c r="CY6" s="530"/>
      <c r="CZ6" s="530"/>
      <c r="DA6" s="531"/>
      <c r="DB6" s="529">
        <v>89.3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30980</v>
      </c>
      <c r="BO7" s="384"/>
      <c r="BP7" s="384"/>
      <c r="BQ7" s="384"/>
      <c r="BR7" s="384"/>
      <c r="BS7" s="384"/>
      <c r="BT7" s="384"/>
      <c r="BU7" s="385"/>
      <c r="BV7" s="383">
        <v>14508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4710404</v>
      </c>
      <c r="CU7" s="384"/>
      <c r="CV7" s="384"/>
      <c r="CW7" s="384"/>
      <c r="CX7" s="384"/>
      <c r="CY7" s="384"/>
      <c r="CZ7" s="384"/>
      <c r="DA7" s="385"/>
      <c r="DB7" s="383">
        <v>4731748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338635</v>
      </c>
      <c r="BO8" s="384"/>
      <c r="BP8" s="384"/>
      <c r="BQ8" s="384"/>
      <c r="BR8" s="384"/>
      <c r="BS8" s="384"/>
      <c r="BT8" s="384"/>
      <c r="BU8" s="385"/>
      <c r="BV8" s="383">
        <v>363160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0.28999999999999998</v>
      </c>
      <c r="CU8" s="493"/>
      <c r="CV8" s="493"/>
      <c r="CW8" s="493"/>
      <c r="CX8" s="493"/>
      <c r="CY8" s="493"/>
      <c r="CZ8" s="493"/>
      <c r="DA8" s="494"/>
      <c r="DB8" s="492">
        <v>0.28999999999999998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11865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-24525</v>
      </c>
      <c r="BO9" s="384"/>
      <c r="BP9" s="384"/>
      <c r="BQ9" s="384"/>
      <c r="BR9" s="384"/>
      <c r="BS9" s="384"/>
      <c r="BT9" s="384"/>
      <c r="BU9" s="385"/>
      <c r="BV9" s="383">
        <v>21312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10.9</v>
      </c>
      <c r="CU9" s="354"/>
      <c r="CV9" s="354"/>
      <c r="CW9" s="354"/>
      <c r="CX9" s="354"/>
      <c r="CY9" s="354"/>
      <c r="CZ9" s="354"/>
      <c r="DA9" s="355"/>
      <c r="DB9" s="353">
        <v>17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12504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9581</v>
      </c>
      <c r="BO10" s="384"/>
      <c r="BP10" s="384"/>
      <c r="BQ10" s="384"/>
      <c r="BR10" s="384"/>
      <c r="BS10" s="384"/>
      <c r="BT10" s="384"/>
      <c r="BU10" s="385"/>
      <c r="BV10" s="383">
        <v>5659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325792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11857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120000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11804</v>
      </c>
      <c r="S13" s="485"/>
      <c r="T13" s="485"/>
      <c r="U13" s="485"/>
      <c r="V13" s="486"/>
      <c r="W13" s="472" t="s">
        <v>124</v>
      </c>
      <c r="X13" s="396"/>
      <c r="Y13" s="396"/>
      <c r="Z13" s="396"/>
      <c r="AA13" s="396"/>
      <c r="AB13" s="397"/>
      <c r="AC13" s="359">
        <v>1717</v>
      </c>
      <c r="AD13" s="360"/>
      <c r="AE13" s="360"/>
      <c r="AF13" s="360"/>
      <c r="AG13" s="361"/>
      <c r="AH13" s="359">
        <v>2005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-134944</v>
      </c>
      <c r="BO13" s="384"/>
      <c r="BP13" s="384"/>
      <c r="BQ13" s="384"/>
      <c r="BR13" s="384"/>
      <c r="BS13" s="384"/>
      <c r="BT13" s="384"/>
      <c r="BU13" s="385"/>
      <c r="BV13" s="383">
        <v>352763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9.8000000000000007</v>
      </c>
      <c r="CU13" s="354"/>
      <c r="CV13" s="354"/>
      <c r="CW13" s="354"/>
      <c r="CX13" s="354"/>
      <c r="CY13" s="354"/>
      <c r="CZ13" s="354"/>
      <c r="DA13" s="355"/>
      <c r="DB13" s="353">
        <v>10.8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12028</v>
      </c>
      <c r="S14" s="485"/>
      <c r="T14" s="485"/>
      <c r="U14" s="485"/>
      <c r="V14" s="486"/>
      <c r="W14" s="487"/>
      <c r="X14" s="399"/>
      <c r="Y14" s="399"/>
      <c r="Z14" s="399"/>
      <c r="AA14" s="399"/>
      <c r="AB14" s="400"/>
      <c r="AC14" s="477">
        <v>25.5</v>
      </c>
      <c r="AD14" s="478"/>
      <c r="AE14" s="478"/>
      <c r="AF14" s="478"/>
      <c r="AG14" s="479"/>
      <c r="AH14" s="477">
        <v>26.7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25.2</v>
      </c>
      <c r="CU14" s="456"/>
      <c r="CV14" s="456"/>
      <c r="CW14" s="456"/>
      <c r="CX14" s="456"/>
      <c r="CY14" s="456"/>
      <c r="CZ14" s="456"/>
      <c r="DA14" s="457"/>
      <c r="DB14" s="488">
        <v>43.3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11971</v>
      </c>
      <c r="S15" s="485"/>
      <c r="T15" s="485"/>
      <c r="U15" s="485"/>
      <c r="V15" s="486"/>
      <c r="W15" s="472" t="s">
        <v>131</v>
      </c>
      <c r="X15" s="396"/>
      <c r="Y15" s="396"/>
      <c r="Z15" s="396"/>
      <c r="AA15" s="396"/>
      <c r="AB15" s="397"/>
      <c r="AC15" s="359">
        <v>1549</v>
      </c>
      <c r="AD15" s="360"/>
      <c r="AE15" s="360"/>
      <c r="AF15" s="360"/>
      <c r="AG15" s="361"/>
      <c r="AH15" s="359">
        <v>1816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1062415</v>
      </c>
      <c r="BO15" s="379"/>
      <c r="BP15" s="379"/>
      <c r="BQ15" s="379"/>
      <c r="BR15" s="379"/>
      <c r="BS15" s="379"/>
      <c r="BT15" s="379"/>
      <c r="BU15" s="380"/>
      <c r="BV15" s="378">
        <v>1041586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23</v>
      </c>
      <c r="AD16" s="478"/>
      <c r="AE16" s="478"/>
      <c r="AF16" s="478"/>
      <c r="AG16" s="479"/>
      <c r="AH16" s="477">
        <v>24.2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3688459</v>
      </c>
      <c r="BO16" s="384"/>
      <c r="BP16" s="384"/>
      <c r="BQ16" s="384"/>
      <c r="BR16" s="384"/>
      <c r="BS16" s="384"/>
      <c r="BT16" s="384"/>
      <c r="BU16" s="385"/>
      <c r="BV16" s="383">
        <v>3628972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3478</v>
      </c>
      <c r="AD17" s="360"/>
      <c r="AE17" s="360"/>
      <c r="AF17" s="360"/>
      <c r="AG17" s="361"/>
      <c r="AH17" s="359">
        <v>3625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1337705</v>
      </c>
      <c r="BO17" s="384"/>
      <c r="BP17" s="384"/>
      <c r="BQ17" s="384"/>
      <c r="BR17" s="384"/>
      <c r="BS17" s="384"/>
      <c r="BT17" s="384"/>
      <c r="BU17" s="385"/>
      <c r="BV17" s="383">
        <v>1315133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75</v>
      </c>
      <c r="M18" s="448"/>
      <c r="N18" s="448"/>
      <c r="O18" s="448"/>
      <c r="P18" s="448"/>
      <c r="Q18" s="448"/>
      <c r="R18" s="449"/>
      <c r="S18" s="449"/>
      <c r="T18" s="449"/>
      <c r="U18" s="449"/>
      <c r="V18" s="450"/>
      <c r="W18" s="464"/>
      <c r="X18" s="465"/>
      <c r="Y18" s="465"/>
      <c r="Z18" s="465"/>
      <c r="AA18" s="465"/>
      <c r="AB18" s="473"/>
      <c r="AC18" s="347">
        <v>51.6</v>
      </c>
      <c r="AD18" s="348"/>
      <c r="AE18" s="348"/>
      <c r="AF18" s="348"/>
      <c r="AG18" s="451"/>
      <c r="AH18" s="347">
        <v>48.3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4111345</v>
      </c>
      <c r="BO18" s="384"/>
      <c r="BP18" s="384"/>
      <c r="BQ18" s="384"/>
      <c r="BR18" s="384"/>
      <c r="BS18" s="384"/>
      <c r="BT18" s="384"/>
      <c r="BU18" s="385"/>
      <c r="BV18" s="383">
        <v>4011678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158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5298756</v>
      </c>
      <c r="BO19" s="384"/>
      <c r="BP19" s="384"/>
      <c r="BQ19" s="384"/>
      <c r="BR19" s="384"/>
      <c r="BS19" s="384"/>
      <c r="BT19" s="384"/>
      <c r="BU19" s="385"/>
      <c r="BV19" s="383">
        <v>5312853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3788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6827114</v>
      </c>
      <c r="BO23" s="384"/>
      <c r="BP23" s="384"/>
      <c r="BQ23" s="384"/>
      <c r="BR23" s="384"/>
      <c r="BS23" s="384"/>
      <c r="BT23" s="384"/>
      <c r="BU23" s="385"/>
      <c r="BV23" s="383">
        <v>6608606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6790</v>
      </c>
      <c r="R24" s="360"/>
      <c r="S24" s="360"/>
      <c r="T24" s="360"/>
      <c r="U24" s="360"/>
      <c r="V24" s="361"/>
      <c r="W24" s="425"/>
      <c r="X24" s="416"/>
      <c r="Y24" s="417"/>
      <c r="Z24" s="356" t="s">
        <v>154</v>
      </c>
      <c r="AA24" s="357"/>
      <c r="AB24" s="357"/>
      <c r="AC24" s="357"/>
      <c r="AD24" s="357"/>
      <c r="AE24" s="357"/>
      <c r="AF24" s="357"/>
      <c r="AG24" s="358"/>
      <c r="AH24" s="359">
        <v>118</v>
      </c>
      <c r="AI24" s="360"/>
      <c r="AJ24" s="360"/>
      <c r="AK24" s="360"/>
      <c r="AL24" s="361"/>
      <c r="AM24" s="359">
        <v>379488</v>
      </c>
      <c r="AN24" s="360"/>
      <c r="AO24" s="360"/>
      <c r="AP24" s="360"/>
      <c r="AQ24" s="360"/>
      <c r="AR24" s="361"/>
      <c r="AS24" s="359">
        <v>3216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1932931</v>
      </c>
      <c r="BO24" s="384"/>
      <c r="BP24" s="384"/>
      <c r="BQ24" s="384"/>
      <c r="BR24" s="384"/>
      <c r="BS24" s="384"/>
      <c r="BT24" s="384"/>
      <c r="BU24" s="385"/>
      <c r="BV24" s="383">
        <v>2200432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5610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181326</v>
      </c>
      <c r="BO25" s="379"/>
      <c r="BP25" s="379"/>
      <c r="BQ25" s="379"/>
      <c r="BR25" s="379"/>
      <c r="BS25" s="379"/>
      <c r="BT25" s="379"/>
      <c r="BU25" s="380"/>
      <c r="BV25" s="378">
        <v>234372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4950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2690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1840</v>
      </c>
      <c r="R28" s="360"/>
      <c r="S28" s="360"/>
      <c r="T28" s="360"/>
      <c r="U28" s="360"/>
      <c r="V28" s="361"/>
      <c r="W28" s="425"/>
      <c r="X28" s="416"/>
      <c r="Y28" s="417"/>
      <c r="Z28" s="356" t="s">
        <v>166</v>
      </c>
      <c r="AA28" s="357"/>
      <c r="AB28" s="357"/>
      <c r="AC28" s="357"/>
      <c r="AD28" s="357"/>
      <c r="AE28" s="357"/>
      <c r="AF28" s="357"/>
      <c r="AG28" s="358"/>
      <c r="AH28" s="359">
        <v>7</v>
      </c>
      <c r="AI28" s="360"/>
      <c r="AJ28" s="360"/>
      <c r="AK28" s="360"/>
      <c r="AL28" s="361"/>
      <c r="AM28" s="359">
        <v>15848</v>
      </c>
      <c r="AN28" s="360"/>
      <c r="AO28" s="360"/>
      <c r="AP28" s="360"/>
      <c r="AQ28" s="360"/>
      <c r="AR28" s="361"/>
      <c r="AS28" s="359">
        <v>2264</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2025697</v>
      </c>
      <c r="BO28" s="379"/>
      <c r="BP28" s="379"/>
      <c r="BQ28" s="379"/>
      <c r="BR28" s="379"/>
      <c r="BS28" s="379"/>
      <c r="BT28" s="379"/>
      <c r="BU28" s="380"/>
      <c r="BV28" s="378">
        <v>1946116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13</v>
      </c>
      <c r="M29" s="360"/>
      <c r="N29" s="360"/>
      <c r="O29" s="360"/>
      <c r="P29" s="361"/>
      <c r="Q29" s="359">
        <v>1600</v>
      </c>
      <c r="R29" s="360"/>
      <c r="S29" s="360"/>
      <c r="T29" s="360"/>
      <c r="U29" s="360"/>
      <c r="V29" s="361"/>
      <c r="W29" s="426"/>
      <c r="X29" s="427"/>
      <c r="Y29" s="428"/>
      <c r="Z29" s="356" t="s">
        <v>170</v>
      </c>
      <c r="AA29" s="357"/>
      <c r="AB29" s="357"/>
      <c r="AC29" s="357"/>
      <c r="AD29" s="357"/>
      <c r="AE29" s="357"/>
      <c r="AF29" s="357"/>
      <c r="AG29" s="358"/>
      <c r="AH29" s="359">
        <v>125</v>
      </c>
      <c r="AI29" s="360"/>
      <c r="AJ29" s="360"/>
      <c r="AK29" s="360"/>
      <c r="AL29" s="361"/>
      <c r="AM29" s="359">
        <v>395336</v>
      </c>
      <c r="AN29" s="360"/>
      <c r="AO29" s="360"/>
      <c r="AP29" s="360"/>
      <c r="AQ29" s="360"/>
      <c r="AR29" s="361"/>
      <c r="AS29" s="359">
        <v>3163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523800</v>
      </c>
      <c r="BO29" s="384"/>
      <c r="BP29" s="384"/>
      <c r="BQ29" s="384"/>
      <c r="BR29" s="384"/>
      <c r="BS29" s="384"/>
      <c r="BT29" s="384"/>
      <c r="BU29" s="385"/>
      <c r="BV29" s="383">
        <v>396666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95.5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1916620</v>
      </c>
      <c r="BO30" s="387"/>
      <c r="BP30" s="387"/>
      <c r="BQ30" s="387"/>
      <c r="BR30" s="387"/>
      <c r="BS30" s="387"/>
      <c r="BT30" s="387"/>
      <c r="BU30" s="388"/>
      <c r="BV30" s="386">
        <v>1562436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長野広域連合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有限会社飯綱町ふるさと振興公社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からまつの丘地区汚水処理場管理事業特別会計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飯綱公共下水道事業特別会計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スキー場事業特別会計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　(老人福祉施設等運営事業特別会計)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訪問看護ステーション特別会計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　(長野地域ふるさと事業特別会計)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北部衛生施設組合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北信保健衛生施設組合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　(斎場事業特別会計)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　(じん芥処理事業特別会計)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　(し尿処理事業特別会計)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3" t="s">
        <v>24</v>
      </c>
      <c r="C41" s="1184"/>
      <c r="D41" s="81"/>
      <c r="E41" s="1185" t="s">
        <v>25</v>
      </c>
      <c r="F41" s="1185"/>
      <c r="G41" s="1185"/>
      <c r="H41" s="1186"/>
      <c r="I41" s="82">
        <v>6062</v>
      </c>
      <c r="J41" s="83">
        <v>6478</v>
      </c>
      <c r="K41" s="83">
        <v>6693</v>
      </c>
      <c r="L41" s="83">
        <v>6609</v>
      </c>
      <c r="M41" s="84">
        <v>6827</v>
      </c>
    </row>
    <row r="42" spans="2:13" ht="27.75" customHeight="1">
      <c r="B42" s="1173"/>
      <c r="C42" s="1174"/>
      <c r="D42" s="85"/>
      <c r="E42" s="1177" t="s">
        <v>26</v>
      </c>
      <c r="F42" s="1177"/>
      <c r="G42" s="1177"/>
      <c r="H42" s="1178"/>
      <c r="I42" s="86">
        <v>624</v>
      </c>
      <c r="J42" s="87">
        <v>523</v>
      </c>
      <c r="K42" s="87">
        <v>222</v>
      </c>
      <c r="L42" s="87">
        <v>185</v>
      </c>
      <c r="M42" s="88">
        <v>147</v>
      </c>
    </row>
    <row r="43" spans="2:13" ht="27.75" customHeight="1">
      <c r="B43" s="1173"/>
      <c r="C43" s="1174"/>
      <c r="D43" s="85"/>
      <c r="E43" s="1177" t="s">
        <v>27</v>
      </c>
      <c r="F43" s="1177"/>
      <c r="G43" s="1177"/>
      <c r="H43" s="1178"/>
      <c r="I43" s="86">
        <v>9558</v>
      </c>
      <c r="J43" s="87">
        <v>9309</v>
      </c>
      <c r="K43" s="87">
        <v>8684</v>
      </c>
      <c r="L43" s="87">
        <v>8141</v>
      </c>
      <c r="M43" s="88">
        <v>7614</v>
      </c>
    </row>
    <row r="44" spans="2:13" ht="27.75" customHeight="1">
      <c r="B44" s="1173"/>
      <c r="C44" s="1174"/>
      <c r="D44" s="85"/>
      <c r="E44" s="1177" t="s">
        <v>28</v>
      </c>
      <c r="F44" s="1177"/>
      <c r="G44" s="1177"/>
      <c r="H44" s="1178"/>
      <c r="I44" s="86">
        <v>102</v>
      </c>
      <c r="J44" s="87">
        <v>34</v>
      </c>
      <c r="K44" s="87">
        <v>32</v>
      </c>
      <c r="L44" s="87">
        <v>26</v>
      </c>
      <c r="M44" s="88">
        <v>23</v>
      </c>
    </row>
    <row r="45" spans="2:13" ht="27.75" customHeight="1">
      <c r="B45" s="1173"/>
      <c r="C45" s="1174"/>
      <c r="D45" s="85"/>
      <c r="E45" s="1177" t="s">
        <v>29</v>
      </c>
      <c r="F45" s="1177"/>
      <c r="G45" s="1177"/>
      <c r="H45" s="1178"/>
      <c r="I45" s="86">
        <v>1102</v>
      </c>
      <c r="J45" s="87">
        <v>814</v>
      </c>
      <c r="K45" s="87">
        <v>829</v>
      </c>
      <c r="L45" s="87">
        <v>809</v>
      </c>
      <c r="M45" s="88">
        <v>679</v>
      </c>
    </row>
    <row r="46" spans="2:13" ht="27.75" customHeight="1">
      <c r="B46" s="1173"/>
      <c r="C46" s="1174"/>
      <c r="D46" s="85"/>
      <c r="E46" s="1177" t="s">
        <v>30</v>
      </c>
      <c r="F46" s="1177"/>
      <c r="G46" s="1177"/>
      <c r="H46" s="1178"/>
      <c r="I46" s="86">
        <v>147</v>
      </c>
      <c r="J46" s="87">
        <v>145</v>
      </c>
      <c r="K46" s="87" t="s">
        <v>481</v>
      </c>
      <c r="L46" s="87" t="s">
        <v>481</v>
      </c>
      <c r="M46" s="88" t="s">
        <v>481</v>
      </c>
    </row>
    <row r="47" spans="2:13" ht="27.75" customHeight="1">
      <c r="B47" s="1173"/>
      <c r="C47" s="1174"/>
      <c r="D47" s="85"/>
      <c r="E47" s="1177" t="s">
        <v>31</v>
      </c>
      <c r="F47" s="1177"/>
      <c r="G47" s="1177"/>
      <c r="H47" s="1178"/>
      <c r="I47" s="86" t="s">
        <v>481</v>
      </c>
      <c r="J47" s="87" t="s">
        <v>481</v>
      </c>
      <c r="K47" s="87" t="s">
        <v>481</v>
      </c>
      <c r="L47" s="87" t="s">
        <v>481</v>
      </c>
      <c r="M47" s="88" t="s">
        <v>481</v>
      </c>
    </row>
    <row r="48" spans="2:13" ht="27.75" customHeight="1">
      <c r="B48" s="1175"/>
      <c r="C48" s="1176"/>
      <c r="D48" s="85"/>
      <c r="E48" s="1177" t="s">
        <v>32</v>
      </c>
      <c r="F48" s="1177"/>
      <c r="G48" s="1177"/>
      <c r="H48" s="1178"/>
      <c r="I48" s="86" t="s">
        <v>481</v>
      </c>
      <c r="J48" s="87" t="s">
        <v>481</v>
      </c>
      <c r="K48" s="87" t="s">
        <v>481</v>
      </c>
      <c r="L48" s="87" t="s">
        <v>481</v>
      </c>
      <c r="M48" s="88" t="s">
        <v>481</v>
      </c>
    </row>
    <row r="49" spans="2:13" ht="27.75" customHeight="1">
      <c r="B49" s="1171" t="s">
        <v>33</v>
      </c>
      <c r="C49" s="1172"/>
      <c r="D49" s="89"/>
      <c r="E49" s="1177" t="s">
        <v>34</v>
      </c>
      <c r="F49" s="1177"/>
      <c r="G49" s="1177"/>
      <c r="H49" s="1178"/>
      <c r="I49" s="86">
        <v>2789</v>
      </c>
      <c r="J49" s="87">
        <v>3077</v>
      </c>
      <c r="K49" s="87">
        <v>3245</v>
      </c>
      <c r="L49" s="87">
        <v>3479</v>
      </c>
      <c r="M49" s="88">
        <v>3786</v>
      </c>
    </row>
    <row r="50" spans="2:13" ht="27.75" customHeight="1">
      <c r="B50" s="1173"/>
      <c r="C50" s="1174"/>
      <c r="D50" s="85"/>
      <c r="E50" s="1177" t="s">
        <v>35</v>
      </c>
      <c r="F50" s="1177"/>
      <c r="G50" s="1177"/>
      <c r="H50" s="1178"/>
      <c r="I50" s="86">
        <v>330</v>
      </c>
      <c r="J50" s="87">
        <v>304</v>
      </c>
      <c r="K50" s="87">
        <v>194</v>
      </c>
      <c r="L50" s="87">
        <v>163</v>
      </c>
      <c r="M50" s="88">
        <v>130</v>
      </c>
    </row>
    <row r="51" spans="2:13" ht="27.75" customHeight="1">
      <c r="B51" s="1175"/>
      <c r="C51" s="1176"/>
      <c r="D51" s="85"/>
      <c r="E51" s="1177" t="s">
        <v>36</v>
      </c>
      <c r="F51" s="1177"/>
      <c r="G51" s="1177"/>
      <c r="H51" s="1178"/>
      <c r="I51" s="86">
        <v>10443</v>
      </c>
      <c r="J51" s="87">
        <v>10567</v>
      </c>
      <c r="K51" s="87">
        <v>10466</v>
      </c>
      <c r="L51" s="87">
        <v>10435</v>
      </c>
      <c r="M51" s="88">
        <v>10409</v>
      </c>
    </row>
    <row r="52" spans="2:13" ht="27.75" customHeight="1" thickBot="1">
      <c r="B52" s="1179" t="s">
        <v>37</v>
      </c>
      <c r="C52" s="1180"/>
      <c r="D52" s="90"/>
      <c r="E52" s="1181" t="s">
        <v>38</v>
      </c>
      <c r="F52" s="1181"/>
      <c r="G52" s="1181"/>
      <c r="H52" s="1182"/>
      <c r="I52" s="91">
        <v>4033</v>
      </c>
      <c r="J52" s="92">
        <v>3355</v>
      </c>
      <c r="K52" s="92">
        <v>2554</v>
      </c>
      <c r="L52" s="92">
        <v>1693</v>
      </c>
      <c r="M52" s="93">
        <v>965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132958</v>
      </c>
      <c r="E3" s="116"/>
      <c r="F3" s="117">
        <v>147869</v>
      </c>
      <c r="G3" s="118"/>
      <c r="H3" s="119"/>
    </row>
    <row r="4" spans="1:8">
      <c r="A4" s="120"/>
      <c r="B4" s="121"/>
      <c r="C4" s="122"/>
      <c r="D4" s="123">
        <v>41501</v>
      </c>
      <c r="E4" s="124"/>
      <c r="F4" s="125">
        <v>63271</v>
      </c>
      <c r="G4" s="126"/>
      <c r="H4" s="127"/>
    </row>
    <row r="5" spans="1:8">
      <c r="A5" s="108" t="s">
        <v>513</v>
      </c>
      <c r="B5" s="113"/>
      <c r="C5" s="114"/>
      <c r="D5" s="115">
        <v>98583</v>
      </c>
      <c r="E5" s="116"/>
      <c r="F5" s="117">
        <v>117242</v>
      </c>
      <c r="G5" s="118"/>
      <c r="H5" s="119"/>
    </row>
    <row r="6" spans="1:8">
      <c r="A6" s="120"/>
      <c r="B6" s="121"/>
      <c r="C6" s="122"/>
      <c r="D6" s="123">
        <v>70696</v>
      </c>
      <c r="E6" s="124"/>
      <c r="F6" s="125">
        <v>59388</v>
      </c>
      <c r="G6" s="126"/>
      <c r="H6" s="127"/>
    </row>
    <row r="7" spans="1:8">
      <c r="A7" s="108" t="s">
        <v>514</v>
      </c>
      <c r="B7" s="113"/>
      <c r="C7" s="114"/>
      <c r="D7" s="115">
        <v>72290</v>
      </c>
      <c r="E7" s="116"/>
      <c r="F7" s="117">
        <v>114097</v>
      </c>
      <c r="G7" s="118"/>
      <c r="H7" s="119"/>
    </row>
    <row r="8" spans="1:8">
      <c r="A8" s="120"/>
      <c r="B8" s="121"/>
      <c r="C8" s="122"/>
      <c r="D8" s="123">
        <v>66883</v>
      </c>
      <c r="E8" s="124"/>
      <c r="F8" s="125">
        <v>61630</v>
      </c>
      <c r="G8" s="126"/>
      <c r="H8" s="127"/>
    </row>
    <row r="9" spans="1:8">
      <c r="A9" s="108" t="s">
        <v>515</v>
      </c>
      <c r="B9" s="113"/>
      <c r="C9" s="114"/>
      <c r="D9" s="115">
        <v>68595</v>
      </c>
      <c r="E9" s="116"/>
      <c r="F9" s="117">
        <v>136577</v>
      </c>
      <c r="G9" s="118"/>
      <c r="H9" s="119"/>
    </row>
    <row r="10" spans="1:8">
      <c r="A10" s="120"/>
      <c r="B10" s="121"/>
      <c r="C10" s="122"/>
      <c r="D10" s="123">
        <v>27600</v>
      </c>
      <c r="E10" s="124"/>
      <c r="F10" s="125">
        <v>59645</v>
      </c>
      <c r="G10" s="126"/>
      <c r="H10" s="127"/>
    </row>
    <row r="11" spans="1:8">
      <c r="A11" s="108" t="s">
        <v>516</v>
      </c>
      <c r="B11" s="113"/>
      <c r="C11" s="114"/>
      <c r="D11" s="115">
        <v>30877</v>
      </c>
      <c r="E11" s="116"/>
      <c r="F11" s="117">
        <v>132212</v>
      </c>
      <c r="G11" s="118"/>
      <c r="H11" s="119"/>
    </row>
    <row r="12" spans="1:8">
      <c r="A12" s="120"/>
      <c r="B12" s="121"/>
      <c r="C12" s="128"/>
      <c r="D12" s="123">
        <v>26512</v>
      </c>
      <c r="E12" s="124"/>
      <c r="F12" s="125">
        <v>67114</v>
      </c>
      <c r="G12" s="126"/>
      <c r="H12" s="127"/>
    </row>
    <row r="13" spans="1:8">
      <c r="A13" s="108"/>
      <c r="B13" s="113"/>
      <c r="C13" s="129"/>
      <c r="D13" s="130">
        <v>80661</v>
      </c>
      <c r="E13" s="131"/>
      <c r="F13" s="132">
        <v>129599</v>
      </c>
      <c r="G13" s="133"/>
      <c r="H13" s="119"/>
    </row>
    <row r="14" spans="1:8">
      <c r="A14" s="120"/>
      <c r="B14" s="121"/>
      <c r="C14" s="122"/>
      <c r="D14" s="123">
        <v>46638</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8.31</v>
      </c>
      <c r="C19" s="134">
        <f>ROUND(VALUE(SUBSTITUTE(実質収支比率等に係る経年分析!G$48,"▲","-")),2)</f>
        <v>7.83</v>
      </c>
      <c r="D19" s="134">
        <f>ROUND(VALUE(SUBSTITUTE(実質収支比率等に係る経年分析!H$48,"▲","-")),2)</f>
        <v>7.35</v>
      </c>
      <c r="E19" s="134">
        <f>ROUND(VALUE(SUBSTITUTE(実質収支比率等に係る経年分析!I$48,"▲","-")),2)</f>
        <v>7.67</v>
      </c>
      <c r="F19" s="134">
        <f>ROUND(VALUE(SUBSTITUTE(実質収支比率等に係る経年分析!J$48,"▲","-")),2)</f>
        <v>7.19</v>
      </c>
    </row>
    <row r="20" spans="1:11">
      <c r="A20" s="134" t="s">
        <v>43</v>
      </c>
      <c r="B20" s="134">
        <f>ROUND(VALUE(SUBSTITUTE(実質収支比率等に係る経年分析!F$47,"▲","-")),2)</f>
        <v>27.44</v>
      </c>
      <c r="C20" s="134">
        <f>ROUND(VALUE(SUBSTITUTE(実質収支比率等に係る経年分析!G$47,"▲","-")),2)</f>
        <v>32.619999999999997</v>
      </c>
      <c r="D20" s="134">
        <f>ROUND(VALUE(SUBSTITUTE(実質収支比率等に係る経年分析!H$47,"▲","-")),2)</f>
        <v>37.85</v>
      </c>
      <c r="E20" s="134">
        <f>ROUND(VALUE(SUBSTITUTE(実質収支比率等に係る経年分析!I$47,"▲","-")),2)</f>
        <v>41.13</v>
      </c>
      <c r="F20" s="134">
        <f>ROUND(VALUE(SUBSTITUTE(実質収支比率等に係る経年分析!J$47,"▲","-")),2)</f>
        <v>43</v>
      </c>
    </row>
    <row r="21" spans="1:11">
      <c r="A21" s="134" t="s">
        <v>44</v>
      </c>
      <c r="B21" s="134">
        <f>IF(ISNUMBER(VALUE(SUBSTITUTE(実質収支比率等に係る経年分析!F$49,"▲","-"))),ROUND(VALUE(SUBSTITUTE(実質収支比率等に係る経年分析!F$49,"▲","-")),2),NA())</f>
        <v>8.09</v>
      </c>
      <c r="C21" s="134">
        <f>IF(ISNUMBER(VALUE(SUBSTITUTE(実質収支比率等に係る経年分析!G$49,"▲","-"))),ROUND(VALUE(SUBSTITUTE(実質収支比率等に係る経年分析!G$49,"▲","-")),2),NA())</f>
        <v>-0.72</v>
      </c>
      <c r="D21" s="134">
        <f>IF(ISNUMBER(VALUE(SUBSTITUTE(実質収支比率等に係る経年分析!H$49,"▲","-"))),ROUND(VALUE(SUBSTITUTE(実質収支比率等に係る経年分析!H$49,"▲","-")),2),NA())</f>
        <v>-0.44</v>
      </c>
      <c r="E21" s="134">
        <f>IF(ISNUMBER(VALUE(SUBSTITUTE(実質収支比率等に係る経年分析!I$49,"▲","-"))),ROUND(VALUE(SUBSTITUTE(実質収支比率等に係る経年分析!I$49,"▲","-")),2),NA())</f>
        <v>7.46</v>
      </c>
      <c r="F21" s="134">
        <f>IF(ISNUMBER(VALUE(SUBSTITUTE(実質収支比率等に係る経年分析!J$49,"▲","-"))),ROUND(VALUE(SUBSTITUTE(実質収支比率等に係る経年分析!J$49,"▲","-")),2),NA())</f>
        <v>-2.86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1.32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飯綱公共下水道事業特別会計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訪問看護ステーション特別会計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7.18</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10.039999999999999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13.07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17.149999999999999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18.170000000000002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850</v>
      </c>
      <c r="E42" s="136"/>
      <c r="F42" s="136"/>
      <c r="G42" s="136">
        <f>'実質公債費比率（分子）の構造'!L$52</f>
        <v>832</v>
      </c>
      <c r="H42" s="136"/>
      <c r="I42" s="136"/>
      <c r="J42" s="136">
        <f>'実質公債費比率（分子）の構造'!M$52</f>
        <v>787</v>
      </c>
      <c r="K42" s="136"/>
      <c r="L42" s="136"/>
      <c r="M42" s="136">
        <f>'実質公債費比率（分子）の構造'!N$52</f>
        <v>838</v>
      </c>
      <c r="N42" s="136"/>
      <c r="O42" s="136"/>
      <c r="P42" s="136">
        <f>'実質公債費比率（分子）の構造'!O$52</f>
        <v>896</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40</v>
      </c>
      <c r="C44" s="136"/>
      <c r="D44" s="136"/>
      <c r="E44" s="136">
        <f>'実質公債費比率（分子）の構造'!L$50</f>
        <v>17</v>
      </c>
      <c r="F44" s="136"/>
      <c r="G44" s="136"/>
      <c r="H44" s="136">
        <f>'実質公債費比率（分子）の構造'!M$50</f>
        <v>18</v>
      </c>
      <c r="I44" s="136"/>
      <c r="J44" s="136"/>
      <c r="K44" s="136">
        <f>'実質公債費比率（分子）の構造'!N$50</f>
        <v>20</v>
      </c>
      <c r="L44" s="136"/>
      <c r="M44" s="136"/>
      <c r="N44" s="136">
        <f>'実質公債費比率（分子）の構造'!O$50</f>
        <v>19</v>
      </c>
      <c r="O44" s="136"/>
      <c r="P44" s="136"/>
    </row>
    <row r="45" spans="1:16">
      <c r="A45" s="136" t="s">
        <v>54</v>
      </c>
      <c r="B45" s="136">
        <f>'実質公債費比率（分子）の構造'!K$49</f>
        <v>82</v>
      </c>
      <c r="C45" s="136"/>
      <c r="D45" s="136"/>
      <c r="E45" s="136">
        <f>'実質公債費比率（分子）の構造'!L$49</f>
        <v>61</v>
      </c>
      <c r="F45" s="136"/>
      <c r="G45" s="136"/>
      <c r="H45" s="136">
        <f>'実質公債費比率（分子）の構造'!M$49</f>
        <v>4</v>
      </c>
      <c r="I45" s="136"/>
      <c r="J45" s="136"/>
      <c r="K45" s="136">
        <f>'実質公債費比率（分子）の構造'!N$49</f>
        <v>4</v>
      </c>
      <c r="L45" s="136"/>
      <c r="M45" s="136"/>
      <c r="N45" s="136">
        <f>'実質公債費比率（分子）の構造'!O$49</f>
        <v>5</v>
      </c>
      <c r="O45" s="136"/>
      <c r="P45" s="136"/>
    </row>
    <row r="46" spans="1:16">
      <c r="A46" s="136" t="s">
        <v>55</v>
      </c>
      <c r="B46" s="136">
        <f>'実質公債費比率（分子）の構造'!K$48</f>
        <v>681</v>
      </c>
      <c r="C46" s="136"/>
      <c r="D46" s="136"/>
      <c r="E46" s="136">
        <f>'実質公債費比率（分子）の構造'!L$48</f>
        <v>647</v>
      </c>
      <c r="F46" s="136"/>
      <c r="G46" s="136"/>
      <c r="H46" s="136">
        <f>'実質公債費比率（分子）の構造'!M$48</f>
        <v>621</v>
      </c>
      <c r="I46" s="136"/>
      <c r="J46" s="136"/>
      <c r="K46" s="136">
        <f>'実質公債費比率（分子）の構造'!N$48</f>
        <v>640</v>
      </c>
      <c r="L46" s="136"/>
      <c r="M46" s="136"/>
      <c r="N46" s="136">
        <f>'実質公債費比率（分子）の構造'!O$48</f>
        <v>637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584</v>
      </c>
      <c r="C49" s="136"/>
      <c r="D49" s="136"/>
      <c r="E49" s="136">
        <f>'実質公債費比率（分子）の構造'!L$45</f>
        <v>579</v>
      </c>
      <c r="F49" s="136"/>
      <c r="G49" s="136"/>
      <c r="H49" s="136">
        <f>'実質公債費比率（分子）の構造'!M$45</f>
        <v>531</v>
      </c>
      <c r="I49" s="136"/>
      <c r="J49" s="136"/>
      <c r="K49" s="136">
        <f>'実質公債費比率（分子）の構造'!N$45</f>
        <v>587</v>
      </c>
      <c r="L49" s="136"/>
      <c r="M49" s="136"/>
      <c r="N49" s="136">
        <f>'実質公債費比率（分子）の構造'!O$45</f>
        <v>586</v>
      </c>
      <c r="O49" s="136"/>
      <c r="P49" s="136"/>
    </row>
    <row r="50" spans="1:16">
      <c r="A50" s="136" t="s">
        <v>59</v>
      </c>
      <c r="B50" s="136" t="e">
        <f>NA()</f>
        <v>#N/A</v>
      </c>
      <c r="C50" s="136">
        <f>IF(ISNUMBER('実質公債費比率（分子）の構造'!K$53),'実質公債費比率（分子）の構造'!K$53,NA())</f>
        <v>537</v>
      </c>
      <c r="D50" s="136" t="e">
        <f>NA()</f>
        <v>#N/A</v>
      </c>
      <c r="E50" s="136" t="e">
        <f>NA()</f>
        <v>#N/A</v>
      </c>
      <c r="F50" s="136">
        <f>IF(ISNUMBER('実質公債費比率（分子）の構造'!L$53),'実質公債費比率（分子）の構造'!L$53,NA())</f>
        <v>472</v>
      </c>
      <c r="G50" s="136" t="e">
        <f>NA()</f>
        <v>#N/A</v>
      </c>
      <c r="H50" s="136" t="e">
        <f>NA()</f>
        <v>#N/A</v>
      </c>
      <c r="I50" s="136">
        <f>IF(ISNUMBER('実質公債費比率（分子）の構造'!M$53),'実質公債費比率（分子）の構造'!M$53,NA())</f>
        <v>387</v>
      </c>
      <c r="J50" s="136" t="e">
        <f>NA()</f>
        <v>#N/A</v>
      </c>
      <c r="K50" s="136" t="e">
        <f>NA()</f>
        <v>#N/A</v>
      </c>
      <c r="L50" s="136">
        <f>IF(ISNUMBER('実質公債費比率（分子）の構造'!N$53),'実質公債費比率（分子）の構造'!N$53,NA())</f>
        <v>413</v>
      </c>
      <c r="M50" s="136" t="e">
        <f>NA()</f>
        <v>#N/A</v>
      </c>
      <c r="N50" s="136" t="e">
        <f>NA()</f>
        <v>#N/A</v>
      </c>
      <c r="O50" s="136">
        <f>IF(ISNUMBER('実質公債費比率（分子）の構造'!O$53),'実質公債費比率（分子）の構造'!O$53,NA())</f>
        <v>351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10443</v>
      </c>
      <c r="E56" s="135"/>
      <c r="F56" s="135"/>
      <c r="G56" s="135">
        <f>'将来負担比率（分子）の構造'!J$51</f>
        <v>10567</v>
      </c>
      <c r="H56" s="135"/>
      <c r="I56" s="135"/>
      <c r="J56" s="135">
        <f>'将来負担比率（分子）の構造'!K$51</f>
        <v>10466</v>
      </c>
      <c r="K56" s="135"/>
      <c r="L56" s="135"/>
      <c r="M56" s="135">
        <f>'将来負担比率（分子）の構造'!L$51</f>
        <v>10435</v>
      </c>
      <c r="N56" s="135"/>
      <c r="O56" s="135"/>
      <c r="P56" s="135">
        <f>'将来負担比率（分子）の構造'!M$51</f>
        <v>10409</v>
      </c>
    </row>
    <row r="57" spans="1:16">
      <c r="A57" s="135" t="s">
        <v>35</v>
      </c>
      <c r="B57" s="135"/>
      <c r="C57" s="135"/>
      <c r="D57" s="135">
        <f>'将来負担比率（分子）の構造'!I$50</f>
        <v>330</v>
      </c>
      <c r="E57" s="135"/>
      <c r="F57" s="135"/>
      <c r="G57" s="135">
        <f>'将来負担比率（分子）の構造'!J$50</f>
        <v>304</v>
      </c>
      <c r="H57" s="135"/>
      <c r="I57" s="135"/>
      <c r="J57" s="135">
        <f>'将来負担比率（分子）の構造'!K$50</f>
        <v>194</v>
      </c>
      <c r="K57" s="135"/>
      <c r="L57" s="135"/>
      <c r="M57" s="135">
        <f>'将来負担比率（分子）の構造'!L$50</f>
        <v>163</v>
      </c>
      <c r="N57" s="135"/>
      <c r="O57" s="135"/>
      <c r="P57" s="135">
        <f>'将来負担比率（分子）の構造'!M$50</f>
        <v>130</v>
      </c>
    </row>
    <row r="58" spans="1:16">
      <c r="A58" s="135" t="s">
        <v>34</v>
      </c>
      <c r="B58" s="135"/>
      <c r="C58" s="135"/>
      <c r="D58" s="135">
        <f>'将来負担比率（分子）の構造'!I$49</f>
        <v>2789</v>
      </c>
      <c r="E58" s="135"/>
      <c r="F58" s="135"/>
      <c r="G58" s="135">
        <f>'将来負担比率（分子）の構造'!J$49</f>
        <v>3077</v>
      </c>
      <c r="H58" s="135"/>
      <c r="I58" s="135"/>
      <c r="J58" s="135">
        <f>'将来負担比率（分子）の構造'!K$49</f>
        <v>3245</v>
      </c>
      <c r="K58" s="135"/>
      <c r="L58" s="135"/>
      <c r="M58" s="135">
        <f>'将来負担比率（分子）の構造'!L$49</f>
        <v>3479</v>
      </c>
      <c r="N58" s="135"/>
      <c r="O58" s="135"/>
      <c r="P58" s="135">
        <f>'将来負担比率（分子）の構造'!M$49</f>
        <v>3786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147</v>
      </c>
      <c r="C61" s="135"/>
      <c r="D61" s="135"/>
      <c r="E61" s="135">
        <f>'将来負担比率（分子）の構造'!J$46</f>
        <v>145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1102</v>
      </c>
      <c r="C62" s="135"/>
      <c r="D62" s="135"/>
      <c r="E62" s="135">
        <f>'将来負担比率（分子）の構造'!J$45</f>
        <v>814</v>
      </c>
      <c r="F62" s="135"/>
      <c r="G62" s="135"/>
      <c r="H62" s="135">
        <f>'将来負担比率（分子）の構造'!K$45</f>
        <v>829</v>
      </c>
      <c r="I62" s="135"/>
      <c r="J62" s="135"/>
      <c r="K62" s="135">
        <f>'将来負担比率（分子）の構造'!L$45</f>
        <v>809</v>
      </c>
      <c r="L62" s="135"/>
      <c r="M62" s="135"/>
      <c r="N62" s="135">
        <f>'将来負担比率（分子）の構造'!M$45</f>
        <v>679</v>
      </c>
      <c r="O62" s="135"/>
      <c r="P62" s="135"/>
    </row>
    <row r="63" spans="1:16">
      <c r="A63" s="135" t="s">
        <v>28</v>
      </c>
      <c r="B63" s="135">
        <f>'将来負担比率（分子）の構造'!I$44</f>
        <v>102</v>
      </c>
      <c r="C63" s="135"/>
      <c r="D63" s="135"/>
      <c r="E63" s="135">
        <f>'将来負担比率（分子）の構造'!J$44</f>
        <v>34</v>
      </c>
      <c r="F63" s="135"/>
      <c r="G63" s="135"/>
      <c r="H63" s="135">
        <f>'将来負担比率（分子）の構造'!K$44</f>
        <v>32</v>
      </c>
      <c r="I63" s="135"/>
      <c r="J63" s="135"/>
      <c r="K63" s="135">
        <f>'将来負担比率（分子）の構造'!L$44</f>
        <v>26</v>
      </c>
      <c r="L63" s="135"/>
      <c r="M63" s="135"/>
      <c r="N63" s="135">
        <f>'将来負担比率（分子）の構造'!M$44</f>
        <v>23</v>
      </c>
      <c r="O63" s="135"/>
      <c r="P63" s="135"/>
    </row>
    <row r="64" spans="1:16">
      <c r="A64" s="135" t="s">
        <v>27</v>
      </c>
      <c r="B64" s="135">
        <f>'将来負担比率（分子）の構造'!I$43</f>
        <v>9558</v>
      </c>
      <c r="C64" s="135"/>
      <c r="D64" s="135"/>
      <c r="E64" s="135">
        <f>'将来負担比率（分子）の構造'!J$43</f>
        <v>9309</v>
      </c>
      <c r="F64" s="135"/>
      <c r="G64" s="135"/>
      <c r="H64" s="135">
        <f>'将来負担比率（分子）の構造'!K$43</f>
        <v>8684</v>
      </c>
      <c r="I64" s="135"/>
      <c r="J64" s="135"/>
      <c r="K64" s="135">
        <f>'将来負担比率（分子）の構造'!L$43</f>
        <v>8141</v>
      </c>
      <c r="L64" s="135"/>
      <c r="M64" s="135"/>
      <c r="N64" s="135">
        <f>'将来負担比率（分子）の構造'!M$43</f>
        <v>7614</v>
      </c>
      <c r="O64" s="135"/>
      <c r="P64" s="135"/>
    </row>
    <row r="65" spans="1:16">
      <c r="A65" s="135" t="s">
        <v>26</v>
      </c>
      <c r="B65" s="135">
        <f>'将来負担比率（分子）の構造'!I$42</f>
        <v>624</v>
      </c>
      <c r="C65" s="135"/>
      <c r="D65" s="135"/>
      <c r="E65" s="135">
        <f>'将来負担比率（分子）の構造'!J$42</f>
        <v>523</v>
      </c>
      <c r="F65" s="135"/>
      <c r="G65" s="135"/>
      <c r="H65" s="135">
        <f>'将来負担比率（分子）の構造'!K$42</f>
        <v>222</v>
      </c>
      <c r="I65" s="135"/>
      <c r="J65" s="135"/>
      <c r="K65" s="135">
        <f>'将来負担比率（分子）の構造'!L$42</f>
        <v>185</v>
      </c>
      <c r="L65" s="135"/>
      <c r="M65" s="135"/>
      <c r="N65" s="135">
        <f>'将来負担比率（分子）の構造'!M$42</f>
        <v>147</v>
      </c>
      <c r="O65" s="135"/>
      <c r="P65" s="135"/>
    </row>
    <row r="66" spans="1:16">
      <c r="A66" s="135" t="s">
        <v>25</v>
      </c>
      <c r="B66" s="135">
        <f>'将来負担比率（分子）の構造'!I$41</f>
        <v>6062</v>
      </c>
      <c r="C66" s="135"/>
      <c r="D66" s="135"/>
      <c r="E66" s="135">
        <f>'将来負担比率（分子）の構造'!J$41</f>
        <v>6478</v>
      </c>
      <c r="F66" s="135"/>
      <c r="G66" s="135"/>
      <c r="H66" s="135">
        <f>'将来負担比率（分子）の構造'!K$41</f>
        <v>6693</v>
      </c>
      <c r="I66" s="135"/>
      <c r="J66" s="135"/>
      <c r="K66" s="135">
        <f>'将来負担比率（分子）の構造'!L$41</f>
        <v>6609</v>
      </c>
      <c r="L66" s="135"/>
      <c r="M66" s="135"/>
      <c r="N66" s="135">
        <f>'将来負担比率（分子）の構造'!M$41</f>
        <v>6827</v>
      </c>
      <c r="O66" s="135"/>
      <c r="P66" s="135"/>
    </row>
    <row r="67" spans="1:16">
      <c r="A67" s="135" t="s">
        <v>63</v>
      </c>
      <c r="B67" s="135" t="e">
        <f>NA()</f>
        <v>#N/A</v>
      </c>
      <c r="C67" s="135">
        <f>IF(ISNUMBER('将来負担比率（分子）の構造'!I$52), IF('将来負担比率（分子）の構造'!I$52 &lt; 0, 0, '将来負担比率（分子）の構造'!I$52), NA())</f>
        <v>4033</v>
      </c>
      <c r="D67" s="135" t="e">
        <f>NA()</f>
        <v>#N/A</v>
      </c>
      <c r="E67" s="135" t="e">
        <f>NA()</f>
        <v>#N/A</v>
      </c>
      <c r="F67" s="135">
        <f>IF(ISNUMBER('将来負担比率（分子）の構造'!J$52), IF('将来負担比率（分子）の構造'!J$52 &lt; 0, 0, '将来負担比率（分子）の構造'!J$52), NA())</f>
        <v>3355</v>
      </c>
      <c r="G67" s="135" t="e">
        <f>NA()</f>
        <v>#N/A</v>
      </c>
      <c r="H67" s="135" t="e">
        <f>NA()</f>
        <v>#N/A</v>
      </c>
      <c r="I67" s="135">
        <f>IF(ISNUMBER('将来負担比率（分子）の構造'!K$52), IF('将来負担比率（分子）の構造'!K$52 &lt; 0, 0, '将来負担比率（分子）の構造'!K$52), NA())</f>
        <v>2554</v>
      </c>
      <c r="J67" s="135" t="e">
        <f>NA()</f>
        <v>#N/A</v>
      </c>
      <c r="K67" s="135" t="e">
        <f>NA()</f>
        <v>#N/A</v>
      </c>
      <c r="L67" s="135">
        <f>IF(ISNUMBER('将来負担比率（分子）の構造'!L$52), IF('将来負担比率（分子）の構造'!L$52 &lt; 0, 0, '将来負担比率（分子）の構造'!L$52), NA())</f>
        <v>1693</v>
      </c>
      <c r="M67" s="135" t="e">
        <f>NA()</f>
        <v>#N/A</v>
      </c>
      <c r="N67" s="135" t="e">
        <f>NA()</f>
        <v>#N/A</v>
      </c>
      <c r="O67" s="135">
        <f>IF(ISNUMBER('将来負担比率（分子）の構造'!M$52), IF('将来負担比率（分子）の構造'!M$52 &lt; 0, 0, '将来負担比率（分子）の構造'!M$52), NA())</f>
        <v>965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1093858</v>
      </c>
      <c r="S5" s="639"/>
      <c r="T5" s="639"/>
      <c r="U5" s="639"/>
      <c r="V5" s="639"/>
      <c r="W5" s="639"/>
      <c r="X5" s="639"/>
      <c r="Y5" s="686"/>
      <c r="Z5" s="699">
        <v>16</v>
      </c>
      <c r="AA5" s="699"/>
      <c r="AB5" s="699"/>
      <c r="AC5" s="699"/>
      <c r="AD5" s="700">
        <v>1093858</v>
      </c>
      <c r="AE5" s="700"/>
      <c r="AF5" s="700"/>
      <c r="AG5" s="700"/>
      <c r="AH5" s="700"/>
      <c r="AI5" s="700"/>
      <c r="AJ5" s="700"/>
      <c r="AK5" s="700"/>
      <c r="AL5" s="687">
        <v>24.4</v>
      </c>
      <c r="AM5" s="656"/>
      <c r="AN5" s="656"/>
      <c r="AO5" s="688"/>
      <c r="AP5" s="675" t="s">
        <v>208</v>
      </c>
      <c r="AQ5" s="676"/>
      <c r="AR5" s="676"/>
      <c r="AS5" s="676"/>
      <c r="AT5" s="676"/>
      <c r="AU5" s="676"/>
      <c r="AV5" s="676"/>
      <c r="AW5" s="676"/>
      <c r="AX5" s="676"/>
      <c r="AY5" s="676"/>
      <c r="AZ5" s="676"/>
      <c r="BA5" s="676"/>
      <c r="BB5" s="676"/>
      <c r="BC5" s="676"/>
      <c r="BD5" s="676"/>
      <c r="BE5" s="676"/>
      <c r="BF5" s="677"/>
      <c r="BG5" s="588">
        <v>1082247</v>
      </c>
      <c r="BH5" s="589"/>
      <c r="BI5" s="589"/>
      <c r="BJ5" s="589"/>
      <c r="BK5" s="589"/>
      <c r="BL5" s="589"/>
      <c r="BM5" s="589"/>
      <c r="BN5" s="590"/>
      <c r="BO5" s="641">
        <v>98.9</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92734</v>
      </c>
      <c r="S6" s="589"/>
      <c r="T6" s="589"/>
      <c r="U6" s="589"/>
      <c r="V6" s="589"/>
      <c r="W6" s="589"/>
      <c r="X6" s="589"/>
      <c r="Y6" s="590"/>
      <c r="Z6" s="641">
        <v>1.4</v>
      </c>
      <c r="AA6" s="641"/>
      <c r="AB6" s="641"/>
      <c r="AC6" s="641"/>
      <c r="AD6" s="642">
        <v>92734</v>
      </c>
      <c r="AE6" s="642"/>
      <c r="AF6" s="642"/>
      <c r="AG6" s="642"/>
      <c r="AH6" s="642"/>
      <c r="AI6" s="642"/>
      <c r="AJ6" s="642"/>
      <c r="AK6" s="642"/>
      <c r="AL6" s="611">
        <v>2.1</v>
      </c>
      <c r="AM6" s="643"/>
      <c r="AN6" s="643"/>
      <c r="AO6" s="644"/>
      <c r="AP6" s="585" t="s">
        <v>214</v>
      </c>
      <c r="AQ6" s="586"/>
      <c r="AR6" s="586"/>
      <c r="AS6" s="586"/>
      <c r="AT6" s="586"/>
      <c r="AU6" s="586"/>
      <c r="AV6" s="586"/>
      <c r="AW6" s="586"/>
      <c r="AX6" s="586"/>
      <c r="AY6" s="586"/>
      <c r="AZ6" s="586"/>
      <c r="BA6" s="586"/>
      <c r="BB6" s="586"/>
      <c r="BC6" s="586"/>
      <c r="BD6" s="586"/>
      <c r="BE6" s="586"/>
      <c r="BF6" s="587"/>
      <c r="BG6" s="588">
        <v>1082247</v>
      </c>
      <c r="BH6" s="589"/>
      <c r="BI6" s="589"/>
      <c r="BJ6" s="589"/>
      <c r="BK6" s="589"/>
      <c r="BL6" s="589"/>
      <c r="BM6" s="589"/>
      <c r="BN6" s="590"/>
      <c r="BO6" s="641">
        <v>98.9</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76068</v>
      </c>
      <c r="CS6" s="589"/>
      <c r="CT6" s="589"/>
      <c r="CU6" s="589"/>
      <c r="CV6" s="589"/>
      <c r="CW6" s="589"/>
      <c r="CX6" s="589"/>
      <c r="CY6" s="590"/>
      <c r="CZ6" s="641">
        <v>1.2</v>
      </c>
      <c r="DA6" s="641"/>
      <c r="DB6" s="641"/>
      <c r="DC6" s="641"/>
      <c r="DD6" s="594" t="s">
        <v>209</v>
      </c>
      <c r="DE6" s="589"/>
      <c r="DF6" s="589"/>
      <c r="DG6" s="589"/>
      <c r="DH6" s="589"/>
      <c r="DI6" s="589"/>
      <c r="DJ6" s="589"/>
      <c r="DK6" s="589"/>
      <c r="DL6" s="589"/>
      <c r="DM6" s="589"/>
      <c r="DN6" s="589"/>
      <c r="DO6" s="589"/>
      <c r="DP6" s="590"/>
      <c r="DQ6" s="594">
        <v>76068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2388</v>
      </c>
      <c r="S7" s="589"/>
      <c r="T7" s="589"/>
      <c r="U7" s="589"/>
      <c r="V7" s="589"/>
      <c r="W7" s="589"/>
      <c r="X7" s="589"/>
      <c r="Y7" s="590"/>
      <c r="Z7" s="641">
        <v>0</v>
      </c>
      <c r="AA7" s="641"/>
      <c r="AB7" s="641"/>
      <c r="AC7" s="641"/>
      <c r="AD7" s="642">
        <v>2388</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484625</v>
      </c>
      <c r="BH7" s="589"/>
      <c r="BI7" s="589"/>
      <c r="BJ7" s="589"/>
      <c r="BK7" s="589"/>
      <c r="BL7" s="589"/>
      <c r="BM7" s="589"/>
      <c r="BN7" s="590"/>
      <c r="BO7" s="641">
        <v>44.3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1411936</v>
      </c>
      <c r="CS7" s="589"/>
      <c r="CT7" s="589"/>
      <c r="CU7" s="589"/>
      <c r="CV7" s="589"/>
      <c r="CW7" s="589"/>
      <c r="CX7" s="589"/>
      <c r="CY7" s="590"/>
      <c r="CZ7" s="641">
        <v>21.9</v>
      </c>
      <c r="DA7" s="641"/>
      <c r="DB7" s="641"/>
      <c r="DC7" s="641"/>
      <c r="DD7" s="594">
        <v>64348</v>
      </c>
      <c r="DE7" s="589"/>
      <c r="DF7" s="589"/>
      <c r="DG7" s="589"/>
      <c r="DH7" s="589"/>
      <c r="DI7" s="589"/>
      <c r="DJ7" s="589"/>
      <c r="DK7" s="589"/>
      <c r="DL7" s="589"/>
      <c r="DM7" s="589"/>
      <c r="DN7" s="589"/>
      <c r="DO7" s="589"/>
      <c r="DP7" s="590"/>
      <c r="DQ7" s="594">
        <v>978220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6769</v>
      </c>
      <c r="S8" s="589"/>
      <c r="T8" s="589"/>
      <c r="U8" s="589"/>
      <c r="V8" s="589"/>
      <c r="W8" s="589"/>
      <c r="X8" s="589"/>
      <c r="Y8" s="590"/>
      <c r="Z8" s="641">
        <v>0.1</v>
      </c>
      <c r="AA8" s="641"/>
      <c r="AB8" s="641"/>
      <c r="AC8" s="641"/>
      <c r="AD8" s="642">
        <v>6769</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21659</v>
      </c>
      <c r="BH8" s="589"/>
      <c r="BI8" s="589"/>
      <c r="BJ8" s="589"/>
      <c r="BK8" s="589"/>
      <c r="BL8" s="589"/>
      <c r="BM8" s="589"/>
      <c r="BN8" s="590"/>
      <c r="BO8" s="641">
        <v>2</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1315976</v>
      </c>
      <c r="CS8" s="589"/>
      <c r="CT8" s="589"/>
      <c r="CU8" s="589"/>
      <c r="CV8" s="589"/>
      <c r="CW8" s="589"/>
      <c r="CX8" s="589"/>
      <c r="CY8" s="590"/>
      <c r="CZ8" s="641">
        <v>20.399999999999999</v>
      </c>
      <c r="DA8" s="641"/>
      <c r="DB8" s="641"/>
      <c r="DC8" s="641"/>
      <c r="DD8" s="594">
        <v>4469</v>
      </c>
      <c r="DE8" s="589"/>
      <c r="DF8" s="589"/>
      <c r="DG8" s="589"/>
      <c r="DH8" s="589"/>
      <c r="DI8" s="589"/>
      <c r="DJ8" s="589"/>
      <c r="DK8" s="589"/>
      <c r="DL8" s="589"/>
      <c r="DM8" s="589"/>
      <c r="DN8" s="589"/>
      <c r="DO8" s="589"/>
      <c r="DP8" s="590"/>
      <c r="DQ8" s="594">
        <v>790194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5135</v>
      </c>
      <c r="S9" s="589"/>
      <c r="T9" s="589"/>
      <c r="U9" s="589"/>
      <c r="V9" s="589"/>
      <c r="W9" s="589"/>
      <c r="X9" s="589"/>
      <c r="Y9" s="590"/>
      <c r="Z9" s="641">
        <v>0.1</v>
      </c>
      <c r="AA9" s="641"/>
      <c r="AB9" s="641"/>
      <c r="AC9" s="641"/>
      <c r="AD9" s="642">
        <v>5135</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434358</v>
      </c>
      <c r="BH9" s="589"/>
      <c r="BI9" s="589"/>
      <c r="BJ9" s="589"/>
      <c r="BK9" s="589"/>
      <c r="BL9" s="589"/>
      <c r="BM9" s="589"/>
      <c r="BN9" s="590"/>
      <c r="BO9" s="641">
        <v>39.700000000000003</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784672</v>
      </c>
      <c r="CS9" s="589"/>
      <c r="CT9" s="589"/>
      <c r="CU9" s="589"/>
      <c r="CV9" s="589"/>
      <c r="CW9" s="589"/>
      <c r="CX9" s="589"/>
      <c r="CY9" s="590"/>
      <c r="CZ9" s="641">
        <v>12.2</v>
      </c>
      <c r="DA9" s="641"/>
      <c r="DB9" s="641"/>
      <c r="DC9" s="641"/>
      <c r="DD9" s="594">
        <v>24033</v>
      </c>
      <c r="DE9" s="589"/>
      <c r="DF9" s="589"/>
      <c r="DG9" s="589"/>
      <c r="DH9" s="589"/>
      <c r="DI9" s="589"/>
      <c r="DJ9" s="589"/>
      <c r="DK9" s="589"/>
      <c r="DL9" s="589"/>
      <c r="DM9" s="589"/>
      <c r="DN9" s="589"/>
      <c r="DO9" s="589"/>
      <c r="DP9" s="590"/>
      <c r="DQ9" s="594">
        <v>673430</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118442</v>
      </c>
      <c r="S10" s="589"/>
      <c r="T10" s="589"/>
      <c r="U10" s="589"/>
      <c r="V10" s="589"/>
      <c r="W10" s="589"/>
      <c r="X10" s="589"/>
      <c r="Y10" s="590"/>
      <c r="Z10" s="641">
        <v>1.7</v>
      </c>
      <c r="AA10" s="641"/>
      <c r="AB10" s="641"/>
      <c r="AC10" s="641"/>
      <c r="AD10" s="642">
        <v>118442</v>
      </c>
      <c r="AE10" s="642"/>
      <c r="AF10" s="642"/>
      <c r="AG10" s="642"/>
      <c r="AH10" s="642"/>
      <c r="AI10" s="642"/>
      <c r="AJ10" s="642"/>
      <c r="AK10" s="642"/>
      <c r="AL10" s="611">
        <v>2.6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15022</v>
      </c>
      <c r="BH10" s="589"/>
      <c r="BI10" s="589"/>
      <c r="BJ10" s="589"/>
      <c r="BK10" s="589"/>
      <c r="BL10" s="589"/>
      <c r="BM10" s="589"/>
      <c r="BN10" s="590"/>
      <c r="BO10" s="641">
        <v>1.4</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1144</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1144</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20086</v>
      </c>
      <c r="S11" s="589"/>
      <c r="T11" s="589"/>
      <c r="U11" s="589"/>
      <c r="V11" s="589"/>
      <c r="W11" s="589"/>
      <c r="X11" s="589"/>
      <c r="Y11" s="590"/>
      <c r="Z11" s="641">
        <v>0.3</v>
      </c>
      <c r="AA11" s="641"/>
      <c r="AB11" s="641"/>
      <c r="AC11" s="641"/>
      <c r="AD11" s="642">
        <v>20086</v>
      </c>
      <c r="AE11" s="642"/>
      <c r="AF11" s="642"/>
      <c r="AG11" s="642"/>
      <c r="AH11" s="642"/>
      <c r="AI11" s="642"/>
      <c r="AJ11" s="642"/>
      <c r="AK11" s="642"/>
      <c r="AL11" s="611">
        <v>0.4</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13586</v>
      </c>
      <c r="BH11" s="589"/>
      <c r="BI11" s="589"/>
      <c r="BJ11" s="589"/>
      <c r="BK11" s="589"/>
      <c r="BL11" s="589"/>
      <c r="BM11" s="589"/>
      <c r="BN11" s="590"/>
      <c r="BO11" s="641">
        <v>1.2</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575031</v>
      </c>
      <c r="CS11" s="589"/>
      <c r="CT11" s="589"/>
      <c r="CU11" s="589"/>
      <c r="CV11" s="589"/>
      <c r="CW11" s="589"/>
      <c r="CX11" s="589"/>
      <c r="CY11" s="590"/>
      <c r="CZ11" s="641">
        <v>8.9</v>
      </c>
      <c r="DA11" s="641"/>
      <c r="DB11" s="641"/>
      <c r="DC11" s="641"/>
      <c r="DD11" s="594">
        <v>11828</v>
      </c>
      <c r="DE11" s="589"/>
      <c r="DF11" s="589"/>
      <c r="DG11" s="589"/>
      <c r="DH11" s="589"/>
      <c r="DI11" s="589"/>
      <c r="DJ11" s="589"/>
      <c r="DK11" s="589"/>
      <c r="DL11" s="589"/>
      <c r="DM11" s="589"/>
      <c r="DN11" s="589"/>
      <c r="DO11" s="589"/>
      <c r="DP11" s="590"/>
      <c r="DQ11" s="594">
        <v>491560</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521800</v>
      </c>
      <c r="BH12" s="589"/>
      <c r="BI12" s="589"/>
      <c r="BJ12" s="589"/>
      <c r="BK12" s="589"/>
      <c r="BL12" s="589"/>
      <c r="BM12" s="589"/>
      <c r="BN12" s="590"/>
      <c r="BO12" s="641">
        <v>47.7</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139792</v>
      </c>
      <c r="CS12" s="589"/>
      <c r="CT12" s="589"/>
      <c r="CU12" s="589"/>
      <c r="CV12" s="589"/>
      <c r="CW12" s="589"/>
      <c r="CX12" s="589"/>
      <c r="CY12" s="590"/>
      <c r="CZ12" s="641">
        <v>2.2000000000000002</v>
      </c>
      <c r="DA12" s="641"/>
      <c r="DB12" s="641"/>
      <c r="DC12" s="641"/>
      <c r="DD12" s="594">
        <v>62195</v>
      </c>
      <c r="DE12" s="589"/>
      <c r="DF12" s="589"/>
      <c r="DG12" s="589"/>
      <c r="DH12" s="589"/>
      <c r="DI12" s="589"/>
      <c r="DJ12" s="589"/>
      <c r="DK12" s="589"/>
      <c r="DL12" s="589"/>
      <c r="DM12" s="589"/>
      <c r="DN12" s="589"/>
      <c r="DO12" s="589"/>
      <c r="DP12" s="590"/>
      <c r="DQ12" s="594">
        <v>82419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9873</v>
      </c>
      <c r="S13" s="589"/>
      <c r="T13" s="589"/>
      <c r="U13" s="589"/>
      <c r="V13" s="589"/>
      <c r="W13" s="589"/>
      <c r="X13" s="589"/>
      <c r="Y13" s="590"/>
      <c r="Z13" s="641">
        <v>0.1</v>
      </c>
      <c r="AA13" s="641"/>
      <c r="AB13" s="641"/>
      <c r="AC13" s="641"/>
      <c r="AD13" s="642">
        <v>9873</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520899</v>
      </c>
      <c r="BH13" s="589"/>
      <c r="BI13" s="589"/>
      <c r="BJ13" s="589"/>
      <c r="BK13" s="589"/>
      <c r="BL13" s="589"/>
      <c r="BM13" s="589"/>
      <c r="BN13" s="590"/>
      <c r="BO13" s="641">
        <v>47.6</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578111</v>
      </c>
      <c r="CS13" s="589"/>
      <c r="CT13" s="589"/>
      <c r="CU13" s="589"/>
      <c r="CV13" s="589"/>
      <c r="CW13" s="589"/>
      <c r="CX13" s="589"/>
      <c r="CY13" s="590"/>
      <c r="CZ13" s="641">
        <v>9</v>
      </c>
      <c r="DA13" s="641"/>
      <c r="DB13" s="641"/>
      <c r="DC13" s="641"/>
      <c r="DD13" s="594">
        <v>142460</v>
      </c>
      <c r="DE13" s="589"/>
      <c r="DF13" s="589"/>
      <c r="DG13" s="589"/>
      <c r="DH13" s="589"/>
      <c r="DI13" s="589"/>
      <c r="DJ13" s="589"/>
      <c r="DK13" s="589"/>
      <c r="DL13" s="589"/>
      <c r="DM13" s="589"/>
      <c r="DN13" s="589"/>
      <c r="DO13" s="589"/>
      <c r="DP13" s="590"/>
      <c r="DQ13" s="594">
        <v>420486</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36517</v>
      </c>
      <c r="BH14" s="589"/>
      <c r="BI14" s="589"/>
      <c r="BJ14" s="589"/>
      <c r="BK14" s="589"/>
      <c r="BL14" s="589"/>
      <c r="BM14" s="589"/>
      <c r="BN14" s="590"/>
      <c r="BO14" s="641">
        <v>3.3</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341212</v>
      </c>
      <c r="CS14" s="589"/>
      <c r="CT14" s="589"/>
      <c r="CU14" s="589"/>
      <c r="CV14" s="589"/>
      <c r="CW14" s="589"/>
      <c r="CX14" s="589"/>
      <c r="CY14" s="590"/>
      <c r="CZ14" s="641">
        <v>5.3</v>
      </c>
      <c r="DA14" s="641"/>
      <c r="DB14" s="641"/>
      <c r="DC14" s="641"/>
      <c r="DD14" s="594">
        <v>29277</v>
      </c>
      <c r="DE14" s="589"/>
      <c r="DF14" s="589"/>
      <c r="DG14" s="589"/>
      <c r="DH14" s="589"/>
      <c r="DI14" s="589"/>
      <c r="DJ14" s="589"/>
      <c r="DK14" s="589"/>
      <c r="DL14" s="589"/>
      <c r="DM14" s="589"/>
      <c r="DN14" s="589"/>
      <c r="DO14" s="589"/>
      <c r="DP14" s="590"/>
      <c r="DQ14" s="594">
        <v>304733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4212</v>
      </c>
      <c r="S15" s="589"/>
      <c r="T15" s="589"/>
      <c r="U15" s="589"/>
      <c r="V15" s="589"/>
      <c r="W15" s="589"/>
      <c r="X15" s="589"/>
      <c r="Y15" s="590"/>
      <c r="Z15" s="641">
        <v>0.1</v>
      </c>
      <c r="AA15" s="641"/>
      <c r="AB15" s="641"/>
      <c r="AC15" s="641"/>
      <c r="AD15" s="642">
        <v>4212</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39305</v>
      </c>
      <c r="BH15" s="589"/>
      <c r="BI15" s="589"/>
      <c r="BJ15" s="589"/>
      <c r="BK15" s="589"/>
      <c r="BL15" s="589"/>
      <c r="BM15" s="589"/>
      <c r="BN15" s="590"/>
      <c r="BO15" s="641">
        <v>3.6</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591172</v>
      </c>
      <c r="CS15" s="589"/>
      <c r="CT15" s="589"/>
      <c r="CU15" s="589"/>
      <c r="CV15" s="589"/>
      <c r="CW15" s="589"/>
      <c r="CX15" s="589"/>
      <c r="CY15" s="590"/>
      <c r="CZ15" s="641">
        <v>9.1999999999999993</v>
      </c>
      <c r="DA15" s="641"/>
      <c r="DB15" s="641"/>
      <c r="DC15" s="641"/>
      <c r="DD15" s="594">
        <v>27504</v>
      </c>
      <c r="DE15" s="589"/>
      <c r="DF15" s="589"/>
      <c r="DG15" s="589"/>
      <c r="DH15" s="589"/>
      <c r="DI15" s="589"/>
      <c r="DJ15" s="589"/>
      <c r="DK15" s="589"/>
      <c r="DL15" s="589"/>
      <c r="DM15" s="589"/>
      <c r="DN15" s="589"/>
      <c r="DO15" s="589"/>
      <c r="DP15" s="590"/>
      <c r="DQ15" s="594">
        <v>518636</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3322391</v>
      </c>
      <c r="S16" s="589"/>
      <c r="T16" s="589"/>
      <c r="U16" s="589"/>
      <c r="V16" s="589"/>
      <c r="W16" s="589"/>
      <c r="X16" s="589"/>
      <c r="Y16" s="590"/>
      <c r="Z16" s="641">
        <v>48.7</v>
      </c>
      <c r="AA16" s="641"/>
      <c r="AB16" s="641"/>
      <c r="AC16" s="641"/>
      <c r="AD16" s="642">
        <v>3107129</v>
      </c>
      <c r="AE16" s="642"/>
      <c r="AF16" s="642"/>
      <c r="AG16" s="642"/>
      <c r="AH16" s="642"/>
      <c r="AI16" s="642"/>
      <c r="AJ16" s="642"/>
      <c r="AK16" s="642"/>
      <c r="AL16" s="611">
        <v>69.400000000000006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48324</v>
      </c>
      <c r="CS16" s="589"/>
      <c r="CT16" s="589"/>
      <c r="CU16" s="589"/>
      <c r="CV16" s="589"/>
      <c r="CW16" s="589"/>
      <c r="CX16" s="589"/>
      <c r="CY16" s="590"/>
      <c r="CZ16" s="641">
        <v>0.7</v>
      </c>
      <c r="DA16" s="641"/>
      <c r="DB16" s="641"/>
      <c r="DC16" s="641"/>
      <c r="DD16" s="594" t="s">
        <v>112</v>
      </c>
      <c r="DE16" s="589"/>
      <c r="DF16" s="589"/>
      <c r="DG16" s="589"/>
      <c r="DH16" s="589"/>
      <c r="DI16" s="589"/>
      <c r="DJ16" s="589"/>
      <c r="DK16" s="589"/>
      <c r="DL16" s="589"/>
      <c r="DM16" s="589"/>
      <c r="DN16" s="589"/>
      <c r="DO16" s="589"/>
      <c r="DP16" s="590"/>
      <c r="DQ16" s="594">
        <v>16874</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3107129</v>
      </c>
      <c r="S17" s="589"/>
      <c r="T17" s="589"/>
      <c r="U17" s="589"/>
      <c r="V17" s="589"/>
      <c r="W17" s="589"/>
      <c r="X17" s="589"/>
      <c r="Y17" s="590"/>
      <c r="Z17" s="641">
        <v>45.6</v>
      </c>
      <c r="AA17" s="641"/>
      <c r="AB17" s="641"/>
      <c r="AC17" s="641"/>
      <c r="AD17" s="642">
        <v>3107129</v>
      </c>
      <c r="AE17" s="642"/>
      <c r="AF17" s="642"/>
      <c r="AG17" s="642"/>
      <c r="AH17" s="642"/>
      <c r="AI17" s="642"/>
      <c r="AJ17" s="642"/>
      <c r="AK17" s="642"/>
      <c r="AL17" s="611">
        <v>69.400000000000006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585572</v>
      </c>
      <c r="CS17" s="589"/>
      <c r="CT17" s="589"/>
      <c r="CU17" s="589"/>
      <c r="CV17" s="589"/>
      <c r="CW17" s="589"/>
      <c r="CX17" s="589"/>
      <c r="CY17" s="590"/>
      <c r="CZ17" s="641">
        <v>9.1</v>
      </c>
      <c r="DA17" s="641"/>
      <c r="DB17" s="641"/>
      <c r="DC17" s="641"/>
      <c r="DD17" s="594" t="s">
        <v>112</v>
      </c>
      <c r="DE17" s="589"/>
      <c r="DF17" s="589"/>
      <c r="DG17" s="589"/>
      <c r="DH17" s="589"/>
      <c r="DI17" s="589"/>
      <c r="DJ17" s="589"/>
      <c r="DK17" s="589"/>
      <c r="DL17" s="589"/>
      <c r="DM17" s="589"/>
      <c r="DN17" s="589"/>
      <c r="DO17" s="589"/>
      <c r="DP17" s="590"/>
      <c r="DQ17" s="594">
        <v>575377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215262</v>
      </c>
      <c r="S18" s="589"/>
      <c r="T18" s="589"/>
      <c r="U18" s="589"/>
      <c r="V18" s="589"/>
      <c r="W18" s="589"/>
      <c r="X18" s="589"/>
      <c r="Y18" s="590"/>
      <c r="Z18" s="641">
        <v>3.2</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11611</v>
      </c>
      <c r="BH19" s="589"/>
      <c r="BI19" s="589"/>
      <c r="BJ19" s="589"/>
      <c r="BK19" s="589"/>
      <c r="BL19" s="589"/>
      <c r="BM19" s="589"/>
      <c r="BN19" s="590"/>
      <c r="BO19" s="641">
        <v>1.1000000000000001</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4675888</v>
      </c>
      <c r="S20" s="589"/>
      <c r="T20" s="589"/>
      <c r="U20" s="589"/>
      <c r="V20" s="589"/>
      <c r="W20" s="589"/>
      <c r="X20" s="589"/>
      <c r="Y20" s="590"/>
      <c r="Z20" s="641">
        <v>68.599999999999994</v>
      </c>
      <c r="AA20" s="641"/>
      <c r="AB20" s="641"/>
      <c r="AC20" s="641"/>
      <c r="AD20" s="642">
        <v>4460626</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11611</v>
      </c>
      <c r="BH20" s="589"/>
      <c r="BI20" s="589"/>
      <c r="BJ20" s="589"/>
      <c r="BK20" s="589"/>
      <c r="BL20" s="589"/>
      <c r="BM20" s="589"/>
      <c r="BN20" s="590"/>
      <c r="BO20" s="641">
        <v>1.1000000000000001</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6449010</v>
      </c>
      <c r="CS20" s="589"/>
      <c r="CT20" s="589"/>
      <c r="CU20" s="589"/>
      <c r="CV20" s="589"/>
      <c r="CW20" s="589"/>
      <c r="CX20" s="589"/>
      <c r="CY20" s="590"/>
      <c r="CZ20" s="641">
        <v>100</v>
      </c>
      <c r="DA20" s="641"/>
      <c r="DB20" s="641"/>
      <c r="DC20" s="641"/>
      <c r="DD20" s="594">
        <v>366114</v>
      </c>
      <c r="DE20" s="589"/>
      <c r="DF20" s="589"/>
      <c r="DG20" s="589"/>
      <c r="DH20" s="589"/>
      <c r="DI20" s="589"/>
      <c r="DJ20" s="589"/>
      <c r="DK20" s="589"/>
      <c r="DL20" s="589"/>
      <c r="DM20" s="589"/>
      <c r="DN20" s="589"/>
      <c r="DO20" s="589"/>
      <c r="DP20" s="590"/>
      <c r="DQ20" s="594">
        <v>4929141</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1412</v>
      </c>
      <c r="S21" s="589"/>
      <c r="T21" s="589"/>
      <c r="U21" s="589"/>
      <c r="V21" s="589"/>
      <c r="W21" s="589"/>
      <c r="X21" s="589"/>
      <c r="Y21" s="590"/>
      <c r="Z21" s="641">
        <v>0</v>
      </c>
      <c r="AA21" s="641"/>
      <c r="AB21" s="641"/>
      <c r="AC21" s="641"/>
      <c r="AD21" s="642">
        <v>1412</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11611</v>
      </c>
      <c r="BH21" s="589"/>
      <c r="BI21" s="589"/>
      <c r="BJ21" s="589"/>
      <c r="BK21" s="589"/>
      <c r="BL21" s="589"/>
      <c r="BM21" s="589"/>
      <c r="BN21" s="590"/>
      <c r="BO21" s="641">
        <v>1.1000000000000001</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10174</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110531</v>
      </c>
      <c r="S23" s="589"/>
      <c r="T23" s="589"/>
      <c r="U23" s="589"/>
      <c r="V23" s="589"/>
      <c r="W23" s="589"/>
      <c r="X23" s="589"/>
      <c r="Y23" s="590"/>
      <c r="Z23" s="641">
        <v>1.6</v>
      </c>
      <c r="AA23" s="641"/>
      <c r="AB23" s="641"/>
      <c r="AC23" s="641"/>
      <c r="AD23" s="642">
        <v>9316</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7157</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2215746</v>
      </c>
      <c r="CS24" s="639"/>
      <c r="CT24" s="639"/>
      <c r="CU24" s="639"/>
      <c r="CV24" s="639"/>
      <c r="CW24" s="639"/>
      <c r="CX24" s="639"/>
      <c r="CY24" s="686"/>
      <c r="CZ24" s="690">
        <v>34.4</v>
      </c>
      <c r="DA24" s="691"/>
      <c r="DB24" s="691"/>
      <c r="DC24" s="692"/>
      <c r="DD24" s="685">
        <v>1719794</v>
      </c>
      <c r="DE24" s="639"/>
      <c r="DF24" s="639"/>
      <c r="DG24" s="639"/>
      <c r="DH24" s="639"/>
      <c r="DI24" s="639"/>
      <c r="DJ24" s="639"/>
      <c r="DK24" s="686"/>
      <c r="DL24" s="685">
        <v>1697114</v>
      </c>
      <c r="DM24" s="639"/>
      <c r="DN24" s="639"/>
      <c r="DO24" s="639"/>
      <c r="DP24" s="639"/>
      <c r="DQ24" s="639"/>
      <c r="DR24" s="639"/>
      <c r="DS24" s="639"/>
      <c r="DT24" s="639"/>
      <c r="DU24" s="639"/>
      <c r="DV24" s="686"/>
      <c r="DW24" s="687">
        <v>35.799999999999997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359515</v>
      </c>
      <c r="S25" s="589"/>
      <c r="T25" s="589"/>
      <c r="U25" s="589"/>
      <c r="V25" s="589"/>
      <c r="W25" s="589"/>
      <c r="X25" s="589"/>
      <c r="Y25" s="590"/>
      <c r="Z25" s="641">
        <v>5.3</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1047469</v>
      </c>
      <c r="CS25" s="607"/>
      <c r="CT25" s="607"/>
      <c r="CU25" s="607"/>
      <c r="CV25" s="607"/>
      <c r="CW25" s="607"/>
      <c r="CX25" s="607"/>
      <c r="CY25" s="608"/>
      <c r="CZ25" s="591">
        <v>16.2</v>
      </c>
      <c r="DA25" s="609"/>
      <c r="DB25" s="609"/>
      <c r="DC25" s="610"/>
      <c r="DD25" s="594">
        <v>930674</v>
      </c>
      <c r="DE25" s="607"/>
      <c r="DF25" s="607"/>
      <c r="DG25" s="607"/>
      <c r="DH25" s="607"/>
      <c r="DI25" s="607"/>
      <c r="DJ25" s="607"/>
      <c r="DK25" s="608"/>
      <c r="DL25" s="594">
        <v>911085</v>
      </c>
      <c r="DM25" s="607"/>
      <c r="DN25" s="607"/>
      <c r="DO25" s="607"/>
      <c r="DP25" s="607"/>
      <c r="DQ25" s="607"/>
      <c r="DR25" s="607"/>
      <c r="DS25" s="607"/>
      <c r="DT25" s="607"/>
      <c r="DU25" s="607"/>
      <c r="DV25" s="608"/>
      <c r="DW25" s="611">
        <v>19.2</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675051</v>
      </c>
      <c r="CS26" s="589"/>
      <c r="CT26" s="589"/>
      <c r="CU26" s="589"/>
      <c r="CV26" s="589"/>
      <c r="CW26" s="589"/>
      <c r="CX26" s="589"/>
      <c r="CY26" s="590"/>
      <c r="CZ26" s="591">
        <v>10.5</v>
      </c>
      <c r="DA26" s="609"/>
      <c r="DB26" s="609"/>
      <c r="DC26" s="610"/>
      <c r="DD26" s="594">
        <v>563645</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337336</v>
      </c>
      <c r="S27" s="589"/>
      <c r="T27" s="589"/>
      <c r="U27" s="589"/>
      <c r="V27" s="589"/>
      <c r="W27" s="589"/>
      <c r="X27" s="589"/>
      <c r="Y27" s="590"/>
      <c r="Z27" s="641">
        <v>4.9000000000000004</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1093858</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582705</v>
      </c>
      <c r="CS27" s="607"/>
      <c r="CT27" s="607"/>
      <c r="CU27" s="607"/>
      <c r="CV27" s="607"/>
      <c r="CW27" s="607"/>
      <c r="CX27" s="607"/>
      <c r="CY27" s="608"/>
      <c r="CZ27" s="591">
        <v>9</v>
      </c>
      <c r="DA27" s="609"/>
      <c r="DB27" s="609"/>
      <c r="DC27" s="610"/>
      <c r="DD27" s="594">
        <v>213743</v>
      </c>
      <c r="DE27" s="607"/>
      <c r="DF27" s="607"/>
      <c r="DG27" s="607"/>
      <c r="DH27" s="607"/>
      <c r="DI27" s="607"/>
      <c r="DJ27" s="607"/>
      <c r="DK27" s="608"/>
      <c r="DL27" s="594">
        <v>210652</v>
      </c>
      <c r="DM27" s="607"/>
      <c r="DN27" s="607"/>
      <c r="DO27" s="607"/>
      <c r="DP27" s="607"/>
      <c r="DQ27" s="607"/>
      <c r="DR27" s="607"/>
      <c r="DS27" s="607"/>
      <c r="DT27" s="607"/>
      <c r="DU27" s="607"/>
      <c r="DV27" s="608"/>
      <c r="DW27" s="611">
        <v>4.4000000000000004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12334</v>
      </c>
      <c r="S28" s="589"/>
      <c r="T28" s="589"/>
      <c r="U28" s="589"/>
      <c r="V28" s="589"/>
      <c r="W28" s="589"/>
      <c r="X28" s="589"/>
      <c r="Y28" s="590"/>
      <c r="Z28" s="641">
        <v>0.2</v>
      </c>
      <c r="AA28" s="641"/>
      <c r="AB28" s="641"/>
      <c r="AC28" s="641"/>
      <c r="AD28" s="642">
        <v>1399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585572</v>
      </c>
      <c r="CS28" s="589"/>
      <c r="CT28" s="589"/>
      <c r="CU28" s="589"/>
      <c r="CV28" s="589"/>
      <c r="CW28" s="589"/>
      <c r="CX28" s="589"/>
      <c r="CY28" s="590"/>
      <c r="CZ28" s="591">
        <v>9.1</v>
      </c>
      <c r="DA28" s="609"/>
      <c r="DB28" s="609"/>
      <c r="DC28" s="610"/>
      <c r="DD28" s="594">
        <v>575377</v>
      </c>
      <c r="DE28" s="589"/>
      <c r="DF28" s="589"/>
      <c r="DG28" s="589"/>
      <c r="DH28" s="589"/>
      <c r="DI28" s="589"/>
      <c r="DJ28" s="589"/>
      <c r="DK28" s="590"/>
      <c r="DL28" s="594">
        <v>575377</v>
      </c>
      <c r="DM28" s="589"/>
      <c r="DN28" s="589"/>
      <c r="DO28" s="589"/>
      <c r="DP28" s="589"/>
      <c r="DQ28" s="589"/>
      <c r="DR28" s="589"/>
      <c r="DS28" s="589"/>
      <c r="DT28" s="589"/>
      <c r="DU28" s="589"/>
      <c r="DV28" s="590"/>
      <c r="DW28" s="611">
        <v>12.1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1369</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585567</v>
      </c>
      <c r="CS29" s="607"/>
      <c r="CT29" s="607"/>
      <c r="CU29" s="607"/>
      <c r="CV29" s="607"/>
      <c r="CW29" s="607"/>
      <c r="CX29" s="607"/>
      <c r="CY29" s="608"/>
      <c r="CZ29" s="591">
        <v>9.1</v>
      </c>
      <c r="DA29" s="609"/>
      <c r="DB29" s="609"/>
      <c r="DC29" s="610"/>
      <c r="DD29" s="594">
        <v>575372</v>
      </c>
      <c r="DE29" s="607"/>
      <c r="DF29" s="607"/>
      <c r="DG29" s="607"/>
      <c r="DH29" s="607"/>
      <c r="DI29" s="607"/>
      <c r="DJ29" s="607"/>
      <c r="DK29" s="608"/>
      <c r="DL29" s="594">
        <v>575372</v>
      </c>
      <c r="DM29" s="607"/>
      <c r="DN29" s="607"/>
      <c r="DO29" s="607"/>
      <c r="DP29" s="607"/>
      <c r="DQ29" s="607"/>
      <c r="DR29" s="607"/>
      <c r="DS29" s="607"/>
      <c r="DT29" s="607"/>
      <c r="DU29" s="607"/>
      <c r="DV29" s="608"/>
      <c r="DW29" s="611">
        <v>12.1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194626</v>
      </c>
      <c r="S30" s="589"/>
      <c r="T30" s="589"/>
      <c r="U30" s="589"/>
      <c r="V30" s="589"/>
      <c r="W30" s="589"/>
      <c r="X30" s="589"/>
      <c r="Y30" s="590"/>
      <c r="Z30" s="641">
        <v>2.9</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98.9</v>
      </c>
      <c r="BH30" s="655"/>
      <c r="BI30" s="655"/>
      <c r="BJ30" s="655"/>
      <c r="BK30" s="655"/>
      <c r="BL30" s="655"/>
      <c r="BM30" s="656">
        <v>95.5</v>
      </c>
      <c r="BN30" s="655"/>
      <c r="BO30" s="655"/>
      <c r="BP30" s="655"/>
      <c r="BQ30" s="657"/>
      <c r="BR30" s="654">
        <v>98.9</v>
      </c>
      <c r="BS30" s="655"/>
      <c r="BT30" s="655"/>
      <c r="BU30" s="655"/>
      <c r="BV30" s="655"/>
      <c r="BW30" s="655"/>
      <c r="BX30" s="656">
        <v>95.1</v>
      </c>
      <c r="BY30" s="655"/>
      <c r="BZ30" s="655"/>
      <c r="CA30" s="655"/>
      <c r="CB30" s="657"/>
      <c r="CD30" s="660"/>
      <c r="CE30" s="661"/>
      <c r="CF30" s="625" t="s">
        <v>292</v>
      </c>
      <c r="CG30" s="622"/>
      <c r="CH30" s="622"/>
      <c r="CI30" s="622"/>
      <c r="CJ30" s="622"/>
      <c r="CK30" s="622"/>
      <c r="CL30" s="622"/>
      <c r="CM30" s="622"/>
      <c r="CN30" s="622"/>
      <c r="CO30" s="622"/>
      <c r="CP30" s="622"/>
      <c r="CQ30" s="623"/>
      <c r="CR30" s="588">
        <v>528092</v>
      </c>
      <c r="CS30" s="589"/>
      <c r="CT30" s="589"/>
      <c r="CU30" s="589"/>
      <c r="CV30" s="589"/>
      <c r="CW30" s="589"/>
      <c r="CX30" s="589"/>
      <c r="CY30" s="590"/>
      <c r="CZ30" s="591">
        <v>8.1999999999999993</v>
      </c>
      <c r="DA30" s="609"/>
      <c r="DB30" s="609"/>
      <c r="DC30" s="610"/>
      <c r="DD30" s="594">
        <v>517897</v>
      </c>
      <c r="DE30" s="589"/>
      <c r="DF30" s="589"/>
      <c r="DG30" s="589"/>
      <c r="DH30" s="589"/>
      <c r="DI30" s="589"/>
      <c r="DJ30" s="589"/>
      <c r="DK30" s="590"/>
      <c r="DL30" s="594">
        <v>517897</v>
      </c>
      <c r="DM30" s="589"/>
      <c r="DN30" s="589"/>
      <c r="DO30" s="589"/>
      <c r="DP30" s="589"/>
      <c r="DQ30" s="589"/>
      <c r="DR30" s="589"/>
      <c r="DS30" s="589"/>
      <c r="DT30" s="589"/>
      <c r="DU30" s="589"/>
      <c r="DV30" s="590"/>
      <c r="DW30" s="611">
        <v>10.9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187668</v>
      </c>
      <c r="S31" s="589"/>
      <c r="T31" s="589"/>
      <c r="U31" s="589"/>
      <c r="V31" s="589"/>
      <c r="W31" s="589"/>
      <c r="X31" s="589"/>
      <c r="Y31" s="590"/>
      <c r="Z31" s="641">
        <v>2.8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99.1</v>
      </c>
      <c r="BH31" s="607"/>
      <c r="BI31" s="607"/>
      <c r="BJ31" s="607"/>
      <c r="BK31" s="607"/>
      <c r="BL31" s="607"/>
      <c r="BM31" s="643">
        <v>97.5</v>
      </c>
      <c r="BN31" s="653"/>
      <c r="BO31" s="653"/>
      <c r="BP31" s="653"/>
      <c r="BQ31" s="617"/>
      <c r="BR31" s="652">
        <v>99.1</v>
      </c>
      <c r="BS31" s="607"/>
      <c r="BT31" s="607"/>
      <c r="BU31" s="607"/>
      <c r="BV31" s="607"/>
      <c r="BW31" s="607"/>
      <c r="BX31" s="643">
        <v>97.2</v>
      </c>
      <c r="BY31" s="653"/>
      <c r="BZ31" s="653"/>
      <c r="CA31" s="653"/>
      <c r="CB31" s="617"/>
      <c r="CD31" s="660"/>
      <c r="CE31" s="661"/>
      <c r="CF31" s="625" t="s">
        <v>296</v>
      </c>
      <c r="CG31" s="622"/>
      <c r="CH31" s="622"/>
      <c r="CI31" s="622"/>
      <c r="CJ31" s="622"/>
      <c r="CK31" s="622"/>
      <c r="CL31" s="622"/>
      <c r="CM31" s="622"/>
      <c r="CN31" s="622"/>
      <c r="CO31" s="622"/>
      <c r="CP31" s="622"/>
      <c r="CQ31" s="623"/>
      <c r="CR31" s="588">
        <v>57475</v>
      </c>
      <c r="CS31" s="607"/>
      <c r="CT31" s="607"/>
      <c r="CU31" s="607"/>
      <c r="CV31" s="607"/>
      <c r="CW31" s="607"/>
      <c r="CX31" s="607"/>
      <c r="CY31" s="608"/>
      <c r="CZ31" s="591">
        <v>0.9</v>
      </c>
      <c r="DA31" s="609"/>
      <c r="DB31" s="609"/>
      <c r="DC31" s="610"/>
      <c r="DD31" s="594">
        <v>57475</v>
      </c>
      <c r="DE31" s="607"/>
      <c r="DF31" s="607"/>
      <c r="DG31" s="607"/>
      <c r="DH31" s="607"/>
      <c r="DI31" s="607"/>
      <c r="DJ31" s="607"/>
      <c r="DK31" s="608"/>
      <c r="DL31" s="594">
        <v>57475</v>
      </c>
      <c r="DM31" s="607"/>
      <c r="DN31" s="607"/>
      <c r="DO31" s="607"/>
      <c r="DP31" s="607"/>
      <c r="DQ31" s="607"/>
      <c r="DR31" s="607"/>
      <c r="DS31" s="607"/>
      <c r="DT31" s="607"/>
      <c r="DU31" s="607"/>
      <c r="DV31" s="608"/>
      <c r="DW31" s="611">
        <v>1.2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174015</v>
      </c>
      <c r="S32" s="589"/>
      <c r="T32" s="589"/>
      <c r="U32" s="589"/>
      <c r="V32" s="589"/>
      <c r="W32" s="589"/>
      <c r="X32" s="589"/>
      <c r="Y32" s="590"/>
      <c r="Z32" s="641">
        <v>2.6</v>
      </c>
      <c r="AA32" s="641"/>
      <c r="AB32" s="641"/>
      <c r="AC32" s="641"/>
      <c r="AD32" s="642">
        <v>2229</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98.7</v>
      </c>
      <c r="BH32" s="573"/>
      <c r="BI32" s="573"/>
      <c r="BJ32" s="573"/>
      <c r="BK32" s="573"/>
      <c r="BL32" s="573"/>
      <c r="BM32" s="636">
        <v>93.5</v>
      </c>
      <c r="BN32" s="573"/>
      <c r="BO32" s="573"/>
      <c r="BP32" s="573"/>
      <c r="BQ32" s="630"/>
      <c r="BR32" s="651">
        <v>98.6</v>
      </c>
      <c r="BS32" s="573"/>
      <c r="BT32" s="573"/>
      <c r="BU32" s="573"/>
      <c r="BV32" s="573"/>
      <c r="BW32" s="573"/>
      <c r="BX32" s="636">
        <v>93</v>
      </c>
      <c r="BY32" s="573"/>
      <c r="BZ32" s="573"/>
      <c r="CA32" s="573"/>
      <c r="CB32" s="630"/>
      <c r="CD32" s="662"/>
      <c r="CE32" s="663"/>
      <c r="CF32" s="625" t="s">
        <v>299</v>
      </c>
      <c r="CG32" s="622"/>
      <c r="CH32" s="622"/>
      <c r="CI32" s="622"/>
      <c r="CJ32" s="622"/>
      <c r="CK32" s="622"/>
      <c r="CL32" s="622"/>
      <c r="CM32" s="622"/>
      <c r="CN32" s="622"/>
      <c r="CO32" s="622"/>
      <c r="CP32" s="622"/>
      <c r="CQ32" s="623"/>
      <c r="CR32" s="588">
        <v>5</v>
      </c>
      <c r="CS32" s="589"/>
      <c r="CT32" s="589"/>
      <c r="CU32" s="589"/>
      <c r="CV32" s="589"/>
      <c r="CW32" s="589"/>
      <c r="CX32" s="589"/>
      <c r="CY32" s="590"/>
      <c r="CZ32" s="591">
        <v>0</v>
      </c>
      <c r="DA32" s="609"/>
      <c r="DB32" s="609"/>
      <c r="DC32" s="610"/>
      <c r="DD32" s="594">
        <v>5</v>
      </c>
      <c r="DE32" s="589"/>
      <c r="DF32" s="589"/>
      <c r="DG32" s="589"/>
      <c r="DH32" s="589"/>
      <c r="DI32" s="589"/>
      <c r="DJ32" s="589"/>
      <c r="DK32" s="590"/>
      <c r="DL32" s="594">
        <v>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746600</v>
      </c>
      <c r="S33" s="589"/>
      <c r="T33" s="589"/>
      <c r="U33" s="589"/>
      <c r="V33" s="589"/>
      <c r="W33" s="589"/>
      <c r="X33" s="589"/>
      <c r="Y33" s="590"/>
      <c r="Z33" s="641">
        <v>10.9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3818826</v>
      </c>
      <c r="CS33" s="607"/>
      <c r="CT33" s="607"/>
      <c r="CU33" s="607"/>
      <c r="CV33" s="607"/>
      <c r="CW33" s="607"/>
      <c r="CX33" s="607"/>
      <c r="CY33" s="608"/>
      <c r="CZ33" s="591">
        <v>59.2</v>
      </c>
      <c r="DA33" s="609"/>
      <c r="DB33" s="609"/>
      <c r="DC33" s="610"/>
      <c r="DD33" s="594">
        <v>3053742</v>
      </c>
      <c r="DE33" s="607"/>
      <c r="DF33" s="607"/>
      <c r="DG33" s="607"/>
      <c r="DH33" s="607"/>
      <c r="DI33" s="607"/>
      <c r="DJ33" s="607"/>
      <c r="DK33" s="608"/>
      <c r="DL33" s="594">
        <v>2414231</v>
      </c>
      <c r="DM33" s="607"/>
      <c r="DN33" s="607"/>
      <c r="DO33" s="607"/>
      <c r="DP33" s="607"/>
      <c r="DQ33" s="607"/>
      <c r="DR33" s="607"/>
      <c r="DS33" s="607"/>
      <c r="DT33" s="607"/>
      <c r="DU33" s="607"/>
      <c r="DV33" s="608"/>
      <c r="DW33" s="611">
        <v>50.9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932576</v>
      </c>
      <c r="CS34" s="589"/>
      <c r="CT34" s="589"/>
      <c r="CU34" s="589"/>
      <c r="CV34" s="589"/>
      <c r="CW34" s="589"/>
      <c r="CX34" s="589"/>
      <c r="CY34" s="590"/>
      <c r="CZ34" s="591">
        <v>14.5</v>
      </c>
      <c r="DA34" s="609"/>
      <c r="DB34" s="609"/>
      <c r="DC34" s="610"/>
      <c r="DD34" s="594">
        <v>732995</v>
      </c>
      <c r="DE34" s="589"/>
      <c r="DF34" s="589"/>
      <c r="DG34" s="589"/>
      <c r="DH34" s="589"/>
      <c r="DI34" s="589"/>
      <c r="DJ34" s="589"/>
      <c r="DK34" s="590"/>
      <c r="DL34" s="594">
        <v>498394</v>
      </c>
      <c r="DM34" s="589"/>
      <c r="DN34" s="589"/>
      <c r="DO34" s="589"/>
      <c r="DP34" s="589"/>
      <c r="DQ34" s="589"/>
      <c r="DR34" s="589"/>
      <c r="DS34" s="589"/>
      <c r="DT34" s="589"/>
      <c r="DU34" s="589"/>
      <c r="DV34" s="590"/>
      <c r="DW34" s="611">
        <v>10.5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265000</v>
      </c>
      <c r="S35" s="589"/>
      <c r="T35" s="589"/>
      <c r="U35" s="589"/>
      <c r="V35" s="589"/>
      <c r="W35" s="589"/>
      <c r="X35" s="589"/>
      <c r="Y35" s="590"/>
      <c r="Z35" s="641">
        <v>3.9</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1317837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42213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194042</v>
      </c>
      <c r="CS35" s="607"/>
      <c r="CT35" s="607"/>
      <c r="CU35" s="607"/>
      <c r="CV35" s="607"/>
      <c r="CW35" s="607"/>
      <c r="CX35" s="607"/>
      <c r="CY35" s="608"/>
      <c r="CZ35" s="591">
        <v>3</v>
      </c>
      <c r="DA35" s="609"/>
      <c r="DB35" s="609"/>
      <c r="DC35" s="610"/>
      <c r="DD35" s="594">
        <v>152132</v>
      </c>
      <c r="DE35" s="607"/>
      <c r="DF35" s="607"/>
      <c r="DG35" s="607"/>
      <c r="DH35" s="607"/>
      <c r="DI35" s="607"/>
      <c r="DJ35" s="607"/>
      <c r="DK35" s="608"/>
      <c r="DL35" s="594">
        <v>151623</v>
      </c>
      <c r="DM35" s="607"/>
      <c r="DN35" s="607"/>
      <c r="DO35" s="607"/>
      <c r="DP35" s="607"/>
      <c r="DQ35" s="607"/>
      <c r="DR35" s="607"/>
      <c r="DS35" s="607"/>
      <c r="DT35" s="607"/>
      <c r="DU35" s="607"/>
      <c r="DV35" s="608"/>
      <c r="DW35" s="611">
        <v>3.2</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6818625</v>
      </c>
      <c r="S36" s="629"/>
      <c r="T36" s="629"/>
      <c r="U36" s="629"/>
      <c r="V36" s="629"/>
      <c r="W36" s="629"/>
      <c r="X36" s="629"/>
      <c r="Y36" s="632"/>
      <c r="Z36" s="633">
        <v>100</v>
      </c>
      <c r="AA36" s="633"/>
      <c r="AB36" s="633"/>
      <c r="AC36" s="633"/>
      <c r="AD36" s="634">
        <v>4474982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463225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37970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1217288</v>
      </c>
      <c r="CS36" s="589"/>
      <c r="CT36" s="589"/>
      <c r="CU36" s="589"/>
      <c r="CV36" s="589"/>
      <c r="CW36" s="589"/>
      <c r="CX36" s="589"/>
      <c r="CY36" s="590"/>
      <c r="CZ36" s="591">
        <v>18.899999999999999</v>
      </c>
      <c r="DA36" s="609"/>
      <c r="DB36" s="609"/>
      <c r="DC36" s="610"/>
      <c r="DD36" s="594">
        <v>1056311</v>
      </c>
      <c r="DE36" s="589"/>
      <c r="DF36" s="589"/>
      <c r="DG36" s="589"/>
      <c r="DH36" s="589"/>
      <c r="DI36" s="589"/>
      <c r="DJ36" s="589"/>
      <c r="DK36" s="590"/>
      <c r="DL36" s="594">
        <v>972447</v>
      </c>
      <c r="DM36" s="589"/>
      <c r="DN36" s="589"/>
      <c r="DO36" s="589"/>
      <c r="DP36" s="589"/>
      <c r="DQ36" s="589"/>
      <c r="DR36" s="589"/>
      <c r="DS36" s="589"/>
      <c r="DT36" s="589"/>
      <c r="DU36" s="589"/>
      <c r="DV36" s="590"/>
      <c r="DW36" s="611">
        <v>20.5</v>
      </c>
      <c r="DX36" s="612"/>
      <c r="DY36" s="612"/>
      <c r="DZ36" s="612"/>
      <c r="EA36" s="612"/>
      <c r="EB36" s="612"/>
      <c r="EC36" s="613"/>
    </row>
    <row r="37" spans="2:133" ht="11.25" customHeight="1">
      <c r="AQ37" s="614" t="s">
        <v>314</v>
      </c>
      <c r="AR37" s="615"/>
      <c r="AS37" s="615"/>
      <c r="AT37" s="615"/>
      <c r="AU37" s="615"/>
      <c r="AV37" s="615"/>
      <c r="AW37" s="615"/>
      <c r="AX37" s="615"/>
      <c r="AY37" s="616"/>
      <c r="AZ37" s="588">
        <v>350000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1908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211206</v>
      </c>
      <c r="CS37" s="607"/>
      <c r="CT37" s="607"/>
      <c r="CU37" s="607"/>
      <c r="CV37" s="607"/>
      <c r="CW37" s="607"/>
      <c r="CX37" s="607"/>
      <c r="CY37" s="608"/>
      <c r="CZ37" s="591">
        <v>3.3</v>
      </c>
      <c r="DA37" s="609"/>
      <c r="DB37" s="609"/>
      <c r="DC37" s="610"/>
      <c r="DD37" s="594">
        <v>144206</v>
      </c>
      <c r="DE37" s="607"/>
      <c r="DF37" s="607"/>
      <c r="DG37" s="607"/>
      <c r="DH37" s="607"/>
      <c r="DI37" s="607"/>
      <c r="DJ37" s="607"/>
      <c r="DK37" s="608"/>
      <c r="DL37" s="594">
        <v>130650</v>
      </c>
      <c r="DM37" s="607"/>
      <c r="DN37" s="607"/>
      <c r="DO37" s="607"/>
      <c r="DP37" s="607"/>
      <c r="DQ37" s="607"/>
      <c r="DR37" s="607"/>
      <c r="DS37" s="607"/>
      <c r="DT37" s="607"/>
      <c r="DU37" s="607"/>
      <c r="DV37" s="608"/>
      <c r="DW37" s="611">
        <v>2.8</v>
      </c>
      <c r="DX37" s="612"/>
      <c r="DY37" s="612"/>
      <c r="DZ37" s="612"/>
      <c r="EA37" s="612"/>
      <c r="EB37" s="612"/>
      <c r="EC37" s="613"/>
    </row>
    <row r="38" spans="2:133" ht="11.25" customHeight="1">
      <c r="AQ38" s="614" t="s">
        <v>317</v>
      </c>
      <c r="AR38" s="615"/>
      <c r="AS38" s="615"/>
      <c r="AT38" s="615"/>
      <c r="AU38" s="615"/>
      <c r="AV38" s="615"/>
      <c r="AW38" s="615"/>
      <c r="AX38" s="615"/>
      <c r="AY38" s="616"/>
      <c r="AZ38" s="588">
        <v>57443</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3258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910394</v>
      </c>
      <c r="CS38" s="589"/>
      <c r="CT38" s="589"/>
      <c r="CU38" s="589"/>
      <c r="CV38" s="589"/>
      <c r="CW38" s="589"/>
      <c r="CX38" s="589"/>
      <c r="CY38" s="590"/>
      <c r="CZ38" s="591">
        <v>14.1</v>
      </c>
      <c r="DA38" s="609"/>
      <c r="DB38" s="609"/>
      <c r="DC38" s="610"/>
      <c r="DD38" s="594">
        <v>850245</v>
      </c>
      <c r="DE38" s="589"/>
      <c r="DF38" s="589"/>
      <c r="DG38" s="589"/>
      <c r="DH38" s="589"/>
      <c r="DI38" s="589"/>
      <c r="DJ38" s="589"/>
      <c r="DK38" s="590"/>
      <c r="DL38" s="594">
        <v>791767</v>
      </c>
      <c r="DM38" s="589"/>
      <c r="DN38" s="589"/>
      <c r="DO38" s="589"/>
      <c r="DP38" s="589"/>
      <c r="DQ38" s="589"/>
      <c r="DR38" s="589"/>
      <c r="DS38" s="589"/>
      <c r="DT38" s="589"/>
      <c r="DU38" s="589"/>
      <c r="DV38" s="590"/>
      <c r="DW38" s="611">
        <v>16.7</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564526</v>
      </c>
      <c r="CS39" s="607"/>
      <c r="CT39" s="607"/>
      <c r="CU39" s="607"/>
      <c r="CV39" s="607"/>
      <c r="CW39" s="607"/>
      <c r="CX39" s="607"/>
      <c r="CY39" s="608"/>
      <c r="CZ39" s="591">
        <v>8.8000000000000007</v>
      </c>
      <c r="DA39" s="609"/>
      <c r="DB39" s="609"/>
      <c r="DC39" s="610"/>
      <c r="DD39" s="594">
        <v>262059</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69676</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103</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321</v>
      </c>
      <c r="CS40" s="589"/>
      <c r="CT40" s="589"/>
      <c r="CU40" s="589"/>
      <c r="CV40" s="589"/>
      <c r="CW40" s="589"/>
      <c r="CX40" s="589"/>
      <c r="CY40" s="590"/>
      <c r="CZ40" s="591" t="s">
        <v>321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377493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297</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414438</v>
      </c>
      <c r="CS42" s="589"/>
      <c r="CT42" s="589"/>
      <c r="CU42" s="589"/>
      <c r="CV42" s="589"/>
      <c r="CW42" s="589"/>
      <c r="CX42" s="589"/>
      <c r="CY42" s="590"/>
      <c r="CZ42" s="591">
        <v>6.4</v>
      </c>
      <c r="DA42" s="592"/>
      <c r="DB42" s="592"/>
      <c r="DC42" s="593"/>
      <c r="DD42" s="594">
        <v>155605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4830</v>
      </c>
      <c r="CS43" s="607"/>
      <c r="CT43" s="607"/>
      <c r="CU43" s="607"/>
      <c r="CV43" s="607"/>
      <c r="CW43" s="607"/>
      <c r="CX43" s="607"/>
      <c r="CY43" s="608"/>
      <c r="CZ43" s="591">
        <v>0.1</v>
      </c>
      <c r="DA43" s="609"/>
      <c r="DB43" s="609"/>
      <c r="DC43" s="610"/>
      <c r="DD43" s="594">
        <v>4830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366114</v>
      </c>
      <c r="CS44" s="589"/>
      <c r="CT44" s="589"/>
      <c r="CU44" s="589"/>
      <c r="CV44" s="589"/>
      <c r="CW44" s="589"/>
      <c r="CX44" s="589"/>
      <c r="CY44" s="590"/>
      <c r="CZ44" s="591">
        <v>5.7</v>
      </c>
      <c r="DA44" s="592"/>
      <c r="DB44" s="592"/>
      <c r="DC44" s="593"/>
      <c r="DD44" s="594">
        <v>138731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50565</v>
      </c>
      <c r="CS45" s="607"/>
      <c r="CT45" s="607"/>
      <c r="CU45" s="607"/>
      <c r="CV45" s="607"/>
      <c r="CW45" s="607"/>
      <c r="CX45" s="607"/>
      <c r="CY45" s="608"/>
      <c r="CZ45" s="591">
        <v>0.8</v>
      </c>
      <c r="DA45" s="609"/>
      <c r="DB45" s="609"/>
      <c r="DC45" s="610"/>
      <c r="DD45" s="594">
        <v>11917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314350</v>
      </c>
      <c r="CS46" s="589"/>
      <c r="CT46" s="589"/>
      <c r="CU46" s="589"/>
      <c r="CV46" s="589"/>
      <c r="CW46" s="589"/>
      <c r="CX46" s="589"/>
      <c r="CY46" s="590"/>
      <c r="CZ46" s="591">
        <v>4.9000000000000004</v>
      </c>
      <c r="DA46" s="592"/>
      <c r="DB46" s="592"/>
      <c r="DC46" s="593"/>
      <c r="DD46" s="594">
        <v>125615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48324</v>
      </c>
      <c r="CS47" s="607"/>
      <c r="CT47" s="607"/>
      <c r="CU47" s="607"/>
      <c r="CV47" s="607"/>
      <c r="CW47" s="607"/>
      <c r="CX47" s="607"/>
      <c r="CY47" s="608"/>
      <c r="CZ47" s="591">
        <v>0.7</v>
      </c>
      <c r="DA47" s="609"/>
      <c r="DB47" s="609"/>
      <c r="DC47" s="610"/>
      <c r="DD47" s="594">
        <v>16874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6449010</v>
      </c>
      <c r="CS49" s="573"/>
      <c r="CT49" s="573"/>
      <c r="CU49" s="573"/>
      <c r="CV49" s="573"/>
      <c r="CW49" s="573"/>
      <c r="CX49" s="573"/>
      <c r="CY49" s="574"/>
      <c r="CZ49" s="575">
        <v>100</v>
      </c>
      <c r="DA49" s="576"/>
      <c r="DB49" s="576"/>
      <c r="DC49" s="577"/>
      <c r="DD49" s="578">
        <v>4929141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344</v>
      </c>
      <c r="DK2" s="1109"/>
      <c r="DL2" s="1109"/>
      <c r="DM2" s="1109"/>
      <c r="DN2" s="1109"/>
      <c r="DO2" s="1110"/>
      <c r="DP2" s="200"/>
      <c r="DQ2" s="1108" t="s">
        <v>345</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3" t="s">
        <v>348</v>
      </c>
      <c r="B5" s="1004"/>
      <c r="C5" s="1004"/>
      <c r="D5" s="1004"/>
      <c r="E5" s="1004"/>
      <c r="F5" s="1004"/>
      <c r="G5" s="1004"/>
      <c r="H5" s="1004"/>
      <c r="I5" s="1004"/>
      <c r="J5" s="1004"/>
      <c r="K5" s="1004"/>
      <c r="L5" s="1004"/>
      <c r="M5" s="1004"/>
      <c r="N5" s="1004"/>
      <c r="O5" s="1004"/>
      <c r="P5" s="1005"/>
      <c r="Q5" s="1009" t="s">
        <v>349</v>
      </c>
      <c r="R5" s="1010"/>
      <c r="S5" s="1010"/>
      <c r="T5" s="1010"/>
      <c r="U5" s="1011"/>
      <c r="V5" s="1009" t="s">
        <v>350</v>
      </c>
      <c r="W5" s="1010"/>
      <c r="X5" s="1010"/>
      <c r="Y5" s="1010"/>
      <c r="Z5" s="1011"/>
      <c r="AA5" s="1009" t="s">
        <v>351</v>
      </c>
      <c r="AB5" s="1010"/>
      <c r="AC5" s="1010"/>
      <c r="AD5" s="1010"/>
      <c r="AE5" s="1010"/>
      <c r="AF5" s="1111" t="s">
        <v>352</v>
      </c>
      <c r="AG5" s="1010"/>
      <c r="AH5" s="1010"/>
      <c r="AI5" s="1010"/>
      <c r="AJ5" s="1025"/>
      <c r="AK5" s="1010" t="s">
        <v>353</v>
      </c>
      <c r="AL5" s="1010"/>
      <c r="AM5" s="1010"/>
      <c r="AN5" s="1010"/>
      <c r="AO5" s="1011"/>
      <c r="AP5" s="1009" t="s">
        <v>354</v>
      </c>
      <c r="AQ5" s="1010"/>
      <c r="AR5" s="1010"/>
      <c r="AS5" s="1010"/>
      <c r="AT5" s="1011"/>
      <c r="AU5" s="1009" t="s">
        <v>355</v>
      </c>
      <c r="AV5" s="1010"/>
      <c r="AW5" s="1010"/>
      <c r="AX5" s="1010"/>
      <c r="AY5" s="1025"/>
      <c r="AZ5" s="207"/>
      <c r="BA5" s="207"/>
      <c r="BB5" s="207"/>
      <c r="BC5" s="207"/>
      <c r="BD5" s="207"/>
      <c r="BE5" s="208"/>
      <c r="BF5" s="208"/>
      <c r="BG5" s="208"/>
      <c r="BH5" s="208"/>
      <c r="BI5" s="208"/>
      <c r="BJ5" s="208"/>
      <c r="BK5" s="208"/>
      <c r="BL5" s="208"/>
      <c r="BM5" s="208"/>
      <c r="BN5" s="208"/>
      <c r="BO5" s="208"/>
      <c r="BP5" s="208"/>
      <c r="BQ5" s="1003" t="s">
        <v>356</v>
      </c>
      <c r="BR5" s="1004"/>
      <c r="BS5" s="1004"/>
      <c r="BT5" s="1004"/>
      <c r="BU5" s="1004"/>
      <c r="BV5" s="1004"/>
      <c r="BW5" s="1004"/>
      <c r="BX5" s="1004"/>
      <c r="BY5" s="1004"/>
      <c r="BZ5" s="1004"/>
      <c r="CA5" s="1004"/>
      <c r="CB5" s="1004"/>
      <c r="CC5" s="1004"/>
      <c r="CD5" s="1004"/>
      <c r="CE5" s="1004"/>
      <c r="CF5" s="1004"/>
      <c r="CG5" s="1005"/>
      <c r="CH5" s="1009" t="s">
        <v>357</v>
      </c>
      <c r="CI5" s="1010"/>
      <c r="CJ5" s="1010"/>
      <c r="CK5" s="1010"/>
      <c r="CL5" s="1011"/>
      <c r="CM5" s="1009" t="s">
        <v>358</v>
      </c>
      <c r="CN5" s="1010"/>
      <c r="CO5" s="1010"/>
      <c r="CP5" s="1010"/>
      <c r="CQ5" s="1011"/>
      <c r="CR5" s="1009" t="s">
        <v>359</v>
      </c>
      <c r="CS5" s="1010"/>
      <c r="CT5" s="1010"/>
      <c r="CU5" s="1010"/>
      <c r="CV5" s="1011"/>
      <c r="CW5" s="1009" t="s">
        <v>360</v>
      </c>
      <c r="CX5" s="1010"/>
      <c r="CY5" s="1010"/>
      <c r="CZ5" s="1010"/>
      <c r="DA5" s="1011"/>
      <c r="DB5" s="1009" t="s">
        <v>361</v>
      </c>
      <c r="DC5" s="1010"/>
      <c r="DD5" s="1010"/>
      <c r="DE5" s="1010"/>
      <c r="DF5" s="1011"/>
      <c r="DG5" s="1096" t="s">
        <v>362</v>
      </c>
      <c r="DH5" s="1097"/>
      <c r="DI5" s="1097"/>
      <c r="DJ5" s="1097"/>
      <c r="DK5" s="1098"/>
      <c r="DL5" s="1096" t="s">
        <v>363</v>
      </c>
      <c r="DM5" s="1097"/>
      <c r="DN5" s="1097"/>
      <c r="DO5" s="1097"/>
      <c r="DP5" s="1098"/>
      <c r="DQ5" s="1009" t="s">
        <v>364</v>
      </c>
      <c r="DR5" s="1010"/>
      <c r="DS5" s="1010"/>
      <c r="DT5" s="1010"/>
      <c r="DU5" s="1011"/>
      <c r="DV5" s="1009" t="s">
        <v>355</v>
      </c>
      <c r="DW5" s="1010"/>
      <c r="DX5" s="1010"/>
      <c r="DY5" s="1010"/>
      <c r="DZ5" s="1025"/>
      <c r="EA5" s="205"/>
    </row>
    <row r="6" spans="1:131" s="206" customFormat="1" ht="26.25" customHeight="1" thickBot="1">
      <c r="A6" s="1006"/>
      <c r="B6" s="1007"/>
      <c r="C6" s="1007"/>
      <c r="D6" s="1007"/>
      <c r="E6" s="1007"/>
      <c r="F6" s="1007"/>
      <c r="G6" s="1007"/>
      <c r="H6" s="1007"/>
      <c r="I6" s="1007"/>
      <c r="J6" s="1007"/>
      <c r="K6" s="1007"/>
      <c r="L6" s="1007"/>
      <c r="M6" s="1007"/>
      <c r="N6" s="1007"/>
      <c r="O6" s="1007"/>
      <c r="P6" s="1008"/>
      <c r="Q6" s="1012"/>
      <c r="R6" s="1013"/>
      <c r="S6" s="1013"/>
      <c r="T6" s="1013"/>
      <c r="U6" s="1014"/>
      <c r="V6" s="1012"/>
      <c r="W6" s="1013"/>
      <c r="X6" s="1013"/>
      <c r="Y6" s="1013"/>
      <c r="Z6" s="1014"/>
      <c r="AA6" s="1012"/>
      <c r="AB6" s="1013"/>
      <c r="AC6" s="1013"/>
      <c r="AD6" s="1013"/>
      <c r="AE6" s="1013"/>
      <c r="AF6" s="1112"/>
      <c r="AG6" s="1013"/>
      <c r="AH6" s="1013"/>
      <c r="AI6" s="1013"/>
      <c r="AJ6" s="1026"/>
      <c r="AK6" s="1013"/>
      <c r="AL6" s="1013"/>
      <c r="AM6" s="1013"/>
      <c r="AN6" s="1013"/>
      <c r="AO6" s="1014"/>
      <c r="AP6" s="1012"/>
      <c r="AQ6" s="1013"/>
      <c r="AR6" s="1013"/>
      <c r="AS6" s="1013"/>
      <c r="AT6" s="1014"/>
      <c r="AU6" s="1012"/>
      <c r="AV6" s="1013"/>
      <c r="AW6" s="1013"/>
      <c r="AX6" s="1013"/>
      <c r="AY6" s="1026"/>
      <c r="AZ6" s="203"/>
      <c r="BA6" s="203"/>
      <c r="BB6" s="203"/>
      <c r="BC6" s="203"/>
      <c r="BD6" s="203"/>
      <c r="BE6" s="204"/>
      <c r="BF6" s="204"/>
      <c r="BG6" s="204"/>
      <c r="BH6" s="204"/>
      <c r="BI6" s="204"/>
      <c r="BJ6" s="204"/>
      <c r="BK6" s="204"/>
      <c r="BL6" s="204"/>
      <c r="BM6" s="204"/>
      <c r="BN6" s="204"/>
      <c r="BO6" s="204"/>
      <c r="BP6" s="204"/>
      <c r="BQ6" s="1006"/>
      <c r="BR6" s="1007"/>
      <c r="BS6" s="1007"/>
      <c r="BT6" s="1007"/>
      <c r="BU6" s="1007"/>
      <c r="BV6" s="1007"/>
      <c r="BW6" s="1007"/>
      <c r="BX6" s="1007"/>
      <c r="BY6" s="1007"/>
      <c r="BZ6" s="1007"/>
      <c r="CA6" s="1007"/>
      <c r="CB6" s="1007"/>
      <c r="CC6" s="1007"/>
      <c r="CD6" s="1007"/>
      <c r="CE6" s="1007"/>
      <c r="CF6" s="1007"/>
      <c r="CG6" s="1008"/>
      <c r="CH6" s="1012"/>
      <c r="CI6" s="1013"/>
      <c r="CJ6" s="1013"/>
      <c r="CK6" s="1013"/>
      <c r="CL6" s="1014"/>
      <c r="CM6" s="1012"/>
      <c r="CN6" s="1013"/>
      <c r="CO6" s="1013"/>
      <c r="CP6" s="1013"/>
      <c r="CQ6" s="1014"/>
      <c r="CR6" s="1012"/>
      <c r="CS6" s="1013"/>
      <c r="CT6" s="1013"/>
      <c r="CU6" s="1013"/>
      <c r="CV6" s="1014"/>
      <c r="CW6" s="1012"/>
      <c r="CX6" s="1013"/>
      <c r="CY6" s="1013"/>
      <c r="CZ6" s="1013"/>
      <c r="DA6" s="1014"/>
      <c r="DB6" s="1012"/>
      <c r="DC6" s="1013"/>
      <c r="DD6" s="1013"/>
      <c r="DE6" s="1013"/>
      <c r="DF6" s="1014"/>
      <c r="DG6" s="1099"/>
      <c r="DH6" s="1100"/>
      <c r="DI6" s="1100"/>
      <c r="DJ6" s="1100"/>
      <c r="DK6" s="1101"/>
      <c r="DL6" s="1099"/>
      <c r="DM6" s="1100"/>
      <c r="DN6" s="1100"/>
      <c r="DO6" s="1100"/>
      <c r="DP6" s="1101"/>
      <c r="DQ6" s="1012"/>
      <c r="DR6" s="1013"/>
      <c r="DS6" s="1013"/>
      <c r="DT6" s="1013"/>
      <c r="DU6" s="1014"/>
      <c r="DV6" s="1012"/>
      <c r="DW6" s="1013"/>
      <c r="DX6" s="1013"/>
      <c r="DY6" s="1013"/>
      <c r="DZ6" s="1026"/>
      <c r="EA6" s="205"/>
    </row>
    <row r="7" spans="1:131" s="206" customFormat="1" ht="26.25" customHeight="1" thickTop="1">
      <c r="A7" s="209">
        <v>1</v>
      </c>
      <c r="B7" s="1048" t="s">
        <v>365</v>
      </c>
      <c r="C7" s="1049"/>
      <c r="D7" s="1049"/>
      <c r="E7" s="1049"/>
      <c r="F7" s="1049"/>
      <c r="G7" s="1049"/>
      <c r="H7" s="1049"/>
      <c r="I7" s="1049"/>
      <c r="J7" s="1049"/>
      <c r="K7" s="1049"/>
      <c r="L7" s="1049"/>
      <c r="M7" s="1049"/>
      <c r="N7" s="1049"/>
      <c r="O7" s="1049"/>
      <c r="P7" s="1050"/>
      <c r="Q7" s="1102">
        <v>6823</v>
      </c>
      <c r="R7" s="1103"/>
      <c r="S7" s="1103"/>
      <c r="T7" s="1103"/>
      <c r="U7" s="1103"/>
      <c r="V7" s="1103">
        <v>6454</v>
      </c>
      <c r="W7" s="1103"/>
      <c r="X7" s="1103"/>
      <c r="Y7" s="1103"/>
      <c r="Z7" s="1103"/>
      <c r="AA7" s="1103">
        <v>370</v>
      </c>
      <c r="AB7" s="1103"/>
      <c r="AC7" s="1103"/>
      <c r="AD7" s="1103"/>
      <c r="AE7" s="1104"/>
      <c r="AF7" s="1105">
        <v>339</v>
      </c>
      <c r="AG7" s="1106"/>
      <c r="AH7" s="1106"/>
      <c r="AI7" s="1106"/>
      <c r="AJ7" s="1107"/>
      <c r="AK7" s="1089">
        <v>195</v>
      </c>
      <c r="AL7" s="1090"/>
      <c r="AM7" s="1090"/>
      <c r="AN7" s="1090"/>
      <c r="AO7" s="1090"/>
      <c r="AP7" s="1090">
        <v>6827</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538</v>
      </c>
      <c r="BT7" s="1094"/>
      <c r="BU7" s="1094"/>
      <c r="BV7" s="1094"/>
      <c r="BW7" s="1094"/>
      <c r="BX7" s="1094"/>
      <c r="BY7" s="1094"/>
      <c r="BZ7" s="1094"/>
      <c r="CA7" s="1094"/>
      <c r="CB7" s="1094"/>
      <c r="CC7" s="1094"/>
      <c r="CD7" s="1094"/>
      <c r="CE7" s="1094"/>
      <c r="CF7" s="1094"/>
      <c r="CG7" s="1095"/>
      <c r="CH7" s="1086">
        <v>1</v>
      </c>
      <c r="CI7" s="1087"/>
      <c r="CJ7" s="1087"/>
      <c r="CK7" s="1087"/>
      <c r="CL7" s="1088"/>
      <c r="CM7" s="1086">
        <v>29</v>
      </c>
      <c r="CN7" s="1087"/>
      <c r="CO7" s="1087"/>
      <c r="CP7" s="1087"/>
      <c r="CQ7" s="1088"/>
      <c r="CR7" s="1086">
        <v>28</v>
      </c>
      <c r="CS7" s="1087"/>
      <c r="CT7" s="1087"/>
      <c r="CU7" s="1087"/>
      <c r="CV7" s="1088"/>
      <c r="CW7" s="1086">
        <v>1</v>
      </c>
      <c r="CX7" s="1087"/>
      <c r="CY7" s="1087"/>
      <c r="CZ7" s="1087"/>
      <c r="DA7" s="1088"/>
      <c r="DB7" s="1086" t="s">
        <v>537</v>
      </c>
      <c r="DC7" s="1087"/>
      <c r="DD7" s="1087"/>
      <c r="DE7" s="1087"/>
      <c r="DF7" s="1088"/>
      <c r="DG7" s="1086" t="s">
        <v>537</v>
      </c>
      <c r="DH7" s="1087"/>
      <c r="DI7" s="1087"/>
      <c r="DJ7" s="1087"/>
      <c r="DK7" s="1088"/>
      <c r="DL7" s="1086" t="s">
        <v>539</v>
      </c>
      <c r="DM7" s="1087"/>
      <c r="DN7" s="1087"/>
      <c r="DO7" s="1087"/>
      <c r="DP7" s="1088"/>
      <c r="DQ7" s="1086" t="s">
        <v>537</v>
      </c>
      <c r="DR7" s="1087"/>
      <c r="DS7" s="1087"/>
      <c r="DT7" s="1087"/>
      <c r="DU7" s="1088"/>
      <c r="DV7" s="1113"/>
      <c r="DW7" s="1114"/>
      <c r="DX7" s="1114"/>
      <c r="DY7" s="1114"/>
      <c r="DZ7" s="1115"/>
      <c r="EA7" s="205"/>
    </row>
    <row r="8" spans="1:131" s="206" customFormat="1" ht="26.25" customHeight="1">
      <c r="A8" s="212">
        <v>2</v>
      </c>
      <c r="B8" s="714" t="s">
        <v>366</v>
      </c>
      <c r="C8" s="715"/>
      <c r="D8" s="715"/>
      <c r="E8" s="715"/>
      <c r="F8" s="715"/>
      <c r="G8" s="715"/>
      <c r="H8" s="715"/>
      <c r="I8" s="715"/>
      <c r="J8" s="715"/>
      <c r="K8" s="715"/>
      <c r="L8" s="715"/>
      <c r="M8" s="715"/>
      <c r="N8" s="715"/>
      <c r="O8" s="715"/>
      <c r="P8" s="716"/>
      <c r="Q8" s="713">
        <v>2</v>
      </c>
      <c r="R8" s="711"/>
      <c r="S8" s="711"/>
      <c r="T8" s="711"/>
      <c r="U8" s="711"/>
      <c r="V8" s="711">
        <v>2</v>
      </c>
      <c r="W8" s="711"/>
      <c r="X8" s="711"/>
      <c r="Y8" s="711"/>
      <c r="Z8" s="711"/>
      <c r="AA8" s="711">
        <v>0</v>
      </c>
      <c r="AB8" s="711"/>
      <c r="AC8" s="711"/>
      <c r="AD8" s="711"/>
      <c r="AE8" s="712"/>
      <c r="AF8" s="708">
        <v>0</v>
      </c>
      <c r="AG8" s="709"/>
      <c r="AH8" s="709"/>
      <c r="AI8" s="709"/>
      <c r="AJ8" s="710"/>
      <c r="AK8" s="1084" t="s">
        <v>537</v>
      </c>
      <c r="AL8" s="1085"/>
      <c r="AM8" s="1085"/>
      <c r="AN8" s="1085"/>
      <c r="AO8" s="1085"/>
      <c r="AP8" s="1085" t="s">
        <v>537</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22"/>
      <c r="BT8" s="1023"/>
      <c r="BU8" s="1023"/>
      <c r="BV8" s="1023"/>
      <c r="BW8" s="1023"/>
      <c r="BX8" s="1023"/>
      <c r="BY8" s="1023"/>
      <c r="BZ8" s="1023"/>
      <c r="CA8" s="1023"/>
      <c r="CB8" s="1023"/>
      <c r="CC8" s="1023"/>
      <c r="CD8" s="1023"/>
      <c r="CE8" s="1023"/>
      <c r="CF8" s="1023"/>
      <c r="CG8" s="1024"/>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05"/>
    </row>
    <row r="9" spans="1:131" s="206" customFormat="1" ht="26.25" customHeight="1">
      <c r="A9" s="212">
        <v>3</v>
      </c>
      <c r="B9" s="714"/>
      <c r="C9" s="715"/>
      <c r="D9" s="715"/>
      <c r="E9" s="715"/>
      <c r="F9" s="715"/>
      <c r="G9" s="715"/>
      <c r="H9" s="715"/>
      <c r="I9" s="715"/>
      <c r="J9" s="715"/>
      <c r="K9" s="715"/>
      <c r="L9" s="715"/>
      <c r="M9" s="715"/>
      <c r="N9" s="715"/>
      <c r="O9" s="715"/>
      <c r="P9" s="716"/>
      <c r="Q9" s="713"/>
      <c r="R9" s="711"/>
      <c r="S9" s="711"/>
      <c r="T9" s="711"/>
      <c r="U9" s="711"/>
      <c r="V9" s="711"/>
      <c r="W9" s="711"/>
      <c r="X9" s="711"/>
      <c r="Y9" s="711"/>
      <c r="Z9" s="711"/>
      <c r="AA9" s="711"/>
      <c r="AB9" s="711"/>
      <c r="AC9" s="711"/>
      <c r="AD9" s="711"/>
      <c r="AE9" s="712"/>
      <c r="AF9" s="708"/>
      <c r="AG9" s="709"/>
      <c r="AH9" s="709"/>
      <c r="AI9" s="709"/>
      <c r="AJ9" s="710"/>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22"/>
      <c r="BT9" s="1023"/>
      <c r="BU9" s="1023"/>
      <c r="BV9" s="1023"/>
      <c r="BW9" s="1023"/>
      <c r="BX9" s="1023"/>
      <c r="BY9" s="1023"/>
      <c r="BZ9" s="1023"/>
      <c r="CA9" s="1023"/>
      <c r="CB9" s="1023"/>
      <c r="CC9" s="1023"/>
      <c r="CD9" s="1023"/>
      <c r="CE9" s="1023"/>
      <c r="CF9" s="1023"/>
      <c r="CG9" s="1024"/>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05"/>
    </row>
    <row r="10" spans="1:131" s="206" customFormat="1" ht="26.25" customHeight="1">
      <c r="A10" s="212">
        <v>4</v>
      </c>
      <c r="B10" s="714"/>
      <c r="C10" s="715"/>
      <c r="D10" s="715"/>
      <c r="E10" s="715"/>
      <c r="F10" s="715"/>
      <c r="G10" s="715"/>
      <c r="H10" s="715"/>
      <c r="I10" s="715"/>
      <c r="J10" s="715"/>
      <c r="K10" s="715"/>
      <c r="L10" s="715"/>
      <c r="M10" s="715"/>
      <c r="N10" s="715"/>
      <c r="O10" s="715"/>
      <c r="P10" s="716"/>
      <c r="Q10" s="713"/>
      <c r="R10" s="711"/>
      <c r="S10" s="711"/>
      <c r="T10" s="711"/>
      <c r="U10" s="711"/>
      <c r="V10" s="711"/>
      <c r="W10" s="711"/>
      <c r="X10" s="711"/>
      <c r="Y10" s="711"/>
      <c r="Z10" s="711"/>
      <c r="AA10" s="711"/>
      <c r="AB10" s="711"/>
      <c r="AC10" s="711"/>
      <c r="AD10" s="711"/>
      <c r="AE10" s="712"/>
      <c r="AF10" s="708"/>
      <c r="AG10" s="709"/>
      <c r="AH10" s="709"/>
      <c r="AI10" s="709"/>
      <c r="AJ10" s="710"/>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22"/>
      <c r="BT10" s="1023"/>
      <c r="BU10" s="1023"/>
      <c r="BV10" s="1023"/>
      <c r="BW10" s="1023"/>
      <c r="BX10" s="1023"/>
      <c r="BY10" s="1023"/>
      <c r="BZ10" s="1023"/>
      <c r="CA10" s="1023"/>
      <c r="CB10" s="1023"/>
      <c r="CC10" s="1023"/>
      <c r="CD10" s="1023"/>
      <c r="CE10" s="1023"/>
      <c r="CF10" s="1023"/>
      <c r="CG10" s="1024"/>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05"/>
    </row>
    <row r="11" spans="1:131" s="206" customFormat="1" ht="26.25" customHeight="1">
      <c r="A11" s="212">
        <v>5</v>
      </c>
      <c r="B11" s="714"/>
      <c r="C11" s="715"/>
      <c r="D11" s="715"/>
      <c r="E11" s="715"/>
      <c r="F11" s="715"/>
      <c r="G11" s="715"/>
      <c r="H11" s="715"/>
      <c r="I11" s="715"/>
      <c r="J11" s="715"/>
      <c r="K11" s="715"/>
      <c r="L11" s="715"/>
      <c r="M11" s="715"/>
      <c r="N11" s="715"/>
      <c r="O11" s="715"/>
      <c r="P11" s="716"/>
      <c r="Q11" s="713"/>
      <c r="R11" s="711"/>
      <c r="S11" s="711"/>
      <c r="T11" s="711"/>
      <c r="U11" s="711"/>
      <c r="V11" s="711"/>
      <c r="W11" s="711"/>
      <c r="X11" s="711"/>
      <c r="Y11" s="711"/>
      <c r="Z11" s="711"/>
      <c r="AA11" s="711"/>
      <c r="AB11" s="711"/>
      <c r="AC11" s="711"/>
      <c r="AD11" s="711"/>
      <c r="AE11" s="712"/>
      <c r="AF11" s="708"/>
      <c r="AG11" s="709"/>
      <c r="AH11" s="709"/>
      <c r="AI11" s="709"/>
      <c r="AJ11" s="710"/>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22"/>
      <c r="BT11" s="1023"/>
      <c r="BU11" s="1023"/>
      <c r="BV11" s="1023"/>
      <c r="BW11" s="1023"/>
      <c r="BX11" s="1023"/>
      <c r="BY11" s="1023"/>
      <c r="BZ11" s="1023"/>
      <c r="CA11" s="1023"/>
      <c r="CB11" s="1023"/>
      <c r="CC11" s="1023"/>
      <c r="CD11" s="1023"/>
      <c r="CE11" s="1023"/>
      <c r="CF11" s="1023"/>
      <c r="CG11" s="1024"/>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05"/>
    </row>
    <row r="12" spans="1:131" s="206" customFormat="1" ht="26.25" customHeight="1">
      <c r="A12" s="212">
        <v>6</v>
      </c>
      <c r="B12" s="714"/>
      <c r="C12" s="715"/>
      <c r="D12" s="715"/>
      <c r="E12" s="715"/>
      <c r="F12" s="715"/>
      <c r="G12" s="715"/>
      <c r="H12" s="715"/>
      <c r="I12" s="715"/>
      <c r="J12" s="715"/>
      <c r="K12" s="715"/>
      <c r="L12" s="715"/>
      <c r="M12" s="715"/>
      <c r="N12" s="715"/>
      <c r="O12" s="715"/>
      <c r="P12" s="716"/>
      <c r="Q12" s="713"/>
      <c r="R12" s="711"/>
      <c r="S12" s="711"/>
      <c r="T12" s="711"/>
      <c r="U12" s="711"/>
      <c r="V12" s="711"/>
      <c r="W12" s="711"/>
      <c r="X12" s="711"/>
      <c r="Y12" s="711"/>
      <c r="Z12" s="711"/>
      <c r="AA12" s="711"/>
      <c r="AB12" s="711"/>
      <c r="AC12" s="711"/>
      <c r="AD12" s="711"/>
      <c r="AE12" s="712"/>
      <c r="AF12" s="708"/>
      <c r="AG12" s="709"/>
      <c r="AH12" s="709"/>
      <c r="AI12" s="709"/>
      <c r="AJ12" s="710"/>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22"/>
      <c r="BT12" s="1023"/>
      <c r="BU12" s="1023"/>
      <c r="BV12" s="1023"/>
      <c r="BW12" s="1023"/>
      <c r="BX12" s="1023"/>
      <c r="BY12" s="1023"/>
      <c r="BZ12" s="1023"/>
      <c r="CA12" s="1023"/>
      <c r="CB12" s="1023"/>
      <c r="CC12" s="1023"/>
      <c r="CD12" s="1023"/>
      <c r="CE12" s="1023"/>
      <c r="CF12" s="1023"/>
      <c r="CG12" s="1024"/>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05"/>
    </row>
    <row r="13" spans="1:131" s="206" customFormat="1" ht="26.25" customHeight="1">
      <c r="A13" s="212">
        <v>7</v>
      </c>
      <c r="B13" s="714"/>
      <c r="C13" s="715"/>
      <c r="D13" s="715"/>
      <c r="E13" s="715"/>
      <c r="F13" s="715"/>
      <c r="G13" s="715"/>
      <c r="H13" s="715"/>
      <c r="I13" s="715"/>
      <c r="J13" s="715"/>
      <c r="K13" s="715"/>
      <c r="L13" s="715"/>
      <c r="M13" s="715"/>
      <c r="N13" s="715"/>
      <c r="O13" s="715"/>
      <c r="P13" s="716"/>
      <c r="Q13" s="713"/>
      <c r="R13" s="711"/>
      <c r="S13" s="711"/>
      <c r="T13" s="711"/>
      <c r="U13" s="711"/>
      <c r="V13" s="711"/>
      <c r="W13" s="711"/>
      <c r="X13" s="711"/>
      <c r="Y13" s="711"/>
      <c r="Z13" s="711"/>
      <c r="AA13" s="711"/>
      <c r="AB13" s="711"/>
      <c r="AC13" s="711"/>
      <c r="AD13" s="711"/>
      <c r="AE13" s="712"/>
      <c r="AF13" s="708"/>
      <c r="AG13" s="709"/>
      <c r="AH13" s="709"/>
      <c r="AI13" s="709"/>
      <c r="AJ13" s="710"/>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22"/>
      <c r="BT13" s="1023"/>
      <c r="BU13" s="1023"/>
      <c r="BV13" s="1023"/>
      <c r="BW13" s="1023"/>
      <c r="BX13" s="1023"/>
      <c r="BY13" s="1023"/>
      <c r="BZ13" s="1023"/>
      <c r="CA13" s="1023"/>
      <c r="CB13" s="1023"/>
      <c r="CC13" s="1023"/>
      <c r="CD13" s="1023"/>
      <c r="CE13" s="1023"/>
      <c r="CF13" s="1023"/>
      <c r="CG13" s="1024"/>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05"/>
    </row>
    <row r="14" spans="1:131" s="206" customFormat="1" ht="26.25" customHeight="1">
      <c r="A14" s="212">
        <v>8</v>
      </c>
      <c r="B14" s="714"/>
      <c r="C14" s="715"/>
      <c r="D14" s="715"/>
      <c r="E14" s="715"/>
      <c r="F14" s="715"/>
      <c r="G14" s="715"/>
      <c r="H14" s="715"/>
      <c r="I14" s="715"/>
      <c r="J14" s="715"/>
      <c r="K14" s="715"/>
      <c r="L14" s="715"/>
      <c r="M14" s="715"/>
      <c r="N14" s="715"/>
      <c r="O14" s="715"/>
      <c r="P14" s="716"/>
      <c r="Q14" s="713"/>
      <c r="R14" s="711"/>
      <c r="S14" s="711"/>
      <c r="T14" s="711"/>
      <c r="U14" s="711"/>
      <c r="V14" s="711"/>
      <c r="W14" s="711"/>
      <c r="X14" s="711"/>
      <c r="Y14" s="711"/>
      <c r="Z14" s="711"/>
      <c r="AA14" s="711"/>
      <c r="AB14" s="711"/>
      <c r="AC14" s="711"/>
      <c r="AD14" s="711"/>
      <c r="AE14" s="712"/>
      <c r="AF14" s="708"/>
      <c r="AG14" s="709"/>
      <c r="AH14" s="709"/>
      <c r="AI14" s="709"/>
      <c r="AJ14" s="710"/>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22"/>
      <c r="BT14" s="1023"/>
      <c r="BU14" s="1023"/>
      <c r="BV14" s="1023"/>
      <c r="BW14" s="1023"/>
      <c r="BX14" s="1023"/>
      <c r="BY14" s="1023"/>
      <c r="BZ14" s="1023"/>
      <c r="CA14" s="1023"/>
      <c r="CB14" s="1023"/>
      <c r="CC14" s="1023"/>
      <c r="CD14" s="1023"/>
      <c r="CE14" s="1023"/>
      <c r="CF14" s="1023"/>
      <c r="CG14" s="1024"/>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05"/>
    </row>
    <row r="15" spans="1:131" s="206" customFormat="1" ht="26.25" customHeight="1">
      <c r="A15" s="212">
        <v>9</v>
      </c>
      <c r="B15" s="714"/>
      <c r="C15" s="715"/>
      <c r="D15" s="715"/>
      <c r="E15" s="715"/>
      <c r="F15" s="715"/>
      <c r="G15" s="715"/>
      <c r="H15" s="715"/>
      <c r="I15" s="715"/>
      <c r="J15" s="715"/>
      <c r="K15" s="715"/>
      <c r="L15" s="715"/>
      <c r="M15" s="715"/>
      <c r="N15" s="715"/>
      <c r="O15" s="715"/>
      <c r="P15" s="716"/>
      <c r="Q15" s="713"/>
      <c r="R15" s="711"/>
      <c r="S15" s="711"/>
      <c r="T15" s="711"/>
      <c r="U15" s="711"/>
      <c r="V15" s="711"/>
      <c r="W15" s="711"/>
      <c r="X15" s="711"/>
      <c r="Y15" s="711"/>
      <c r="Z15" s="711"/>
      <c r="AA15" s="711"/>
      <c r="AB15" s="711"/>
      <c r="AC15" s="711"/>
      <c r="AD15" s="711"/>
      <c r="AE15" s="712"/>
      <c r="AF15" s="708"/>
      <c r="AG15" s="709"/>
      <c r="AH15" s="709"/>
      <c r="AI15" s="709"/>
      <c r="AJ15" s="710"/>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22"/>
      <c r="BT15" s="1023"/>
      <c r="BU15" s="1023"/>
      <c r="BV15" s="1023"/>
      <c r="BW15" s="1023"/>
      <c r="BX15" s="1023"/>
      <c r="BY15" s="1023"/>
      <c r="BZ15" s="1023"/>
      <c r="CA15" s="1023"/>
      <c r="CB15" s="1023"/>
      <c r="CC15" s="1023"/>
      <c r="CD15" s="1023"/>
      <c r="CE15" s="1023"/>
      <c r="CF15" s="1023"/>
      <c r="CG15" s="1024"/>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05"/>
    </row>
    <row r="16" spans="1:131" s="206" customFormat="1" ht="26.25" customHeight="1">
      <c r="A16" s="212">
        <v>10</v>
      </c>
      <c r="B16" s="714"/>
      <c r="C16" s="715"/>
      <c r="D16" s="715"/>
      <c r="E16" s="715"/>
      <c r="F16" s="715"/>
      <c r="G16" s="715"/>
      <c r="H16" s="715"/>
      <c r="I16" s="715"/>
      <c r="J16" s="715"/>
      <c r="K16" s="715"/>
      <c r="L16" s="715"/>
      <c r="M16" s="715"/>
      <c r="N16" s="715"/>
      <c r="O16" s="715"/>
      <c r="P16" s="716"/>
      <c r="Q16" s="713"/>
      <c r="R16" s="711"/>
      <c r="S16" s="711"/>
      <c r="T16" s="711"/>
      <c r="U16" s="711"/>
      <c r="V16" s="711"/>
      <c r="W16" s="711"/>
      <c r="X16" s="711"/>
      <c r="Y16" s="711"/>
      <c r="Z16" s="711"/>
      <c r="AA16" s="711"/>
      <c r="AB16" s="711"/>
      <c r="AC16" s="711"/>
      <c r="AD16" s="711"/>
      <c r="AE16" s="712"/>
      <c r="AF16" s="708"/>
      <c r="AG16" s="709"/>
      <c r="AH16" s="709"/>
      <c r="AI16" s="709"/>
      <c r="AJ16" s="710"/>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22"/>
      <c r="BT16" s="1023"/>
      <c r="BU16" s="1023"/>
      <c r="BV16" s="1023"/>
      <c r="BW16" s="1023"/>
      <c r="BX16" s="1023"/>
      <c r="BY16" s="1023"/>
      <c r="BZ16" s="1023"/>
      <c r="CA16" s="1023"/>
      <c r="CB16" s="1023"/>
      <c r="CC16" s="1023"/>
      <c r="CD16" s="1023"/>
      <c r="CE16" s="1023"/>
      <c r="CF16" s="1023"/>
      <c r="CG16" s="1024"/>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05"/>
    </row>
    <row r="17" spans="1:131" s="206" customFormat="1" ht="26.25" customHeight="1">
      <c r="A17" s="212">
        <v>11</v>
      </c>
      <c r="B17" s="714"/>
      <c r="C17" s="715"/>
      <c r="D17" s="715"/>
      <c r="E17" s="715"/>
      <c r="F17" s="715"/>
      <c r="G17" s="715"/>
      <c r="H17" s="715"/>
      <c r="I17" s="715"/>
      <c r="J17" s="715"/>
      <c r="K17" s="715"/>
      <c r="L17" s="715"/>
      <c r="M17" s="715"/>
      <c r="N17" s="715"/>
      <c r="O17" s="715"/>
      <c r="P17" s="716"/>
      <c r="Q17" s="713"/>
      <c r="R17" s="711"/>
      <c r="S17" s="711"/>
      <c r="T17" s="711"/>
      <c r="U17" s="711"/>
      <c r="V17" s="711"/>
      <c r="W17" s="711"/>
      <c r="X17" s="711"/>
      <c r="Y17" s="711"/>
      <c r="Z17" s="711"/>
      <c r="AA17" s="711"/>
      <c r="AB17" s="711"/>
      <c r="AC17" s="711"/>
      <c r="AD17" s="711"/>
      <c r="AE17" s="712"/>
      <c r="AF17" s="708"/>
      <c r="AG17" s="709"/>
      <c r="AH17" s="709"/>
      <c r="AI17" s="709"/>
      <c r="AJ17" s="710"/>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22"/>
      <c r="BT17" s="1023"/>
      <c r="BU17" s="1023"/>
      <c r="BV17" s="1023"/>
      <c r="BW17" s="1023"/>
      <c r="BX17" s="1023"/>
      <c r="BY17" s="1023"/>
      <c r="BZ17" s="1023"/>
      <c r="CA17" s="1023"/>
      <c r="CB17" s="1023"/>
      <c r="CC17" s="1023"/>
      <c r="CD17" s="1023"/>
      <c r="CE17" s="1023"/>
      <c r="CF17" s="1023"/>
      <c r="CG17" s="1024"/>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05"/>
    </row>
    <row r="18" spans="1:131" s="206" customFormat="1" ht="26.25" customHeight="1">
      <c r="A18" s="212">
        <v>12</v>
      </c>
      <c r="B18" s="714"/>
      <c r="C18" s="715"/>
      <c r="D18" s="715"/>
      <c r="E18" s="715"/>
      <c r="F18" s="715"/>
      <c r="G18" s="715"/>
      <c r="H18" s="715"/>
      <c r="I18" s="715"/>
      <c r="J18" s="715"/>
      <c r="K18" s="715"/>
      <c r="L18" s="715"/>
      <c r="M18" s="715"/>
      <c r="N18" s="715"/>
      <c r="O18" s="715"/>
      <c r="P18" s="716"/>
      <c r="Q18" s="713"/>
      <c r="R18" s="711"/>
      <c r="S18" s="711"/>
      <c r="T18" s="711"/>
      <c r="U18" s="711"/>
      <c r="V18" s="711"/>
      <c r="W18" s="711"/>
      <c r="X18" s="711"/>
      <c r="Y18" s="711"/>
      <c r="Z18" s="711"/>
      <c r="AA18" s="711"/>
      <c r="AB18" s="711"/>
      <c r="AC18" s="711"/>
      <c r="AD18" s="711"/>
      <c r="AE18" s="712"/>
      <c r="AF18" s="708"/>
      <c r="AG18" s="709"/>
      <c r="AH18" s="709"/>
      <c r="AI18" s="709"/>
      <c r="AJ18" s="710"/>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22"/>
      <c r="BT18" s="1023"/>
      <c r="BU18" s="1023"/>
      <c r="BV18" s="1023"/>
      <c r="BW18" s="1023"/>
      <c r="BX18" s="1023"/>
      <c r="BY18" s="1023"/>
      <c r="BZ18" s="1023"/>
      <c r="CA18" s="1023"/>
      <c r="CB18" s="1023"/>
      <c r="CC18" s="1023"/>
      <c r="CD18" s="1023"/>
      <c r="CE18" s="1023"/>
      <c r="CF18" s="1023"/>
      <c r="CG18" s="1024"/>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05"/>
    </row>
    <row r="19" spans="1:131" s="206" customFormat="1" ht="26.25" customHeight="1">
      <c r="A19" s="212">
        <v>13</v>
      </c>
      <c r="B19" s="714"/>
      <c r="C19" s="715"/>
      <c r="D19" s="715"/>
      <c r="E19" s="715"/>
      <c r="F19" s="715"/>
      <c r="G19" s="715"/>
      <c r="H19" s="715"/>
      <c r="I19" s="715"/>
      <c r="J19" s="715"/>
      <c r="K19" s="715"/>
      <c r="L19" s="715"/>
      <c r="M19" s="715"/>
      <c r="N19" s="715"/>
      <c r="O19" s="715"/>
      <c r="P19" s="716"/>
      <c r="Q19" s="713"/>
      <c r="R19" s="711"/>
      <c r="S19" s="711"/>
      <c r="T19" s="711"/>
      <c r="U19" s="711"/>
      <c r="V19" s="711"/>
      <c r="W19" s="711"/>
      <c r="X19" s="711"/>
      <c r="Y19" s="711"/>
      <c r="Z19" s="711"/>
      <c r="AA19" s="711"/>
      <c r="AB19" s="711"/>
      <c r="AC19" s="711"/>
      <c r="AD19" s="711"/>
      <c r="AE19" s="712"/>
      <c r="AF19" s="708"/>
      <c r="AG19" s="709"/>
      <c r="AH19" s="709"/>
      <c r="AI19" s="709"/>
      <c r="AJ19" s="710"/>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22"/>
      <c r="BT19" s="1023"/>
      <c r="BU19" s="1023"/>
      <c r="BV19" s="1023"/>
      <c r="BW19" s="1023"/>
      <c r="BX19" s="1023"/>
      <c r="BY19" s="1023"/>
      <c r="BZ19" s="1023"/>
      <c r="CA19" s="1023"/>
      <c r="CB19" s="1023"/>
      <c r="CC19" s="1023"/>
      <c r="CD19" s="1023"/>
      <c r="CE19" s="1023"/>
      <c r="CF19" s="1023"/>
      <c r="CG19" s="1024"/>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05"/>
    </row>
    <row r="20" spans="1:131" s="206" customFormat="1" ht="26.25" customHeight="1">
      <c r="A20" s="212">
        <v>14</v>
      </c>
      <c r="B20" s="714"/>
      <c r="C20" s="715"/>
      <c r="D20" s="715"/>
      <c r="E20" s="715"/>
      <c r="F20" s="715"/>
      <c r="G20" s="715"/>
      <c r="H20" s="715"/>
      <c r="I20" s="715"/>
      <c r="J20" s="715"/>
      <c r="K20" s="715"/>
      <c r="L20" s="715"/>
      <c r="M20" s="715"/>
      <c r="N20" s="715"/>
      <c r="O20" s="715"/>
      <c r="P20" s="716"/>
      <c r="Q20" s="713"/>
      <c r="R20" s="711"/>
      <c r="S20" s="711"/>
      <c r="T20" s="711"/>
      <c r="U20" s="711"/>
      <c r="V20" s="711"/>
      <c r="W20" s="711"/>
      <c r="X20" s="711"/>
      <c r="Y20" s="711"/>
      <c r="Z20" s="711"/>
      <c r="AA20" s="711"/>
      <c r="AB20" s="711"/>
      <c r="AC20" s="711"/>
      <c r="AD20" s="711"/>
      <c r="AE20" s="712"/>
      <c r="AF20" s="708"/>
      <c r="AG20" s="709"/>
      <c r="AH20" s="709"/>
      <c r="AI20" s="709"/>
      <c r="AJ20" s="710"/>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22"/>
      <c r="BT20" s="1023"/>
      <c r="BU20" s="1023"/>
      <c r="BV20" s="1023"/>
      <c r="BW20" s="1023"/>
      <c r="BX20" s="1023"/>
      <c r="BY20" s="1023"/>
      <c r="BZ20" s="1023"/>
      <c r="CA20" s="1023"/>
      <c r="CB20" s="1023"/>
      <c r="CC20" s="1023"/>
      <c r="CD20" s="1023"/>
      <c r="CE20" s="1023"/>
      <c r="CF20" s="1023"/>
      <c r="CG20" s="1024"/>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05"/>
    </row>
    <row r="21" spans="1:131" s="206" customFormat="1" ht="26.25" customHeight="1" thickBot="1">
      <c r="A21" s="212">
        <v>15</v>
      </c>
      <c r="B21" s="714"/>
      <c r="C21" s="715"/>
      <c r="D21" s="715"/>
      <c r="E21" s="715"/>
      <c r="F21" s="715"/>
      <c r="G21" s="715"/>
      <c r="H21" s="715"/>
      <c r="I21" s="715"/>
      <c r="J21" s="715"/>
      <c r="K21" s="715"/>
      <c r="L21" s="715"/>
      <c r="M21" s="715"/>
      <c r="N21" s="715"/>
      <c r="O21" s="715"/>
      <c r="P21" s="716"/>
      <c r="Q21" s="713"/>
      <c r="R21" s="711"/>
      <c r="S21" s="711"/>
      <c r="T21" s="711"/>
      <c r="U21" s="711"/>
      <c r="V21" s="711"/>
      <c r="W21" s="711"/>
      <c r="X21" s="711"/>
      <c r="Y21" s="711"/>
      <c r="Z21" s="711"/>
      <c r="AA21" s="711"/>
      <c r="AB21" s="711"/>
      <c r="AC21" s="711"/>
      <c r="AD21" s="711"/>
      <c r="AE21" s="712"/>
      <c r="AF21" s="708"/>
      <c r="AG21" s="709"/>
      <c r="AH21" s="709"/>
      <c r="AI21" s="709"/>
      <c r="AJ21" s="710"/>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22"/>
      <c r="BT21" s="1023"/>
      <c r="BU21" s="1023"/>
      <c r="BV21" s="1023"/>
      <c r="BW21" s="1023"/>
      <c r="BX21" s="1023"/>
      <c r="BY21" s="1023"/>
      <c r="BZ21" s="1023"/>
      <c r="CA21" s="1023"/>
      <c r="CB21" s="1023"/>
      <c r="CC21" s="1023"/>
      <c r="CD21" s="1023"/>
      <c r="CE21" s="1023"/>
      <c r="CF21" s="1023"/>
      <c r="CG21" s="1024"/>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05"/>
    </row>
    <row r="22" spans="1:131" s="206" customFormat="1" ht="26.25" customHeight="1">
      <c r="A22" s="212">
        <v>16</v>
      </c>
      <c r="B22" s="714"/>
      <c r="C22" s="715"/>
      <c r="D22" s="715"/>
      <c r="E22" s="715"/>
      <c r="F22" s="715"/>
      <c r="G22" s="715"/>
      <c r="H22" s="715"/>
      <c r="I22" s="715"/>
      <c r="J22" s="715"/>
      <c r="K22" s="715"/>
      <c r="L22" s="715"/>
      <c r="M22" s="715"/>
      <c r="N22" s="715"/>
      <c r="O22" s="715"/>
      <c r="P22" s="716"/>
      <c r="Q22" s="1079"/>
      <c r="R22" s="1080"/>
      <c r="S22" s="1080"/>
      <c r="T22" s="1080"/>
      <c r="U22" s="1080"/>
      <c r="V22" s="1080"/>
      <c r="W22" s="1080"/>
      <c r="X22" s="1080"/>
      <c r="Y22" s="1080"/>
      <c r="Z22" s="1080"/>
      <c r="AA22" s="1080"/>
      <c r="AB22" s="1080"/>
      <c r="AC22" s="1080"/>
      <c r="AD22" s="1080"/>
      <c r="AE22" s="1081"/>
      <c r="AF22" s="708"/>
      <c r="AG22" s="709"/>
      <c r="AH22" s="709"/>
      <c r="AI22" s="709"/>
      <c r="AJ22" s="710"/>
      <c r="AK22" s="1075"/>
      <c r="AL22" s="1076"/>
      <c r="AM22" s="1076"/>
      <c r="AN22" s="1076"/>
      <c r="AO22" s="1076"/>
      <c r="AP22" s="1076"/>
      <c r="AQ22" s="1076"/>
      <c r="AR22" s="1076"/>
      <c r="AS22" s="1076"/>
      <c r="AT22" s="1076"/>
      <c r="AU22" s="1077"/>
      <c r="AV22" s="1077"/>
      <c r="AW22" s="1077"/>
      <c r="AX22" s="1077"/>
      <c r="AY22" s="1078"/>
      <c r="AZ22" s="1038" t="s">
        <v>367</v>
      </c>
      <c r="BA22" s="1038"/>
      <c r="BB22" s="1038"/>
      <c r="BC22" s="1038"/>
      <c r="BD22" s="1039"/>
      <c r="BE22" s="204"/>
      <c r="BF22" s="204"/>
      <c r="BG22" s="204"/>
      <c r="BH22" s="204"/>
      <c r="BI22" s="204"/>
      <c r="BJ22" s="204"/>
      <c r="BK22" s="204"/>
      <c r="BL22" s="204"/>
      <c r="BM22" s="204"/>
      <c r="BN22" s="204"/>
      <c r="BO22" s="204"/>
      <c r="BP22" s="204"/>
      <c r="BQ22" s="213">
        <v>16</v>
      </c>
      <c r="BR22" s="214"/>
      <c r="BS22" s="1022"/>
      <c r="BT22" s="1023"/>
      <c r="BU22" s="1023"/>
      <c r="BV22" s="1023"/>
      <c r="BW22" s="1023"/>
      <c r="BX22" s="1023"/>
      <c r="BY22" s="1023"/>
      <c r="BZ22" s="1023"/>
      <c r="CA22" s="1023"/>
      <c r="CB22" s="1023"/>
      <c r="CC22" s="1023"/>
      <c r="CD22" s="1023"/>
      <c r="CE22" s="1023"/>
      <c r="CF22" s="1023"/>
      <c r="CG22" s="1024"/>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05"/>
    </row>
    <row r="23" spans="1:131" s="206" customFormat="1" ht="26.25" customHeight="1" thickBot="1">
      <c r="A23" s="215" t="s">
        <v>368</v>
      </c>
      <c r="B23" s="953" t="s">
        <v>369</v>
      </c>
      <c r="C23" s="954"/>
      <c r="D23" s="954"/>
      <c r="E23" s="954"/>
      <c r="F23" s="954"/>
      <c r="G23" s="954"/>
      <c r="H23" s="954"/>
      <c r="I23" s="954"/>
      <c r="J23" s="954"/>
      <c r="K23" s="954"/>
      <c r="L23" s="954"/>
      <c r="M23" s="954"/>
      <c r="N23" s="954"/>
      <c r="O23" s="954"/>
      <c r="P23" s="955"/>
      <c r="Q23" s="1066">
        <v>6819</v>
      </c>
      <c r="R23" s="1067"/>
      <c r="S23" s="1067"/>
      <c r="T23" s="1067"/>
      <c r="U23" s="1067"/>
      <c r="V23" s="1067">
        <v>6449</v>
      </c>
      <c r="W23" s="1067"/>
      <c r="X23" s="1067"/>
      <c r="Y23" s="1067"/>
      <c r="Z23" s="1067"/>
      <c r="AA23" s="1067">
        <f>+AA7+AA8</f>
        <v>370</v>
      </c>
      <c r="AB23" s="1067"/>
      <c r="AC23" s="1067"/>
      <c r="AD23" s="1067"/>
      <c r="AE23" s="1068"/>
      <c r="AF23" s="1069">
        <v>339</v>
      </c>
      <c r="AG23" s="1067"/>
      <c r="AH23" s="1067"/>
      <c r="AI23" s="1067"/>
      <c r="AJ23" s="1070"/>
      <c r="AK23" s="1071"/>
      <c r="AL23" s="1072"/>
      <c r="AM23" s="1072"/>
      <c r="AN23" s="1072"/>
      <c r="AO23" s="1072"/>
      <c r="AP23" s="1067">
        <f>+AP7</f>
        <v>6827</v>
      </c>
      <c r="AQ23" s="1067"/>
      <c r="AR23" s="1067"/>
      <c r="AS23" s="1067"/>
      <c r="AT23" s="1067"/>
      <c r="AU23" s="1073"/>
      <c r="AV23" s="1073"/>
      <c r="AW23" s="1073"/>
      <c r="AX23" s="1073"/>
      <c r="AY23" s="1074"/>
      <c r="AZ23" s="1063" t="s">
        <v>112</v>
      </c>
      <c r="BA23" s="1064"/>
      <c r="BB23" s="1064"/>
      <c r="BC23" s="1064"/>
      <c r="BD23" s="1065"/>
      <c r="BE23" s="204"/>
      <c r="BF23" s="204"/>
      <c r="BG23" s="204"/>
      <c r="BH23" s="204"/>
      <c r="BI23" s="204"/>
      <c r="BJ23" s="204"/>
      <c r="BK23" s="204"/>
      <c r="BL23" s="204"/>
      <c r="BM23" s="204"/>
      <c r="BN23" s="204"/>
      <c r="BO23" s="204"/>
      <c r="BP23" s="204"/>
      <c r="BQ23" s="213">
        <v>17</v>
      </c>
      <c r="BR23" s="214"/>
      <c r="BS23" s="1022"/>
      <c r="BT23" s="1023"/>
      <c r="BU23" s="1023"/>
      <c r="BV23" s="1023"/>
      <c r="BW23" s="1023"/>
      <c r="BX23" s="1023"/>
      <c r="BY23" s="1023"/>
      <c r="BZ23" s="1023"/>
      <c r="CA23" s="1023"/>
      <c r="CB23" s="1023"/>
      <c r="CC23" s="1023"/>
      <c r="CD23" s="1023"/>
      <c r="CE23" s="1023"/>
      <c r="CF23" s="1023"/>
      <c r="CG23" s="1024"/>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05"/>
    </row>
    <row r="24" spans="1:131" s="206" customFormat="1" ht="26.25" customHeight="1">
      <c r="A24" s="1062" t="s">
        <v>370</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22"/>
      <c r="BT24" s="1023"/>
      <c r="BU24" s="1023"/>
      <c r="BV24" s="1023"/>
      <c r="BW24" s="1023"/>
      <c r="BX24" s="1023"/>
      <c r="BY24" s="1023"/>
      <c r="BZ24" s="1023"/>
      <c r="CA24" s="1023"/>
      <c r="CB24" s="1023"/>
      <c r="CC24" s="1023"/>
      <c r="CD24" s="1023"/>
      <c r="CE24" s="1023"/>
      <c r="CF24" s="1023"/>
      <c r="CG24" s="1024"/>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05"/>
    </row>
    <row r="25" spans="1:131" s="198" customFormat="1" ht="26.25" customHeight="1" thickBot="1">
      <c r="A25" s="1061" t="s">
        <v>371</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22"/>
      <c r="BT25" s="1023"/>
      <c r="BU25" s="1023"/>
      <c r="BV25" s="1023"/>
      <c r="BW25" s="1023"/>
      <c r="BX25" s="1023"/>
      <c r="BY25" s="1023"/>
      <c r="BZ25" s="1023"/>
      <c r="CA25" s="1023"/>
      <c r="CB25" s="1023"/>
      <c r="CC25" s="1023"/>
      <c r="CD25" s="1023"/>
      <c r="CE25" s="1023"/>
      <c r="CF25" s="1023"/>
      <c r="CG25" s="1024"/>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197"/>
    </row>
    <row r="26" spans="1:131" s="198" customFormat="1" ht="26.25" customHeight="1">
      <c r="A26" s="1003" t="s">
        <v>348</v>
      </c>
      <c r="B26" s="1004"/>
      <c r="C26" s="1004"/>
      <c r="D26" s="1004"/>
      <c r="E26" s="1004"/>
      <c r="F26" s="1004"/>
      <c r="G26" s="1004"/>
      <c r="H26" s="1004"/>
      <c r="I26" s="1004"/>
      <c r="J26" s="1004"/>
      <c r="K26" s="1004"/>
      <c r="L26" s="1004"/>
      <c r="M26" s="1004"/>
      <c r="N26" s="1004"/>
      <c r="O26" s="1004"/>
      <c r="P26" s="1005"/>
      <c r="Q26" s="1009" t="s">
        <v>372</v>
      </c>
      <c r="R26" s="1010"/>
      <c r="S26" s="1010"/>
      <c r="T26" s="1010"/>
      <c r="U26" s="1011"/>
      <c r="V26" s="1009" t="s">
        <v>373</v>
      </c>
      <c r="W26" s="1010"/>
      <c r="X26" s="1010"/>
      <c r="Y26" s="1010"/>
      <c r="Z26" s="1011"/>
      <c r="AA26" s="1009" t="s">
        <v>374</v>
      </c>
      <c r="AB26" s="1010"/>
      <c r="AC26" s="1010"/>
      <c r="AD26" s="1010"/>
      <c r="AE26" s="1010"/>
      <c r="AF26" s="1057" t="s">
        <v>375</v>
      </c>
      <c r="AG26" s="1016"/>
      <c r="AH26" s="1016"/>
      <c r="AI26" s="1016"/>
      <c r="AJ26" s="1058"/>
      <c r="AK26" s="1010" t="s">
        <v>376</v>
      </c>
      <c r="AL26" s="1010"/>
      <c r="AM26" s="1010"/>
      <c r="AN26" s="1010"/>
      <c r="AO26" s="1011"/>
      <c r="AP26" s="1009" t="s">
        <v>377</v>
      </c>
      <c r="AQ26" s="1010"/>
      <c r="AR26" s="1010"/>
      <c r="AS26" s="1010"/>
      <c r="AT26" s="1011"/>
      <c r="AU26" s="1009" t="s">
        <v>378</v>
      </c>
      <c r="AV26" s="1010"/>
      <c r="AW26" s="1010"/>
      <c r="AX26" s="1010"/>
      <c r="AY26" s="1011"/>
      <c r="AZ26" s="1009" t="s">
        <v>379</v>
      </c>
      <c r="BA26" s="1010"/>
      <c r="BB26" s="1010"/>
      <c r="BC26" s="1010"/>
      <c r="BD26" s="1011"/>
      <c r="BE26" s="1009" t="s">
        <v>355</v>
      </c>
      <c r="BF26" s="1010"/>
      <c r="BG26" s="1010"/>
      <c r="BH26" s="1010"/>
      <c r="BI26" s="1025"/>
      <c r="BJ26" s="203"/>
      <c r="BK26" s="203"/>
      <c r="BL26" s="203"/>
      <c r="BM26" s="203"/>
      <c r="BN26" s="203"/>
      <c r="BO26" s="216"/>
      <c r="BP26" s="216"/>
      <c r="BQ26" s="213">
        <v>20</v>
      </c>
      <c r="BR26" s="214"/>
      <c r="BS26" s="1022"/>
      <c r="BT26" s="1023"/>
      <c r="BU26" s="1023"/>
      <c r="BV26" s="1023"/>
      <c r="BW26" s="1023"/>
      <c r="BX26" s="1023"/>
      <c r="BY26" s="1023"/>
      <c r="BZ26" s="1023"/>
      <c r="CA26" s="1023"/>
      <c r="CB26" s="1023"/>
      <c r="CC26" s="1023"/>
      <c r="CD26" s="1023"/>
      <c r="CE26" s="1023"/>
      <c r="CF26" s="1023"/>
      <c r="CG26" s="1024"/>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197"/>
    </row>
    <row r="27" spans="1:131" s="198" customFormat="1" ht="26.25" customHeight="1" thickBot="1">
      <c r="A27" s="1006"/>
      <c r="B27" s="1007"/>
      <c r="C27" s="1007"/>
      <c r="D27" s="1007"/>
      <c r="E27" s="1007"/>
      <c r="F27" s="1007"/>
      <c r="G27" s="1007"/>
      <c r="H27" s="1007"/>
      <c r="I27" s="1007"/>
      <c r="J27" s="1007"/>
      <c r="K27" s="1007"/>
      <c r="L27" s="1007"/>
      <c r="M27" s="1007"/>
      <c r="N27" s="1007"/>
      <c r="O27" s="1007"/>
      <c r="P27" s="1008"/>
      <c r="Q27" s="1012"/>
      <c r="R27" s="1013"/>
      <c r="S27" s="1013"/>
      <c r="T27" s="1013"/>
      <c r="U27" s="1014"/>
      <c r="V27" s="1012"/>
      <c r="W27" s="1013"/>
      <c r="X27" s="1013"/>
      <c r="Y27" s="1013"/>
      <c r="Z27" s="1014"/>
      <c r="AA27" s="1012"/>
      <c r="AB27" s="1013"/>
      <c r="AC27" s="1013"/>
      <c r="AD27" s="1013"/>
      <c r="AE27" s="1013"/>
      <c r="AF27" s="1059"/>
      <c r="AG27" s="1019"/>
      <c r="AH27" s="1019"/>
      <c r="AI27" s="1019"/>
      <c r="AJ27" s="1060"/>
      <c r="AK27" s="1013"/>
      <c r="AL27" s="1013"/>
      <c r="AM27" s="1013"/>
      <c r="AN27" s="1013"/>
      <c r="AO27" s="1014"/>
      <c r="AP27" s="1012"/>
      <c r="AQ27" s="1013"/>
      <c r="AR27" s="1013"/>
      <c r="AS27" s="1013"/>
      <c r="AT27" s="1014"/>
      <c r="AU27" s="1012"/>
      <c r="AV27" s="1013"/>
      <c r="AW27" s="1013"/>
      <c r="AX27" s="1013"/>
      <c r="AY27" s="1014"/>
      <c r="AZ27" s="1012"/>
      <c r="BA27" s="1013"/>
      <c r="BB27" s="1013"/>
      <c r="BC27" s="1013"/>
      <c r="BD27" s="1014"/>
      <c r="BE27" s="1012"/>
      <c r="BF27" s="1013"/>
      <c r="BG27" s="1013"/>
      <c r="BH27" s="1013"/>
      <c r="BI27" s="1026"/>
      <c r="BJ27" s="203"/>
      <c r="BK27" s="203"/>
      <c r="BL27" s="203"/>
      <c r="BM27" s="203"/>
      <c r="BN27" s="203"/>
      <c r="BO27" s="216"/>
      <c r="BP27" s="216"/>
      <c r="BQ27" s="213">
        <v>21</v>
      </c>
      <c r="BR27" s="214"/>
      <c r="BS27" s="1022"/>
      <c r="BT27" s="1023"/>
      <c r="BU27" s="1023"/>
      <c r="BV27" s="1023"/>
      <c r="BW27" s="1023"/>
      <c r="BX27" s="1023"/>
      <c r="BY27" s="1023"/>
      <c r="BZ27" s="1023"/>
      <c r="CA27" s="1023"/>
      <c r="CB27" s="1023"/>
      <c r="CC27" s="1023"/>
      <c r="CD27" s="1023"/>
      <c r="CE27" s="1023"/>
      <c r="CF27" s="1023"/>
      <c r="CG27" s="1024"/>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197"/>
    </row>
    <row r="28" spans="1:131" s="198" customFormat="1" ht="26.25" customHeight="1" thickTop="1">
      <c r="A28" s="217">
        <v>1</v>
      </c>
      <c r="B28" s="1048" t="s">
        <v>380</v>
      </c>
      <c r="C28" s="1049"/>
      <c r="D28" s="1049"/>
      <c r="E28" s="1049"/>
      <c r="F28" s="1049"/>
      <c r="G28" s="1049"/>
      <c r="H28" s="1049"/>
      <c r="I28" s="1049"/>
      <c r="J28" s="1049"/>
      <c r="K28" s="1049"/>
      <c r="L28" s="1049"/>
      <c r="M28" s="1049"/>
      <c r="N28" s="1049"/>
      <c r="O28" s="1049"/>
      <c r="P28" s="1050"/>
      <c r="Q28" s="1051">
        <v>1424</v>
      </c>
      <c r="R28" s="1052"/>
      <c r="S28" s="1052"/>
      <c r="T28" s="1052"/>
      <c r="U28" s="1052"/>
      <c r="V28" s="1052">
        <v>1382</v>
      </c>
      <c r="W28" s="1052"/>
      <c r="X28" s="1052"/>
      <c r="Y28" s="1052"/>
      <c r="Z28" s="1052"/>
      <c r="AA28" s="1052">
        <v>42</v>
      </c>
      <c r="AB28" s="1052"/>
      <c r="AC28" s="1052"/>
      <c r="AD28" s="1052"/>
      <c r="AE28" s="1053"/>
      <c r="AF28" s="1054">
        <v>42</v>
      </c>
      <c r="AG28" s="1052"/>
      <c r="AH28" s="1052"/>
      <c r="AI28" s="1052"/>
      <c r="AJ28" s="1055"/>
      <c r="AK28" s="1056">
        <v>70</v>
      </c>
      <c r="AL28" s="1044"/>
      <c r="AM28" s="1044"/>
      <c r="AN28" s="1044"/>
      <c r="AO28" s="1044"/>
      <c r="AP28" s="1044" t="s">
        <v>537</v>
      </c>
      <c r="AQ28" s="1044"/>
      <c r="AR28" s="1044"/>
      <c r="AS28" s="1044"/>
      <c r="AT28" s="1044"/>
      <c r="AU28" s="1044" t="s">
        <v>537</v>
      </c>
      <c r="AV28" s="1044"/>
      <c r="AW28" s="1044"/>
      <c r="AX28" s="1044"/>
      <c r="AY28" s="1044"/>
      <c r="AZ28" s="1045"/>
      <c r="BA28" s="1045"/>
      <c r="BB28" s="1045"/>
      <c r="BC28" s="1045"/>
      <c r="BD28" s="1045"/>
      <c r="BE28" s="1046"/>
      <c r="BF28" s="1046"/>
      <c r="BG28" s="1046"/>
      <c r="BH28" s="1046"/>
      <c r="BI28" s="1047"/>
      <c r="BJ28" s="203"/>
      <c r="BK28" s="203"/>
      <c r="BL28" s="203"/>
      <c r="BM28" s="203"/>
      <c r="BN28" s="203"/>
      <c r="BO28" s="216"/>
      <c r="BP28" s="216"/>
      <c r="BQ28" s="213">
        <v>22</v>
      </c>
      <c r="BR28" s="214"/>
      <c r="BS28" s="1022"/>
      <c r="BT28" s="1023"/>
      <c r="BU28" s="1023"/>
      <c r="BV28" s="1023"/>
      <c r="BW28" s="1023"/>
      <c r="BX28" s="1023"/>
      <c r="BY28" s="1023"/>
      <c r="BZ28" s="1023"/>
      <c r="CA28" s="1023"/>
      <c r="CB28" s="1023"/>
      <c r="CC28" s="1023"/>
      <c r="CD28" s="1023"/>
      <c r="CE28" s="1023"/>
      <c r="CF28" s="1023"/>
      <c r="CG28" s="1024"/>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197"/>
    </row>
    <row r="29" spans="1:131" s="198" customFormat="1" ht="26.25" customHeight="1">
      <c r="A29" s="217">
        <v>2</v>
      </c>
      <c r="B29" s="714" t="s">
        <v>381</v>
      </c>
      <c r="C29" s="715"/>
      <c r="D29" s="715"/>
      <c r="E29" s="715"/>
      <c r="F29" s="715"/>
      <c r="G29" s="715"/>
      <c r="H29" s="715"/>
      <c r="I29" s="715"/>
      <c r="J29" s="715"/>
      <c r="K29" s="715"/>
      <c r="L29" s="715"/>
      <c r="M29" s="715"/>
      <c r="N29" s="715"/>
      <c r="O29" s="715"/>
      <c r="P29" s="716"/>
      <c r="Q29" s="713">
        <v>1135</v>
      </c>
      <c r="R29" s="711"/>
      <c r="S29" s="711"/>
      <c r="T29" s="711"/>
      <c r="U29" s="711"/>
      <c r="V29" s="711">
        <v>1115</v>
      </c>
      <c r="W29" s="711"/>
      <c r="X29" s="711"/>
      <c r="Y29" s="711"/>
      <c r="Z29" s="711"/>
      <c r="AA29" s="711">
        <v>20</v>
      </c>
      <c r="AB29" s="711"/>
      <c r="AC29" s="711"/>
      <c r="AD29" s="711"/>
      <c r="AE29" s="712"/>
      <c r="AF29" s="708">
        <v>20</v>
      </c>
      <c r="AG29" s="709"/>
      <c r="AH29" s="709"/>
      <c r="AI29" s="709"/>
      <c r="AJ29" s="710"/>
      <c r="AK29" s="707">
        <v>183</v>
      </c>
      <c r="AL29" s="706"/>
      <c r="AM29" s="706"/>
      <c r="AN29" s="706"/>
      <c r="AO29" s="706"/>
      <c r="AP29" s="706" t="s">
        <v>537</v>
      </c>
      <c r="AQ29" s="706"/>
      <c r="AR29" s="706"/>
      <c r="AS29" s="706"/>
      <c r="AT29" s="706"/>
      <c r="AU29" s="706" t="s">
        <v>537</v>
      </c>
      <c r="AV29" s="706"/>
      <c r="AW29" s="706"/>
      <c r="AX29" s="706"/>
      <c r="AY29" s="706"/>
      <c r="AZ29" s="705"/>
      <c r="BA29" s="705"/>
      <c r="BB29" s="705"/>
      <c r="BC29" s="705"/>
      <c r="BD29" s="705"/>
      <c r="BE29" s="717"/>
      <c r="BF29" s="717"/>
      <c r="BG29" s="717"/>
      <c r="BH29" s="717"/>
      <c r="BI29" s="718"/>
      <c r="BJ29" s="203"/>
      <c r="BK29" s="203"/>
      <c r="BL29" s="203"/>
      <c r="BM29" s="203"/>
      <c r="BN29" s="203"/>
      <c r="BO29" s="216"/>
      <c r="BP29" s="216"/>
      <c r="BQ29" s="213">
        <v>23</v>
      </c>
      <c r="BR29" s="214"/>
      <c r="BS29" s="1022"/>
      <c r="BT29" s="1023"/>
      <c r="BU29" s="1023"/>
      <c r="BV29" s="1023"/>
      <c r="BW29" s="1023"/>
      <c r="BX29" s="1023"/>
      <c r="BY29" s="1023"/>
      <c r="BZ29" s="1023"/>
      <c r="CA29" s="1023"/>
      <c r="CB29" s="1023"/>
      <c r="CC29" s="1023"/>
      <c r="CD29" s="1023"/>
      <c r="CE29" s="1023"/>
      <c r="CF29" s="1023"/>
      <c r="CG29" s="1024"/>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197"/>
    </row>
    <row r="30" spans="1:131" s="198" customFormat="1" ht="26.25" customHeight="1">
      <c r="A30" s="217">
        <v>3</v>
      </c>
      <c r="B30" s="714" t="s">
        <v>382</v>
      </c>
      <c r="C30" s="715"/>
      <c r="D30" s="715"/>
      <c r="E30" s="715"/>
      <c r="F30" s="715"/>
      <c r="G30" s="715"/>
      <c r="H30" s="715"/>
      <c r="I30" s="715"/>
      <c r="J30" s="715"/>
      <c r="K30" s="715"/>
      <c r="L30" s="715"/>
      <c r="M30" s="715"/>
      <c r="N30" s="715"/>
      <c r="O30" s="715"/>
      <c r="P30" s="716"/>
      <c r="Q30" s="713">
        <v>134</v>
      </c>
      <c r="R30" s="711"/>
      <c r="S30" s="711"/>
      <c r="T30" s="711"/>
      <c r="U30" s="711"/>
      <c r="V30" s="711">
        <v>132</v>
      </c>
      <c r="W30" s="711"/>
      <c r="X30" s="711"/>
      <c r="Y30" s="711"/>
      <c r="Z30" s="711"/>
      <c r="AA30" s="711">
        <v>2</v>
      </c>
      <c r="AB30" s="711"/>
      <c r="AC30" s="711"/>
      <c r="AD30" s="711"/>
      <c r="AE30" s="712"/>
      <c r="AF30" s="708">
        <v>2</v>
      </c>
      <c r="AG30" s="709"/>
      <c r="AH30" s="709"/>
      <c r="AI30" s="709"/>
      <c r="AJ30" s="710"/>
      <c r="AK30" s="707">
        <v>50</v>
      </c>
      <c r="AL30" s="706"/>
      <c r="AM30" s="706"/>
      <c r="AN30" s="706"/>
      <c r="AO30" s="706"/>
      <c r="AP30" s="706" t="s">
        <v>537</v>
      </c>
      <c r="AQ30" s="706"/>
      <c r="AR30" s="706"/>
      <c r="AS30" s="706"/>
      <c r="AT30" s="706"/>
      <c r="AU30" s="706" t="s">
        <v>537</v>
      </c>
      <c r="AV30" s="706"/>
      <c r="AW30" s="706"/>
      <c r="AX30" s="706"/>
      <c r="AY30" s="706"/>
      <c r="AZ30" s="705"/>
      <c r="BA30" s="705"/>
      <c r="BB30" s="705"/>
      <c r="BC30" s="705"/>
      <c r="BD30" s="705"/>
      <c r="BE30" s="717"/>
      <c r="BF30" s="717"/>
      <c r="BG30" s="717"/>
      <c r="BH30" s="717"/>
      <c r="BI30" s="718"/>
      <c r="BJ30" s="203"/>
      <c r="BK30" s="203"/>
      <c r="BL30" s="203"/>
      <c r="BM30" s="203"/>
      <c r="BN30" s="203"/>
      <c r="BO30" s="216"/>
      <c r="BP30" s="216"/>
      <c r="BQ30" s="213">
        <v>24</v>
      </c>
      <c r="BR30" s="214"/>
      <c r="BS30" s="1022"/>
      <c r="BT30" s="1023"/>
      <c r="BU30" s="1023"/>
      <c r="BV30" s="1023"/>
      <c r="BW30" s="1023"/>
      <c r="BX30" s="1023"/>
      <c r="BY30" s="1023"/>
      <c r="BZ30" s="1023"/>
      <c r="CA30" s="1023"/>
      <c r="CB30" s="1023"/>
      <c r="CC30" s="1023"/>
      <c r="CD30" s="1023"/>
      <c r="CE30" s="1023"/>
      <c r="CF30" s="1023"/>
      <c r="CG30" s="1024"/>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197"/>
    </row>
    <row r="31" spans="1:131" s="198" customFormat="1" ht="26.25" customHeight="1">
      <c r="A31" s="217">
        <v>4</v>
      </c>
      <c r="B31" s="714" t="s">
        <v>383</v>
      </c>
      <c r="C31" s="715"/>
      <c r="D31" s="715"/>
      <c r="E31" s="715"/>
      <c r="F31" s="715"/>
      <c r="G31" s="715"/>
      <c r="H31" s="715"/>
      <c r="I31" s="715"/>
      <c r="J31" s="715"/>
      <c r="K31" s="715"/>
      <c r="L31" s="715"/>
      <c r="M31" s="715"/>
      <c r="N31" s="715"/>
      <c r="O31" s="715"/>
      <c r="P31" s="716"/>
      <c r="Q31" s="713">
        <v>41</v>
      </c>
      <c r="R31" s="711"/>
      <c r="S31" s="711"/>
      <c r="T31" s="711"/>
      <c r="U31" s="711"/>
      <c r="V31" s="711">
        <v>34</v>
      </c>
      <c r="W31" s="711"/>
      <c r="X31" s="711"/>
      <c r="Y31" s="711"/>
      <c r="Z31" s="711"/>
      <c r="AA31" s="711">
        <v>7</v>
      </c>
      <c r="AB31" s="711"/>
      <c r="AC31" s="711"/>
      <c r="AD31" s="711"/>
      <c r="AE31" s="712"/>
      <c r="AF31" s="708">
        <v>7</v>
      </c>
      <c r="AG31" s="709"/>
      <c r="AH31" s="709"/>
      <c r="AI31" s="709"/>
      <c r="AJ31" s="710"/>
      <c r="AK31" s="707" t="s">
        <v>537</v>
      </c>
      <c r="AL31" s="706"/>
      <c r="AM31" s="706"/>
      <c r="AN31" s="706"/>
      <c r="AO31" s="706"/>
      <c r="AP31" s="706" t="s">
        <v>537</v>
      </c>
      <c r="AQ31" s="706"/>
      <c r="AR31" s="706"/>
      <c r="AS31" s="706"/>
      <c r="AT31" s="706"/>
      <c r="AU31" s="706" t="s">
        <v>537</v>
      </c>
      <c r="AV31" s="706"/>
      <c r="AW31" s="706"/>
      <c r="AX31" s="706"/>
      <c r="AY31" s="706"/>
      <c r="AZ31" s="705"/>
      <c r="BA31" s="705"/>
      <c r="BB31" s="705"/>
      <c r="BC31" s="705"/>
      <c r="BD31" s="705"/>
      <c r="BE31" s="717"/>
      <c r="BF31" s="717"/>
      <c r="BG31" s="717"/>
      <c r="BH31" s="717"/>
      <c r="BI31" s="718"/>
      <c r="BJ31" s="203"/>
      <c r="BK31" s="203"/>
      <c r="BL31" s="203"/>
      <c r="BM31" s="203"/>
      <c r="BN31" s="203"/>
      <c r="BO31" s="216"/>
      <c r="BP31" s="216"/>
      <c r="BQ31" s="213">
        <v>25</v>
      </c>
      <c r="BR31" s="214"/>
      <c r="BS31" s="1022"/>
      <c r="BT31" s="1023"/>
      <c r="BU31" s="1023"/>
      <c r="BV31" s="1023"/>
      <c r="BW31" s="1023"/>
      <c r="BX31" s="1023"/>
      <c r="BY31" s="1023"/>
      <c r="BZ31" s="1023"/>
      <c r="CA31" s="1023"/>
      <c r="CB31" s="1023"/>
      <c r="CC31" s="1023"/>
      <c r="CD31" s="1023"/>
      <c r="CE31" s="1023"/>
      <c r="CF31" s="1023"/>
      <c r="CG31" s="1024"/>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197"/>
    </row>
    <row r="32" spans="1:131" s="198" customFormat="1" ht="26.25" customHeight="1">
      <c r="A32" s="217">
        <v>5</v>
      </c>
      <c r="B32" s="714" t="s">
        <v>384</v>
      </c>
      <c r="C32" s="715"/>
      <c r="D32" s="715"/>
      <c r="E32" s="715"/>
      <c r="F32" s="715"/>
      <c r="G32" s="715"/>
      <c r="H32" s="715"/>
      <c r="I32" s="715"/>
      <c r="J32" s="715"/>
      <c r="K32" s="715"/>
      <c r="L32" s="715"/>
      <c r="M32" s="715"/>
      <c r="N32" s="715"/>
      <c r="O32" s="715"/>
      <c r="P32" s="716"/>
      <c r="Q32" s="713">
        <v>335</v>
      </c>
      <c r="R32" s="711"/>
      <c r="S32" s="711"/>
      <c r="T32" s="711"/>
      <c r="U32" s="711"/>
      <c r="V32" s="711">
        <v>327</v>
      </c>
      <c r="W32" s="711"/>
      <c r="X32" s="711"/>
      <c r="Y32" s="711"/>
      <c r="Z32" s="711"/>
      <c r="AA32" s="711">
        <v>8</v>
      </c>
      <c r="AB32" s="711"/>
      <c r="AC32" s="711"/>
      <c r="AD32" s="711"/>
      <c r="AE32" s="712"/>
      <c r="AF32" s="708">
        <v>856</v>
      </c>
      <c r="AG32" s="709"/>
      <c r="AH32" s="709"/>
      <c r="AI32" s="709"/>
      <c r="AJ32" s="710"/>
      <c r="AK32" s="707">
        <v>57</v>
      </c>
      <c r="AL32" s="706"/>
      <c r="AM32" s="706"/>
      <c r="AN32" s="706"/>
      <c r="AO32" s="706"/>
      <c r="AP32" s="706">
        <v>1545</v>
      </c>
      <c r="AQ32" s="706"/>
      <c r="AR32" s="706"/>
      <c r="AS32" s="706"/>
      <c r="AT32" s="706"/>
      <c r="AU32" s="706">
        <v>456</v>
      </c>
      <c r="AV32" s="706"/>
      <c r="AW32" s="706"/>
      <c r="AX32" s="706"/>
      <c r="AY32" s="706"/>
      <c r="AZ32" s="705" t="s">
        <v>537</v>
      </c>
      <c r="BA32" s="705"/>
      <c r="BB32" s="705"/>
      <c r="BC32" s="705"/>
      <c r="BD32" s="705"/>
      <c r="BE32" s="717" t="s">
        <v>385</v>
      </c>
      <c r="BF32" s="717"/>
      <c r="BG32" s="717"/>
      <c r="BH32" s="717"/>
      <c r="BI32" s="718"/>
      <c r="BJ32" s="203"/>
      <c r="BK32" s="203"/>
      <c r="BL32" s="203"/>
      <c r="BM32" s="203"/>
      <c r="BN32" s="203"/>
      <c r="BO32" s="216"/>
      <c r="BP32" s="216"/>
      <c r="BQ32" s="213">
        <v>26</v>
      </c>
      <c r="BR32" s="214"/>
      <c r="BS32" s="1022"/>
      <c r="BT32" s="1023"/>
      <c r="BU32" s="1023"/>
      <c r="BV32" s="1023"/>
      <c r="BW32" s="1023"/>
      <c r="BX32" s="1023"/>
      <c r="BY32" s="1023"/>
      <c r="BZ32" s="1023"/>
      <c r="CA32" s="1023"/>
      <c r="CB32" s="1023"/>
      <c r="CC32" s="1023"/>
      <c r="CD32" s="1023"/>
      <c r="CE32" s="1023"/>
      <c r="CF32" s="1023"/>
      <c r="CG32" s="1024"/>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197"/>
    </row>
    <row r="33" spans="1:131" s="198" customFormat="1" ht="26.25" customHeight="1">
      <c r="A33" s="217">
        <v>6</v>
      </c>
      <c r="B33" s="714" t="s">
        <v>386</v>
      </c>
      <c r="C33" s="715"/>
      <c r="D33" s="715"/>
      <c r="E33" s="715"/>
      <c r="F33" s="715"/>
      <c r="G33" s="715"/>
      <c r="H33" s="715"/>
      <c r="I33" s="715"/>
      <c r="J33" s="715"/>
      <c r="K33" s="715"/>
      <c r="L33" s="715"/>
      <c r="M33" s="715"/>
      <c r="N33" s="715"/>
      <c r="O33" s="715"/>
      <c r="P33" s="716"/>
      <c r="Q33" s="713">
        <v>2160</v>
      </c>
      <c r="R33" s="711"/>
      <c r="S33" s="711"/>
      <c r="T33" s="711"/>
      <c r="U33" s="711"/>
      <c r="V33" s="711">
        <v>2762</v>
      </c>
      <c r="W33" s="711"/>
      <c r="X33" s="711"/>
      <c r="Y33" s="711"/>
      <c r="Z33" s="711"/>
      <c r="AA33" s="711">
        <v>-602</v>
      </c>
      <c r="AB33" s="711"/>
      <c r="AC33" s="711"/>
      <c r="AD33" s="711"/>
      <c r="AE33" s="712"/>
      <c r="AF33" s="708">
        <v>616</v>
      </c>
      <c r="AG33" s="709"/>
      <c r="AH33" s="709"/>
      <c r="AI33" s="709"/>
      <c r="AJ33" s="710"/>
      <c r="AK33" s="707">
        <v>350</v>
      </c>
      <c r="AL33" s="706"/>
      <c r="AM33" s="706"/>
      <c r="AN33" s="706"/>
      <c r="AO33" s="706"/>
      <c r="AP33" s="706">
        <v>2617</v>
      </c>
      <c r="AQ33" s="706"/>
      <c r="AR33" s="706"/>
      <c r="AS33" s="706"/>
      <c r="AT33" s="706"/>
      <c r="AU33" s="706">
        <v>2081</v>
      </c>
      <c r="AV33" s="706"/>
      <c r="AW33" s="706"/>
      <c r="AX33" s="706"/>
      <c r="AY33" s="706"/>
      <c r="AZ33" s="705" t="s">
        <v>537</v>
      </c>
      <c r="BA33" s="705"/>
      <c r="BB33" s="705"/>
      <c r="BC33" s="705"/>
      <c r="BD33" s="705"/>
      <c r="BE33" s="717" t="s">
        <v>385</v>
      </c>
      <c r="BF33" s="717"/>
      <c r="BG33" s="717"/>
      <c r="BH33" s="717"/>
      <c r="BI33" s="718"/>
      <c r="BJ33" s="203"/>
      <c r="BK33" s="203"/>
      <c r="BL33" s="203"/>
      <c r="BM33" s="203"/>
      <c r="BN33" s="203"/>
      <c r="BO33" s="216"/>
      <c r="BP33" s="216"/>
      <c r="BQ33" s="213">
        <v>27</v>
      </c>
      <c r="BR33" s="214"/>
      <c r="BS33" s="1022"/>
      <c r="BT33" s="1023"/>
      <c r="BU33" s="1023"/>
      <c r="BV33" s="1023"/>
      <c r="BW33" s="1023"/>
      <c r="BX33" s="1023"/>
      <c r="BY33" s="1023"/>
      <c r="BZ33" s="1023"/>
      <c r="CA33" s="1023"/>
      <c r="CB33" s="1023"/>
      <c r="CC33" s="1023"/>
      <c r="CD33" s="1023"/>
      <c r="CE33" s="1023"/>
      <c r="CF33" s="1023"/>
      <c r="CG33" s="1024"/>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197"/>
    </row>
    <row r="34" spans="1:131" s="198" customFormat="1" ht="26.25" customHeight="1">
      <c r="A34" s="217">
        <v>7</v>
      </c>
      <c r="B34" s="714" t="s">
        <v>387</v>
      </c>
      <c r="C34" s="715"/>
      <c r="D34" s="715"/>
      <c r="E34" s="715"/>
      <c r="F34" s="715"/>
      <c r="G34" s="715"/>
      <c r="H34" s="715"/>
      <c r="I34" s="715"/>
      <c r="J34" s="715"/>
      <c r="K34" s="715"/>
      <c r="L34" s="715"/>
      <c r="M34" s="715"/>
      <c r="N34" s="715"/>
      <c r="O34" s="715"/>
      <c r="P34" s="716"/>
      <c r="Q34" s="713">
        <v>407</v>
      </c>
      <c r="R34" s="711"/>
      <c r="S34" s="711"/>
      <c r="T34" s="711"/>
      <c r="U34" s="711"/>
      <c r="V34" s="711">
        <v>404</v>
      </c>
      <c r="W34" s="711"/>
      <c r="X34" s="711"/>
      <c r="Y34" s="711"/>
      <c r="Z34" s="711"/>
      <c r="AA34" s="711">
        <v>3</v>
      </c>
      <c r="AB34" s="711"/>
      <c r="AC34" s="711"/>
      <c r="AD34" s="711"/>
      <c r="AE34" s="712"/>
      <c r="AF34" s="708">
        <v>3</v>
      </c>
      <c r="AG34" s="709"/>
      <c r="AH34" s="709"/>
      <c r="AI34" s="709"/>
      <c r="AJ34" s="710"/>
      <c r="AK34" s="707">
        <v>332</v>
      </c>
      <c r="AL34" s="706"/>
      <c r="AM34" s="706"/>
      <c r="AN34" s="706"/>
      <c r="AO34" s="706"/>
      <c r="AP34" s="706">
        <v>3528</v>
      </c>
      <c r="AQ34" s="706"/>
      <c r="AR34" s="706"/>
      <c r="AS34" s="706"/>
      <c r="AT34" s="706"/>
      <c r="AU34" s="706">
        <v>3528</v>
      </c>
      <c r="AV34" s="706"/>
      <c r="AW34" s="706"/>
      <c r="AX34" s="706"/>
      <c r="AY34" s="706"/>
      <c r="AZ34" s="705"/>
      <c r="BA34" s="705"/>
      <c r="BB34" s="705"/>
      <c r="BC34" s="705"/>
      <c r="BD34" s="705"/>
      <c r="BE34" s="1042" t="s">
        <v>559</v>
      </c>
      <c r="BF34" s="984"/>
      <c r="BG34" s="984"/>
      <c r="BH34" s="984"/>
      <c r="BI34" s="1043"/>
      <c r="BJ34" s="203"/>
      <c r="BK34" s="203"/>
      <c r="BL34" s="203"/>
      <c r="BM34" s="203"/>
      <c r="BN34" s="203"/>
      <c r="BO34" s="216"/>
      <c r="BP34" s="216"/>
      <c r="BQ34" s="213">
        <v>28</v>
      </c>
      <c r="BR34" s="214"/>
      <c r="BS34" s="1022"/>
      <c r="BT34" s="1023"/>
      <c r="BU34" s="1023"/>
      <c r="BV34" s="1023"/>
      <c r="BW34" s="1023"/>
      <c r="BX34" s="1023"/>
      <c r="BY34" s="1023"/>
      <c r="BZ34" s="1023"/>
      <c r="CA34" s="1023"/>
      <c r="CB34" s="1023"/>
      <c r="CC34" s="1023"/>
      <c r="CD34" s="1023"/>
      <c r="CE34" s="1023"/>
      <c r="CF34" s="1023"/>
      <c r="CG34" s="1024"/>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197"/>
    </row>
    <row r="35" spans="1:131" s="198" customFormat="1" ht="26.25" customHeight="1">
      <c r="A35" s="217">
        <v>8</v>
      </c>
      <c r="B35" s="714" t="s">
        <v>389</v>
      </c>
      <c r="C35" s="715"/>
      <c r="D35" s="715"/>
      <c r="E35" s="715"/>
      <c r="F35" s="715"/>
      <c r="G35" s="715"/>
      <c r="H35" s="715"/>
      <c r="I35" s="715"/>
      <c r="J35" s="715"/>
      <c r="K35" s="715"/>
      <c r="L35" s="715"/>
      <c r="M35" s="715"/>
      <c r="N35" s="715"/>
      <c r="O35" s="715"/>
      <c r="P35" s="716"/>
      <c r="Q35" s="713">
        <v>276</v>
      </c>
      <c r="R35" s="711"/>
      <c r="S35" s="711"/>
      <c r="T35" s="711"/>
      <c r="U35" s="711"/>
      <c r="V35" s="711">
        <v>272</v>
      </c>
      <c r="W35" s="711"/>
      <c r="X35" s="711"/>
      <c r="Y35" s="711"/>
      <c r="Z35" s="711"/>
      <c r="AA35" s="711">
        <v>4</v>
      </c>
      <c r="AB35" s="711"/>
      <c r="AC35" s="711"/>
      <c r="AD35" s="711"/>
      <c r="AE35" s="712"/>
      <c r="AF35" s="708">
        <v>4</v>
      </c>
      <c r="AG35" s="709"/>
      <c r="AH35" s="709"/>
      <c r="AI35" s="709"/>
      <c r="AJ35" s="710"/>
      <c r="AK35" s="707">
        <v>131</v>
      </c>
      <c r="AL35" s="706"/>
      <c r="AM35" s="706"/>
      <c r="AN35" s="706"/>
      <c r="AO35" s="706"/>
      <c r="AP35" s="706">
        <v>1918</v>
      </c>
      <c r="AQ35" s="706"/>
      <c r="AR35" s="706"/>
      <c r="AS35" s="706"/>
      <c r="AT35" s="706"/>
      <c r="AU35" s="706">
        <v>1550</v>
      </c>
      <c r="AV35" s="706"/>
      <c r="AW35" s="706"/>
      <c r="AX35" s="706"/>
      <c r="AY35" s="706"/>
      <c r="AZ35" s="705" t="s">
        <v>537</v>
      </c>
      <c r="BA35" s="705"/>
      <c r="BB35" s="705"/>
      <c r="BC35" s="705"/>
      <c r="BD35" s="705"/>
      <c r="BE35" s="717" t="s">
        <v>388</v>
      </c>
      <c r="BF35" s="717"/>
      <c r="BG35" s="717"/>
      <c r="BH35" s="717"/>
      <c r="BI35" s="718"/>
      <c r="BJ35" s="203"/>
      <c r="BK35" s="203"/>
      <c r="BL35" s="203"/>
      <c r="BM35" s="203"/>
      <c r="BN35" s="203"/>
      <c r="BO35" s="216"/>
      <c r="BP35" s="216"/>
      <c r="BQ35" s="213">
        <v>29</v>
      </c>
      <c r="BR35" s="214"/>
      <c r="BS35" s="1022"/>
      <c r="BT35" s="1023"/>
      <c r="BU35" s="1023"/>
      <c r="BV35" s="1023"/>
      <c r="BW35" s="1023"/>
      <c r="BX35" s="1023"/>
      <c r="BY35" s="1023"/>
      <c r="BZ35" s="1023"/>
      <c r="CA35" s="1023"/>
      <c r="CB35" s="1023"/>
      <c r="CC35" s="1023"/>
      <c r="CD35" s="1023"/>
      <c r="CE35" s="1023"/>
      <c r="CF35" s="1023"/>
      <c r="CG35" s="1024"/>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197"/>
    </row>
    <row r="36" spans="1:131" s="198" customFormat="1" ht="26.25" customHeight="1">
      <c r="A36" s="217">
        <v>9</v>
      </c>
      <c r="B36" s="714" t="s">
        <v>390</v>
      </c>
      <c r="C36" s="715"/>
      <c r="D36" s="715"/>
      <c r="E36" s="715"/>
      <c r="F36" s="715"/>
      <c r="G36" s="715"/>
      <c r="H36" s="715"/>
      <c r="I36" s="715"/>
      <c r="J36" s="715"/>
      <c r="K36" s="715"/>
      <c r="L36" s="715"/>
      <c r="M36" s="715"/>
      <c r="N36" s="715"/>
      <c r="O36" s="715"/>
      <c r="P36" s="716"/>
      <c r="Q36" s="713">
        <v>4</v>
      </c>
      <c r="R36" s="711"/>
      <c r="S36" s="711"/>
      <c r="T36" s="711"/>
      <c r="U36" s="711"/>
      <c r="V36" s="711">
        <v>4</v>
      </c>
      <c r="W36" s="711"/>
      <c r="X36" s="711"/>
      <c r="Y36" s="711"/>
      <c r="Z36" s="711"/>
      <c r="AA36" s="711">
        <v>0</v>
      </c>
      <c r="AB36" s="711"/>
      <c r="AC36" s="711"/>
      <c r="AD36" s="711"/>
      <c r="AE36" s="712"/>
      <c r="AF36" s="708">
        <v>0</v>
      </c>
      <c r="AG36" s="709"/>
      <c r="AH36" s="709"/>
      <c r="AI36" s="709"/>
      <c r="AJ36" s="710"/>
      <c r="AK36" s="707" t="s">
        <v>537</v>
      </c>
      <c r="AL36" s="706"/>
      <c r="AM36" s="706"/>
      <c r="AN36" s="706"/>
      <c r="AO36" s="706"/>
      <c r="AP36" s="706" t="s">
        <v>537</v>
      </c>
      <c r="AQ36" s="706"/>
      <c r="AR36" s="706"/>
      <c r="AS36" s="706"/>
      <c r="AT36" s="706"/>
      <c r="AU36" s="706" t="s">
        <v>537</v>
      </c>
      <c r="AV36" s="706"/>
      <c r="AW36" s="706"/>
      <c r="AX36" s="706"/>
      <c r="AY36" s="706"/>
      <c r="AZ36" s="705" t="s">
        <v>537</v>
      </c>
      <c r="BA36" s="705"/>
      <c r="BB36" s="705"/>
      <c r="BC36" s="705"/>
      <c r="BD36" s="705"/>
      <c r="BE36" s="717" t="s">
        <v>388</v>
      </c>
      <c r="BF36" s="717"/>
      <c r="BG36" s="717"/>
      <c r="BH36" s="717"/>
      <c r="BI36" s="718"/>
      <c r="BJ36" s="203"/>
      <c r="BK36" s="203"/>
      <c r="BL36" s="203"/>
      <c r="BM36" s="203"/>
      <c r="BN36" s="203"/>
      <c r="BO36" s="216"/>
      <c r="BP36" s="216"/>
      <c r="BQ36" s="213">
        <v>30</v>
      </c>
      <c r="BR36" s="214"/>
      <c r="BS36" s="1022"/>
      <c r="BT36" s="1023"/>
      <c r="BU36" s="1023"/>
      <c r="BV36" s="1023"/>
      <c r="BW36" s="1023"/>
      <c r="BX36" s="1023"/>
      <c r="BY36" s="1023"/>
      <c r="BZ36" s="1023"/>
      <c r="CA36" s="1023"/>
      <c r="CB36" s="1023"/>
      <c r="CC36" s="1023"/>
      <c r="CD36" s="1023"/>
      <c r="CE36" s="1023"/>
      <c r="CF36" s="1023"/>
      <c r="CG36" s="1024"/>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197"/>
    </row>
    <row r="37" spans="1:131" s="198" customFormat="1" ht="26.25" customHeight="1">
      <c r="A37" s="217">
        <v>10</v>
      </c>
      <c r="B37" s="714"/>
      <c r="C37" s="715"/>
      <c r="D37" s="715"/>
      <c r="E37" s="715"/>
      <c r="F37" s="715"/>
      <c r="G37" s="715"/>
      <c r="H37" s="715"/>
      <c r="I37" s="715"/>
      <c r="J37" s="715"/>
      <c r="K37" s="715"/>
      <c r="L37" s="715"/>
      <c r="M37" s="715"/>
      <c r="N37" s="715"/>
      <c r="O37" s="715"/>
      <c r="P37" s="716"/>
      <c r="Q37" s="713"/>
      <c r="R37" s="711"/>
      <c r="S37" s="711"/>
      <c r="T37" s="711"/>
      <c r="U37" s="711"/>
      <c r="V37" s="711"/>
      <c r="W37" s="711"/>
      <c r="X37" s="711"/>
      <c r="Y37" s="711"/>
      <c r="Z37" s="711"/>
      <c r="AA37" s="711"/>
      <c r="AB37" s="711"/>
      <c r="AC37" s="711"/>
      <c r="AD37" s="711"/>
      <c r="AE37" s="712"/>
      <c r="AF37" s="708"/>
      <c r="AG37" s="709"/>
      <c r="AH37" s="709"/>
      <c r="AI37" s="709"/>
      <c r="AJ37" s="710"/>
      <c r="AK37" s="707"/>
      <c r="AL37" s="706"/>
      <c r="AM37" s="706"/>
      <c r="AN37" s="706"/>
      <c r="AO37" s="706"/>
      <c r="AP37" s="706"/>
      <c r="AQ37" s="706"/>
      <c r="AR37" s="706"/>
      <c r="AS37" s="706"/>
      <c r="AT37" s="706"/>
      <c r="AU37" s="706"/>
      <c r="AV37" s="706"/>
      <c r="AW37" s="706"/>
      <c r="AX37" s="706"/>
      <c r="AY37" s="706"/>
      <c r="AZ37" s="705"/>
      <c r="BA37" s="705"/>
      <c r="BB37" s="705"/>
      <c r="BC37" s="705"/>
      <c r="BD37" s="705"/>
      <c r="BE37" s="717"/>
      <c r="BF37" s="717"/>
      <c r="BG37" s="717"/>
      <c r="BH37" s="717"/>
      <c r="BI37" s="718"/>
      <c r="BJ37" s="203"/>
      <c r="BK37" s="203"/>
      <c r="BL37" s="203"/>
      <c r="BM37" s="203"/>
      <c r="BN37" s="203"/>
      <c r="BO37" s="216"/>
      <c r="BP37" s="216"/>
      <c r="BQ37" s="213">
        <v>31</v>
      </c>
      <c r="BR37" s="214"/>
      <c r="BS37" s="1022"/>
      <c r="BT37" s="1023"/>
      <c r="BU37" s="1023"/>
      <c r="BV37" s="1023"/>
      <c r="BW37" s="1023"/>
      <c r="BX37" s="1023"/>
      <c r="BY37" s="1023"/>
      <c r="BZ37" s="1023"/>
      <c r="CA37" s="1023"/>
      <c r="CB37" s="1023"/>
      <c r="CC37" s="1023"/>
      <c r="CD37" s="1023"/>
      <c r="CE37" s="1023"/>
      <c r="CF37" s="1023"/>
      <c r="CG37" s="1024"/>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197"/>
    </row>
    <row r="38" spans="1:131" s="198" customFormat="1" ht="26.25" customHeight="1">
      <c r="A38" s="217">
        <v>11</v>
      </c>
      <c r="B38" s="714"/>
      <c r="C38" s="715"/>
      <c r="D38" s="715"/>
      <c r="E38" s="715"/>
      <c r="F38" s="715"/>
      <c r="G38" s="715"/>
      <c r="H38" s="715"/>
      <c r="I38" s="715"/>
      <c r="J38" s="715"/>
      <c r="K38" s="715"/>
      <c r="L38" s="715"/>
      <c r="M38" s="715"/>
      <c r="N38" s="715"/>
      <c r="O38" s="715"/>
      <c r="P38" s="716"/>
      <c r="Q38" s="713"/>
      <c r="R38" s="711"/>
      <c r="S38" s="711"/>
      <c r="T38" s="711"/>
      <c r="U38" s="711"/>
      <c r="V38" s="711"/>
      <c r="W38" s="711"/>
      <c r="X38" s="711"/>
      <c r="Y38" s="711"/>
      <c r="Z38" s="711"/>
      <c r="AA38" s="711"/>
      <c r="AB38" s="711"/>
      <c r="AC38" s="711"/>
      <c r="AD38" s="711"/>
      <c r="AE38" s="712"/>
      <c r="AF38" s="708"/>
      <c r="AG38" s="709"/>
      <c r="AH38" s="709"/>
      <c r="AI38" s="709"/>
      <c r="AJ38" s="710"/>
      <c r="AK38" s="707"/>
      <c r="AL38" s="706"/>
      <c r="AM38" s="706"/>
      <c r="AN38" s="706"/>
      <c r="AO38" s="706"/>
      <c r="AP38" s="706"/>
      <c r="AQ38" s="706"/>
      <c r="AR38" s="706"/>
      <c r="AS38" s="706"/>
      <c r="AT38" s="706"/>
      <c r="AU38" s="706"/>
      <c r="AV38" s="706"/>
      <c r="AW38" s="706"/>
      <c r="AX38" s="706"/>
      <c r="AY38" s="706"/>
      <c r="AZ38" s="705"/>
      <c r="BA38" s="705"/>
      <c r="BB38" s="705"/>
      <c r="BC38" s="705"/>
      <c r="BD38" s="705"/>
      <c r="BE38" s="717"/>
      <c r="BF38" s="717"/>
      <c r="BG38" s="717"/>
      <c r="BH38" s="717"/>
      <c r="BI38" s="718"/>
      <c r="BJ38" s="203"/>
      <c r="BK38" s="203"/>
      <c r="BL38" s="203"/>
      <c r="BM38" s="203"/>
      <c r="BN38" s="203"/>
      <c r="BO38" s="216"/>
      <c r="BP38" s="216"/>
      <c r="BQ38" s="213">
        <v>32</v>
      </c>
      <c r="BR38" s="214"/>
      <c r="BS38" s="1022"/>
      <c r="BT38" s="1023"/>
      <c r="BU38" s="1023"/>
      <c r="BV38" s="1023"/>
      <c r="BW38" s="1023"/>
      <c r="BX38" s="1023"/>
      <c r="BY38" s="1023"/>
      <c r="BZ38" s="1023"/>
      <c r="CA38" s="1023"/>
      <c r="CB38" s="1023"/>
      <c r="CC38" s="1023"/>
      <c r="CD38" s="1023"/>
      <c r="CE38" s="1023"/>
      <c r="CF38" s="1023"/>
      <c r="CG38" s="1024"/>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197"/>
    </row>
    <row r="39" spans="1:131" s="198" customFormat="1" ht="26.25" customHeight="1">
      <c r="A39" s="217">
        <v>12</v>
      </c>
      <c r="B39" s="714"/>
      <c r="C39" s="715"/>
      <c r="D39" s="715"/>
      <c r="E39" s="715"/>
      <c r="F39" s="715"/>
      <c r="G39" s="715"/>
      <c r="H39" s="715"/>
      <c r="I39" s="715"/>
      <c r="J39" s="715"/>
      <c r="K39" s="715"/>
      <c r="L39" s="715"/>
      <c r="M39" s="715"/>
      <c r="N39" s="715"/>
      <c r="O39" s="715"/>
      <c r="P39" s="716"/>
      <c r="Q39" s="713"/>
      <c r="R39" s="711"/>
      <c r="S39" s="711"/>
      <c r="T39" s="711"/>
      <c r="U39" s="711"/>
      <c r="V39" s="711"/>
      <c r="W39" s="711"/>
      <c r="X39" s="711"/>
      <c r="Y39" s="711"/>
      <c r="Z39" s="711"/>
      <c r="AA39" s="711"/>
      <c r="AB39" s="711"/>
      <c r="AC39" s="711"/>
      <c r="AD39" s="711"/>
      <c r="AE39" s="712"/>
      <c r="AF39" s="708"/>
      <c r="AG39" s="709"/>
      <c r="AH39" s="709"/>
      <c r="AI39" s="709"/>
      <c r="AJ39" s="710"/>
      <c r="AK39" s="707"/>
      <c r="AL39" s="706"/>
      <c r="AM39" s="706"/>
      <c r="AN39" s="706"/>
      <c r="AO39" s="706"/>
      <c r="AP39" s="706"/>
      <c r="AQ39" s="706"/>
      <c r="AR39" s="706"/>
      <c r="AS39" s="706"/>
      <c r="AT39" s="706"/>
      <c r="AU39" s="706"/>
      <c r="AV39" s="706"/>
      <c r="AW39" s="706"/>
      <c r="AX39" s="706"/>
      <c r="AY39" s="706"/>
      <c r="AZ39" s="705"/>
      <c r="BA39" s="705"/>
      <c r="BB39" s="705"/>
      <c r="BC39" s="705"/>
      <c r="BD39" s="705"/>
      <c r="BE39" s="717"/>
      <c r="BF39" s="717"/>
      <c r="BG39" s="717"/>
      <c r="BH39" s="717"/>
      <c r="BI39" s="718"/>
      <c r="BJ39" s="203"/>
      <c r="BK39" s="203"/>
      <c r="BL39" s="203"/>
      <c r="BM39" s="203"/>
      <c r="BN39" s="203"/>
      <c r="BO39" s="216"/>
      <c r="BP39" s="216"/>
      <c r="BQ39" s="213">
        <v>33</v>
      </c>
      <c r="BR39" s="214"/>
      <c r="BS39" s="1022"/>
      <c r="BT39" s="1023"/>
      <c r="BU39" s="1023"/>
      <c r="BV39" s="1023"/>
      <c r="BW39" s="1023"/>
      <c r="BX39" s="1023"/>
      <c r="BY39" s="1023"/>
      <c r="BZ39" s="1023"/>
      <c r="CA39" s="1023"/>
      <c r="CB39" s="1023"/>
      <c r="CC39" s="1023"/>
      <c r="CD39" s="1023"/>
      <c r="CE39" s="1023"/>
      <c r="CF39" s="1023"/>
      <c r="CG39" s="1024"/>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197"/>
    </row>
    <row r="40" spans="1:131" s="198" customFormat="1" ht="26.25" customHeight="1">
      <c r="A40" s="212">
        <v>13</v>
      </c>
      <c r="B40" s="714"/>
      <c r="C40" s="715"/>
      <c r="D40" s="715"/>
      <c r="E40" s="715"/>
      <c r="F40" s="715"/>
      <c r="G40" s="715"/>
      <c r="H40" s="715"/>
      <c r="I40" s="715"/>
      <c r="J40" s="715"/>
      <c r="K40" s="715"/>
      <c r="L40" s="715"/>
      <c r="M40" s="715"/>
      <c r="N40" s="715"/>
      <c r="O40" s="715"/>
      <c r="P40" s="716"/>
      <c r="Q40" s="713"/>
      <c r="R40" s="711"/>
      <c r="S40" s="711"/>
      <c r="T40" s="711"/>
      <c r="U40" s="711"/>
      <c r="V40" s="711"/>
      <c r="W40" s="711"/>
      <c r="X40" s="711"/>
      <c r="Y40" s="711"/>
      <c r="Z40" s="711"/>
      <c r="AA40" s="711"/>
      <c r="AB40" s="711"/>
      <c r="AC40" s="711"/>
      <c r="AD40" s="711"/>
      <c r="AE40" s="712"/>
      <c r="AF40" s="708"/>
      <c r="AG40" s="709"/>
      <c r="AH40" s="709"/>
      <c r="AI40" s="709"/>
      <c r="AJ40" s="710"/>
      <c r="AK40" s="707"/>
      <c r="AL40" s="706"/>
      <c r="AM40" s="706"/>
      <c r="AN40" s="706"/>
      <c r="AO40" s="706"/>
      <c r="AP40" s="706"/>
      <c r="AQ40" s="706"/>
      <c r="AR40" s="706"/>
      <c r="AS40" s="706"/>
      <c r="AT40" s="706"/>
      <c r="AU40" s="706"/>
      <c r="AV40" s="706"/>
      <c r="AW40" s="706"/>
      <c r="AX40" s="706"/>
      <c r="AY40" s="706"/>
      <c r="AZ40" s="705"/>
      <c r="BA40" s="705"/>
      <c r="BB40" s="705"/>
      <c r="BC40" s="705"/>
      <c r="BD40" s="705"/>
      <c r="BE40" s="717"/>
      <c r="BF40" s="717"/>
      <c r="BG40" s="717"/>
      <c r="BH40" s="717"/>
      <c r="BI40" s="718"/>
      <c r="BJ40" s="203"/>
      <c r="BK40" s="203"/>
      <c r="BL40" s="203"/>
      <c r="BM40" s="203"/>
      <c r="BN40" s="203"/>
      <c r="BO40" s="216"/>
      <c r="BP40" s="216"/>
      <c r="BQ40" s="213">
        <v>34</v>
      </c>
      <c r="BR40" s="214"/>
      <c r="BS40" s="1022"/>
      <c r="BT40" s="1023"/>
      <c r="BU40" s="1023"/>
      <c r="BV40" s="1023"/>
      <c r="BW40" s="1023"/>
      <c r="BX40" s="1023"/>
      <c r="BY40" s="1023"/>
      <c r="BZ40" s="1023"/>
      <c r="CA40" s="1023"/>
      <c r="CB40" s="1023"/>
      <c r="CC40" s="1023"/>
      <c r="CD40" s="1023"/>
      <c r="CE40" s="1023"/>
      <c r="CF40" s="1023"/>
      <c r="CG40" s="1024"/>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197"/>
    </row>
    <row r="41" spans="1:131" s="198" customFormat="1" ht="26.25" customHeight="1">
      <c r="A41" s="212">
        <v>14</v>
      </c>
      <c r="B41" s="714"/>
      <c r="C41" s="715"/>
      <c r="D41" s="715"/>
      <c r="E41" s="715"/>
      <c r="F41" s="715"/>
      <c r="G41" s="715"/>
      <c r="H41" s="715"/>
      <c r="I41" s="715"/>
      <c r="J41" s="715"/>
      <c r="K41" s="715"/>
      <c r="L41" s="715"/>
      <c r="M41" s="715"/>
      <c r="N41" s="715"/>
      <c r="O41" s="715"/>
      <c r="P41" s="716"/>
      <c r="Q41" s="713"/>
      <c r="R41" s="711"/>
      <c r="S41" s="711"/>
      <c r="T41" s="711"/>
      <c r="U41" s="711"/>
      <c r="V41" s="711"/>
      <c r="W41" s="711"/>
      <c r="X41" s="711"/>
      <c r="Y41" s="711"/>
      <c r="Z41" s="711"/>
      <c r="AA41" s="711"/>
      <c r="AB41" s="711"/>
      <c r="AC41" s="711"/>
      <c r="AD41" s="711"/>
      <c r="AE41" s="712"/>
      <c r="AF41" s="708"/>
      <c r="AG41" s="709"/>
      <c r="AH41" s="709"/>
      <c r="AI41" s="709"/>
      <c r="AJ41" s="710"/>
      <c r="AK41" s="707"/>
      <c r="AL41" s="706"/>
      <c r="AM41" s="706"/>
      <c r="AN41" s="706"/>
      <c r="AO41" s="706"/>
      <c r="AP41" s="706"/>
      <c r="AQ41" s="706"/>
      <c r="AR41" s="706"/>
      <c r="AS41" s="706"/>
      <c r="AT41" s="706"/>
      <c r="AU41" s="706"/>
      <c r="AV41" s="706"/>
      <c r="AW41" s="706"/>
      <c r="AX41" s="706"/>
      <c r="AY41" s="706"/>
      <c r="AZ41" s="705"/>
      <c r="BA41" s="705"/>
      <c r="BB41" s="705"/>
      <c r="BC41" s="705"/>
      <c r="BD41" s="705"/>
      <c r="BE41" s="717"/>
      <c r="BF41" s="717"/>
      <c r="BG41" s="717"/>
      <c r="BH41" s="717"/>
      <c r="BI41" s="718"/>
      <c r="BJ41" s="203"/>
      <c r="BK41" s="203"/>
      <c r="BL41" s="203"/>
      <c r="BM41" s="203"/>
      <c r="BN41" s="203"/>
      <c r="BO41" s="216"/>
      <c r="BP41" s="216"/>
      <c r="BQ41" s="213">
        <v>35</v>
      </c>
      <c r="BR41" s="214"/>
      <c r="BS41" s="1022"/>
      <c r="BT41" s="1023"/>
      <c r="BU41" s="1023"/>
      <c r="BV41" s="1023"/>
      <c r="BW41" s="1023"/>
      <c r="BX41" s="1023"/>
      <c r="BY41" s="1023"/>
      <c r="BZ41" s="1023"/>
      <c r="CA41" s="1023"/>
      <c r="CB41" s="1023"/>
      <c r="CC41" s="1023"/>
      <c r="CD41" s="1023"/>
      <c r="CE41" s="1023"/>
      <c r="CF41" s="1023"/>
      <c r="CG41" s="1024"/>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197"/>
    </row>
    <row r="42" spans="1:131" s="198" customFormat="1" ht="26.25" customHeight="1">
      <c r="A42" s="212">
        <v>15</v>
      </c>
      <c r="B42" s="714"/>
      <c r="C42" s="715"/>
      <c r="D42" s="715"/>
      <c r="E42" s="715"/>
      <c r="F42" s="715"/>
      <c r="G42" s="715"/>
      <c r="H42" s="715"/>
      <c r="I42" s="715"/>
      <c r="J42" s="715"/>
      <c r="K42" s="715"/>
      <c r="L42" s="715"/>
      <c r="M42" s="715"/>
      <c r="N42" s="715"/>
      <c r="O42" s="715"/>
      <c r="P42" s="716"/>
      <c r="Q42" s="713"/>
      <c r="R42" s="711"/>
      <c r="S42" s="711"/>
      <c r="T42" s="711"/>
      <c r="U42" s="711"/>
      <c r="V42" s="711"/>
      <c r="W42" s="711"/>
      <c r="X42" s="711"/>
      <c r="Y42" s="711"/>
      <c r="Z42" s="711"/>
      <c r="AA42" s="711"/>
      <c r="AB42" s="711"/>
      <c r="AC42" s="711"/>
      <c r="AD42" s="711"/>
      <c r="AE42" s="712"/>
      <c r="AF42" s="708"/>
      <c r="AG42" s="709"/>
      <c r="AH42" s="709"/>
      <c r="AI42" s="709"/>
      <c r="AJ42" s="710"/>
      <c r="AK42" s="707"/>
      <c r="AL42" s="706"/>
      <c r="AM42" s="706"/>
      <c r="AN42" s="706"/>
      <c r="AO42" s="706"/>
      <c r="AP42" s="706"/>
      <c r="AQ42" s="706"/>
      <c r="AR42" s="706"/>
      <c r="AS42" s="706"/>
      <c r="AT42" s="706"/>
      <c r="AU42" s="706"/>
      <c r="AV42" s="706"/>
      <c r="AW42" s="706"/>
      <c r="AX42" s="706"/>
      <c r="AY42" s="706"/>
      <c r="AZ42" s="705"/>
      <c r="BA42" s="705"/>
      <c r="BB42" s="705"/>
      <c r="BC42" s="705"/>
      <c r="BD42" s="705"/>
      <c r="BE42" s="717"/>
      <c r="BF42" s="717"/>
      <c r="BG42" s="717"/>
      <c r="BH42" s="717"/>
      <c r="BI42" s="718"/>
      <c r="BJ42" s="203"/>
      <c r="BK42" s="203"/>
      <c r="BL42" s="203"/>
      <c r="BM42" s="203"/>
      <c r="BN42" s="203"/>
      <c r="BO42" s="216"/>
      <c r="BP42" s="216"/>
      <c r="BQ42" s="213">
        <v>36</v>
      </c>
      <c r="BR42" s="214"/>
      <c r="BS42" s="1022"/>
      <c r="BT42" s="1023"/>
      <c r="BU42" s="1023"/>
      <c r="BV42" s="1023"/>
      <c r="BW42" s="1023"/>
      <c r="BX42" s="1023"/>
      <c r="BY42" s="1023"/>
      <c r="BZ42" s="1023"/>
      <c r="CA42" s="1023"/>
      <c r="CB42" s="1023"/>
      <c r="CC42" s="1023"/>
      <c r="CD42" s="1023"/>
      <c r="CE42" s="1023"/>
      <c r="CF42" s="1023"/>
      <c r="CG42" s="1024"/>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197"/>
    </row>
    <row r="43" spans="1:131" s="198" customFormat="1" ht="26.25" customHeight="1">
      <c r="A43" s="212">
        <v>16</v>
      </c>
      <c r="B43" s="714"/>
      <c r="C43" s="715"/>
      <c r="D43" s="715"/>
      <c r="E43" s="715"/>
      <c r="F43" s="715"/>
      <c r="G43" s="715"/>
      <c r="H43" s="715"/>
      <c r="I43" s="715"/>
      <c r="J43" s="715"/>
      <c r="K43" s="715"/>
      <c r="L43" s="715"/>
      <c r="M43" s="715"/>
      <c r="N43" s="715"/>
      <c r="O43" s="715"/>
      <c r="P43" s="716"/>
      <c r="Q43" s="713"/>
      <c r="R43" s="711"/>
      <c r="S43" s="711"/>
      <c r="T43" s="711"/>
      <c r="U43" s="711"/>
      <c r="V43" s="711"/>
      <c r="W43" s="711"/>
      <c r="X43" s="711"/>
      <c r="Y43" s="711"/>
      <c r="Z43" s="711"/>
      <c r="AA43" s="711"/>
      <c r="AB43" s="711"/>
      <c r="AC43" s="711"/>
      <c r="AD43" s="711"/>
      <c r="AE43" s="712"/>
      <c r="AF43" s="708"/>
      <c r="AG43" s="709"/>
      <c r="AH43" s="709"/>
      <c r="AI43" s="709"/>
      <c r="AJ43" s="710"/>
      <c r="AK43" s="707"/>
      <c r="AL43" s="706"/>
      <c r="AM43" s="706"/>
      <c r="AN43" s="706"/>
      <c r="AO43" s="706"/>
      <c r="AP43" s="706"/>
      <c r="AQ43" s="706"/>
      <c r="AR43" s="706"/>
      <c r="AS43" s="706"/>
      <c r="AT43" s="706"/>
      <c r="AU43" s="706"/>
      <c r="AV43" s="706"/>
      <c r="AW43" s="706"/>
      <c r="AX43" s="706"/>
      <c r="AY43" s="706"/>
      <c r="AZ43" s="705"/>
      <c r="BA43" s="705"/>
      <c r="BB43" s="705"/>
      <c r="BC43" s="705"/>
      <c r="BD43" s="705"/>
      <c r="BE43" s="717"/>
      <c r="BF43" s="717"/>
      <c r="BG43" s="717"/>
      <c r="BH43" s="717"/>
      <c r="BI43" s="718"/>
      <c r="BJ43" s="203"/>
      <c r="BK43" s="203"/>
      <c r="BL43" s="203"/>
      <c r="BM43" s="203"/>
      <c r="BN43" s="203"/>
      <c r="BO43" s="216"/>
      <c r="BP43" s="216"/>
      <c r="BQ43" s="213">
        <v>37</v>
      </c>
      <c r="BR43" s="214"/>
      <c r="BS43" s="1022"/>
      <c r="BT43" s="1023"/>
      <c r="BU43" s="1023"/>
      <c r="BV43" s="1023"/>
      <c r="BW43" s="1023"/>
      <c r="BX43" s="1023"/>
      <c r="BY43" s="1023"/>
      <c r="BZ43" s="1023"/>
      <c r="CA43" s="1023"/>
      <c r="CB43" s="1023"/>
      <c r="CC43" s="1023"/>
      <c r="CD43" s="1023"/>
      <c r="CE43" s="1023"/>
      <c r="CF43" s="1023"/>
      <c r="CG43" s="1024"/>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197"/>
    </row>
    <row r="44" spans="1:131" s="198" customFormat="1" ht="26.25" customHeight="1">
      <c r="A44" s="212">
        <v>17</v>
      </c>
      <c r="B44" s="714"/>
      <c r="C44" s="715"/>
      <c r="D44" s="715"/>
      <c r="E44" s="715"/>
      <c r="F44" s="715"/>
      <c r="G44" s="715"/>
      <c r="H44" s="715"/>
      <c r="I44" s="715"/>
      <c r="J44" s="715"/>
      <c r="K44" s="715"/>
      <c r="L44" s="715"/>
      <c r="M44" s="715"/>
      <c r="N44" s="715"/>
      <c r="O44" s="715"/>
      <c r="P44" s="716"/>
      <c r="Q44" s="713"/>
      <c r="R44" s="711"/>
      <c r="S44" s="711"/>
      <c r="T44" s="711"/>
      <c r="U44" s="711"/>
      <c r="V44" s="711"/>
      <c r="W44" s="711"/>
      <c r="X44" s="711"/>
      <c r="Y44" s="711"/>
      <c r="Z44" s="711"/>
      <c r="AA44" s="711"/>
      <c r="AB44" s="711"/>
      <c r="AC44" s="711"/>
      <c r="AD44" s="711"/>
      <c r="AE44" s="712"/>
      <c r="AF44" s="708"/>
      <c r="AG44" s="709"/>
      <c r="AH44" s="709"/>
      <c r="AI44" s="709"/>
      <c r="AJ44" s="710"/>
      <c r="AK44" s="707"/>
      <c r="AL44" s="706"/>
      <c r="AM44" s="706"/>
      <c r="AN44" s="706"/>
      <c r="AO44" s="706"/>
      <c r="AP44" s="706"/>
      <c r="AQ44" s="706"/>
      <c r="AR44" s="706"/>
      <c r="AS44" s="706"/>
      <c r="AT44" s="706"/>
      <c r="AU44" s="706"/>
      <c r="AV44" s="706"/>
      <c r="AW44" s="706"/>
      <c r="AX44" s="706"/>
      <c r="AY44" s="706"/>
      <c r="AZ44" s="705"/>
      <c r="BA44" s="705"/>
      <c r="BB44" s="705"/>
      <c r="BC44" s="705"/>
      <c r="BD44" s="705"/>
      <c r="BE44" s="717"/>
      <c r="BF44" s="717"/>
      <c r="BG44" s="717"/>
      <c r="BH44" s="717"/>
      <c r="BI44" s="718"/>
      <c r="BJ44" s="203"/>
      <c r="BK44" s="203"/>
      <c r="BL44" s="203"/>
      <c r="BM44" s="203"/>
      <c r="BN44" s="203"/>
      <c r="BO44" s="216"/>
      <c r="BP44" s="216"/>
      <c r="BQ44" s="213">
        <v>38</v>
      </c>
      <c r="BR44" s="214"/>
      <c r="BS44" s="1022"/>
      <c r="BT44" s="1023"/>
      <c r="BU44" s="1023"/>
      <c r="BV44" s="1023"/>
      <c r="BW44" s="1023"/>
      <c r="BX44" s="1023"/>
      <c r="BY44" s="1023"/>
      <c r="BZ44" s="1023"/>
      <c r="CA44" s="1023"/>
      <c r="CB44" s="1023"/>
      <c r="CC44" s="1023"/>
      <c r="CD44" s="1023"/>
      <c r="CE44" s="1023"/>
      <c r="CF44" s="1023"/>
      <c r="CG44" s="1024"/>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197"/>
    </row>
    <row r="45" spans="1:131" s="198" customFormat="1" ht="26.25" customHeight="1">
      <c r="A45" s="212">
        <v>18</v>
      </c>
      <c r="B45" s="714"/>
      <c r="C45" s="715"/>
      <c r="D45" s="715"/>
      <c r="E45" s="715"/>
      <c r="F45" s="715"/>
      <c r="G45" s="715"/>
      <c r="H45" s="715"/>
      <c r="I45" s="715"/>
      <c r="J45" s="715"/>
      <c r="K45" s="715"/>
      <c r="L45" s="715"/>
      <c r="M45" s="715"/>
      <c r="N45" s="715"/>
      <c r="O45" s="715"/>
      <c r="P45" s="716"/>
      <c r="Q45" s="713"/>
      <c r="R45" s="711"/>
      <c r="S45" s="711"/>
      <c r="T45" s="711"/>
      <c r="U45" s="711"/>
      <c r="V45" s="711"/>
      <c r="W45" s="711"/>
      <c r="X45" s="711"/>
      <c r="Y45" s="711"/>
      <c r="Z45" s="711"/>
      <c r="AA45" s="711"/>
      <c r="AB45" s="711"/>
      <c r="AC45" s="711"/>
      <c r="AD45" s="711"/>
      <c r="AE45" s="712"/>
      <c r="AF45" s="708"/>
      <c r="AG45" s="709"/>
      <c r="AH45" s="709"/>
      <c r="AI45" s="709"/>
      <c r="AJ45" s="710"/>
      <c r="AK45" s="707"/>
      <c r="AL45" s="706"/>
      <c r="AM45" s="706"/>
      <c r="AN45" s="706"/>
      <c r="AO45" s="706"/>
      <c r="AP45" s="706"/>
      <c r="AQ45" s="706"/>
      <c r="AR45" s="706"/>
      <c r="AS45" s="706"/>
      <c r="AT45" s="706"/>
      <c r="AU45" s="706"/>
      <c r="AV45" s="706"/>
      <c r="AW45" s="706"/>
      <c r="AX45" s="706"/>
      <c r="AY45" s="706"/>
      <c r="AZ45" s="705"/>
      <c r="BA45" s="705"/>
      <c r="BB45" s="705"/>
      <c r="BC45" s="705"/>
      <c r="BD45" s="705"/>
      <c r="BE45" s="717"/>
      <c r="BF45" s="717"/>
      <c r="BG45" s="717"/>
      <c r="BH45" s="717"/>
      <c r="BI45" s="718"/>
      <c r="BJ45" s="203"/>
      <c r="BK45" s="203"/>
      <c r="BL45" s="203"/>
      <c r="BM45" s="203"/>
      <c r="BN45" s="203"/>
      <c r="BO45" s="216"/>
      <c r="BP45" s="216"/>
      <c r="BQ45" s="213">
        <v>39</v>
      </c>
      <c r="BR45" s="214"/>
      <c r="BS45" s="1022"/>
      <c r="BT45" s="1023"/>
      <c r="BU45" s="1023"/>
      <c r="BV45" s="1023"/>
      <c r="BW45" s="1023"/>
      <c r="BX45" s="1023"/>
      <c r="BY45" s="1023"/>
      <c r="BZ45" s="1023"/>
      <c r="CA45" s="1023"/>
      <c r="CB45" s="1023"/>
      <c r="CC45" s="1023"/>
      <c r="CD45" s="1023"/>
      <c r="CE45" s="1023"/>
      <c r="CF45" s="1023"/>
      <c r="CG45" s="1024"/>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197"/>
    </row>
    <row r="46" spans="1:131" s="198" customFormat="1" ht="26.25" customHeight="1">
      <c r="A46" s="212">
        <v>19</v>
      </c>
      <c r="B46" s="714"/>
      <c r="C46" s="715"/>
      <c r="D46" s="715"/>
      <c r="E46" s="715"/>
      <c r="F46" s="715"/>
      <c r="G46" s="715"/>
      <c r="H46" s="715"/>
      <c r="I46" s="715"/>
      <c r="J46" s="715"/>
      <c r="K46" s="715"/>
      <c r="L46" s="715"/>
      <c r="M46" s="715"/>
      <c r="N46" s="715"/>
      <c r="O46" s="715"/>
      <c r="P46" s="716"/>
      <c r="Q46" s="713"/>
      <c r="R46" s="711"/>
      <c r="S46" s="711"/>
      <c r="T46" s="711"/>
      <c r="U46" s="711"/>
      <c r="V46" s="711"/>
      <c r="W46" s="711"/>
      <c r="X46" s="711"/>
      <c r="Y46" s="711"/>
      <c r="Z46" s="711"/>
      <c r="AA46" s="711"/>
      <c r="AB46" s="711"/>
      <c r="AC46" s="711"/>
      <c r="AD46" s="711"/>
      <c r="AE46" s="712"/>
      <c r="AF46" s="708"/>
      <c r="AG46" s="709"/>
      <c r="AH46" s="709"/>
      <c r="AI46" s="709"/>
      <c r="AJ46" s="710"/>
      <c r="AK46" s="707"/>
      <c r="AL46" s="706"/>
      <c r="AM46" s="706"/>
      <c r="AN46" s="706"/>
      <c r="AO46" s="706"/>
      <c r="AP46" s="706"/>
      <c r="AQ46" s="706"/>
      <c r="AR46" s="706"/>
      <c r="AS46" s="706"/>
      <c r="AT46" s="706"/>
      <c r="AU46" s="706"/>
      <c r="AV46" s="706"/>
      <c r="AW46" s="706"/>
      <c r="AX46" s="706"/>
      <c r="AY46" s="706"/>
      <c r="AZ46" s="705"/>
      <c r="BA46" s="705"/>
      <c r="BB46" s="705"/>
      <c r="BC46" s="705"/>
      <c r="BD46" s="705"/>
      <c r="BE46" s="717"/>
      <c r="BF46" s="717"/>
      <c r="BG46" s="717"/>
      <c r="BH46" s="717"/>
      <c r="BI46" s="718"/>
      <c r="BJ46" s="203"/>
      <c r="BK46" s="203"/>
      <c r="BL46" s="203"/>
      <c r="BM46" s="203"/>
      <c r="BN46" s="203"/>
      <c r="BO46" s="216"/>
      <c r="BP46" s="216"/>
      <c r="BQ46" s="213">
        <v>40</v>
      </c>
      <c r="BR46" s="214"/>
      <c r="BS46" s="1022"/>
      <c r="BT46" s="1023"/>
      <c r="BU46" s="1023"/>
      <c r="BV46" s="1023"/>
      <c r="BW46" s="1023"/>
      <c r="BX46" s="1023"/>
      <c r="BY46" s="1023"/>
      <c r="BZ46" s="1023"/>
      <c r="CA46" s="1023"/>
      <c r="CB46" s="1023"/>
      <c r="CC46" s="1023"/>
      <c r="CD46" s="1023"/>
      <c r="CE46" s="1023"/>
      <c r="CF46" s="1023"/>
      <c r="CG46" s="1024"/>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197"/>
    </row>
    <row r="47" spans="1:131" s="198" customFormat="1" ht="26.25" customHeight="1">
      <c r="A47" s="212">
        <v>20</v>
      </c>
      <c r="B47" s="714"/>
      <c r="C47" s="715"/>
      <c r="D47" s="715"/>
      <c r="E47" s="715"/>
      <c r="F47" s="715"/>
      <c r="G47" s="715"/>
      <c r="H47" s="715"/>
      <c r="I47" s="715"/>
      <c r="J47" s="715"/>
      <c r="K47" s="715"/>
      <c r="L47" s="715"/>
      <c r="M47" s="715"/>
      <c r="N47" s="715"/>
      <c r="O47" s="715"/>
      <c r="P47" s="716"/>
      <c r="Q47" s="713"/>
      <c r="R47" s="711"/>
      <c r="S47" s="711"/>
      <c r="T47" s="711"/>
      <c r="U47" s="711"/>
      <c r="V47" s="711"/>
      <c r="W47" s="711"/>
      <c r="X47" s="711"/>
      <c r="Y47" s="711"/>
      <c r="Z47" s="711"/>
      <c r="AA47" s="711"/>
      <c r="AB47" s="711"/>
      <c r="AC47" s="711"/>
      <c r="AD47" s="711"/>
      <c r="AE47" s="712"/>
      <c r="AF47" s="708"/>
      <c r="AG47" s="709"/>
      <c r="AH47" s="709"/>
      <c r="AI47" s="709"/>
      <c r="AJ47" s="710"/>
      <c r="AK47" s="707"/>
      <c r="AL47" s="706"/>
      <c r="AM47" s="706"/>
      <c r="AN47" s="706"/>
      <c r="AO47" s="706"/>
      <c r="AP47" s="706"/>
      <c r="AQ47" s="706"/>
      <c r="AR47" s="706"/>
      <c r="AS47" s="706"/>
      <c r="AT47" s="706"/>
      <c r="AU47" s="706"/>
      <c r="AV47" s="706"/>
      <c r="AW47" s="706"/>
      <c r="AX47" s="706"/>
      <c r="AY47" s="706"/>
      <c r="AZ47" s="705"/>
      <c r="BA47" s="705"/>
      <c r="BB47" s="705"/>
      <c r="BC47" s="705"/>
      <c r="BD47" s="705"/>
      <c r="BE47" s="717"/>
      <c r="BF47" s="717"/>
      <c r="BG47" s="717"/>
      <c r="BH47" s="717"/>
      <c r="BI47" s="718"/>
      <c r="BJ47" s="203"/>
      <c r="BK47" s="203"/>
      <c r="BL47" s="203"/>
      <c r="BM47" s="203"/>
      <c r="BN47" s="203"/>
      <c r="BO47" s="216"/>
      <c r="BP47" s="216"/>
      <c r="BQ47" s="213">
        <v>41</v>
      </c>
      <c r="BR47" s="214"/>
      <c r="BS47" s="1022"/>
      <c r="BT47" s="1023"/>
      <c r="BU47" s="1023"/>
      <c r="BV47" s="1023"/>
      <c r="BW47" s="1023"/>
      <c r="BX47" s="1023"/>
      <c r="BY47" s="1023"/>
      <c r="BZ47" s="1023"/>
      <c r="CA47" s="1023"/>
      <c r="CB47" s="1023"/>
      <c r="CC47" s="1023"/>
      <c r="CD47" s="1023"/>
      <c r="CE47" s="1023"/>
      <c r="CF47" s="1023"/>
      <c r="CG47" s="1024"/>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197"/>
    </row>
    <row r="48" spans="1:131" s="198" customFormat="1" ht="26.25" customHeight="1">
      <c r="A48" s="212">
        <v>21</v>
      </c>
      <c r="B48" s="714"/>
      <c r="C48" s="715"/>
      <c r="D48" s="715"/>
      <c r="E48" s="715"/>
      <c r="F48" s="715"/>
      <c r="G48" s="715"/>
      <c r="H48" s="715"/>
      <c r="I48" s="715"/>
      <c r="J48" s="715"/>
      <c r="K48" s="715"/>
      <c r="L48" s="715"/>
      <c r="M48" s="715"/>
      <c r="N48" s="715"/>
      <c r="O48" s="715"/>
      <c r="P48" s="716"/>
      <c r="Q48" s="713"/>
      <c r="R48" s="711"/>
      <c r="S48" s="711"/>
      <c r="T48" s="711"/>
      <c r="U48" s="711"/>
      <c r="V48" s="711"/>
      <c r="W48" s="711"/>
      <c r="X48" s="711"/>
      <c r="Y48" s="711"/>
      <c r="Z48" s="711"/>
      <c r="AA48" s="711"/>
      <c r="AB48" s="711"/>
      <c r="AC48" s="711"/>
      <c r="AD48" s="711"/>
      <c r="AE48" s="712"/>
      <c r="AF48" s="708"/>
      <c r="AG48" s="709"/>
      <c r="AH48" s="709"/>
      <c r="AI48" s="709"/>
      <c r="AJ48" s="710"/>
      <c r="AK48" s="707"/>
      <c r="AL48" s="706"/>
      <c r="AM48" s="706"/>
      <c r="AN48" s="706"/>
      <c r="AO48" s="706"/>
      <c r="AP48" s="706"/>
      <c r="AQ48" s="706"/>
      <c r="AR48" s="706"/>
      <c r="AS48" s="706"/>
      <c r="AT48" s="706"/>
      <c r="AU48" s="706"/>
      <c r="AV48" s="706"/>
      <c r="AW48" s="706"/>
      <c r="AX48" s="706"/>
      <c r="AY48" s="706"/>
      <c r="AZ48" s="705"/>
      <c r="BA48" s="705"/>
      <c r="BB48" s="705"/>
      <c r="BC48" s="705"/>
      <c r="BD48" s="705"/>
      <c r="BE48" s="717"/>
      <c r="BF48" s="717"/>
      <c r="BG48" s="717"/>
      <c r="BH48" s="717"/>
      <c r="BI48" s="718"/>
      <c r="BJ48" s="203"/>
      <c r="BK48" s="203"/>
      <c r="BL48" s="203"/>
      <c r="BM48" s="203"/>
      <c r="BN48" s="203"/>
      <c r="BO48" s="216"/>
      <c r="BP48" s="216"/>
      <c r="BQ48" s="213">
        <v>42</v>
      </c>
      <c r="BR48" s="214"/>
      <c r="BS48" s="1022"/>
      <c r="BT48" s="1023"/>
      <c r="BU48" s="1023"/>
      <c r="BV48" s="1023"/>
      <c r="BW48" s="1023"/>
      <c r="BX48" s="1023"/>
      <c r="BY48" s="1023"/>
      <c r="BZ48" s="1023"/>
      <c r="CA48" s="1023"/>
      <c r="CB48" s="1023"/>
      <c r="CC48" s="1023"/>
      <c r="CD48" s="1023"/>
      <c r="CE48" s="1023"/>
      <c r="CF48" s="1023"/>
      <c r="CG48" s="1024"/>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197"/>
    </row>
    <row r="49" spans="1:131" s="198" customFormat="1" ht="26.25" customHeight="1">
      <c r="A49" s="212">
        <v>22</v>
      </c>
      <c r="B49" s="714"/>
      <c r="C49" s="715"/>
      <c r="D49" s="715"/>
      <c r="E49" s="715"/>
      <c r="F49" s="715"/>
      <c r="G49" s="715"/>
      <c r="H49" s="715"/>
      <c r="I49" s="715"/>
      <c r="J49" s="715"/>
      <c r="K49" s="715"/>
      <c r="L49" s="715"/>
      <c r="M49" s="715"/>
      <c r="N49" s="715"/>
      <c r="O49" s="715"/>
      <c r="P49" s="716"/>
      <c r="Q49" s="713"/>
      <c r="R49" s="711"/>
      <c r="S49" s="711"/>
      <c r="T49" s="711"/>
      <c r="U49" s="711"/>
      <c r="V49" s="711"/>
      <c r="W49" s="711"/>
      <c r="X49" s="711"/>
      <c r="Y49" s="711"/>
      <c r="Z49" s="711"/>
      <c r="AA49" s="711"/>
      <c r="AB49" s="711"/>
      <c r="AC49" s="711"/>
      <c r="AD49" s="711"/>
      <c r="AE49" s="712"/>
      <c r="AF49" s="708"/>
      <c r="AG49" s="709"/>
      <c r="AH49" s="709"/>
      <c r="AI49" s="709"/>
      <c r="AJ49" s="710"/>
      <c r="AK49" s="707"/>
      <c r="AL49" s="706"/>
      <c r="AM49" s="706"/>
      <c r="AN49" s="706"/>
      <c r="AO49" s="706"/>
      <c r="AP49" s="706"/>
      <c r="AQ49" s="706"/>
      <c r="AR49" s="706"/>
      <c r="AS49" s="706"/>
      <c r="AT49" s="706"/>
      <c r="AU49" s="706"/>
      <c r="AV49" s="706"/>
      <c r="AW49" s="706"/>
      <c r="AX49" s="706"/>
      <c r="AY49" s="706"/>
      <c r="AZ49" s="705"/>
      <c r="BA49" s="705"/>
      <c r="BB49" s="705"/>
      <c r="BC49" s="705"/>
      <c r="BD49" s="705"/>
      <c r="BE49" s="717"/>
      <c r="BF49" s="717"/>
      <c r="BG49" s="717"/>
      <c r="BH49" s="717"/>
      <c r="BI49" s="718"/>
      <c r="BJ49" s="203"/>
      <c r="BK49" s="203"/>
      <c r="BL49" s="203"/>
      <c r="BM49" s="203"/>
      <c r="BN49" s="203"/>
      <c r="BO49" s="216"/>
      <c r="BP49" s="216"/>
      <c r="BQ49" s="213">
        <v>43</v>
      </c>
      <c r="BR49" s="214"/>
      <c r="BS49" s="1022"/>
      <c r="BT49" s="1023"/>
      <c r="BU49" s="1023"/>
      <c r="BV49" s="1023"/>
      <c r="BW49" s="1023"/>
      <c r="BX49" s="1023"/>
      <c r="BY49" s="1023"/>
      <c r="BZ49" s="1023"/>
      <c r="CA49" s="1023"/>
      <c r="CB49" s="1023"/>
      <c r="CC49" s="1023"/>
      <c r="CD49" s="1023"/>
      <c r="CE49" s="1023"/>
      <c r="CF49" s="1023"/>
      <c r="CG49" s="1024"/>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197"/>
    </row>
    <row r="50" spans="1:131" s="198" customFormat="1" ht="26.25" customHeight="1">
      <c r="A50" s="212">
        <v>23</v>
      </c>
      <c r="B50" s="714"/>
      <c r="C50" s="715"/>
      <c r="D50" s="715"/>
      <c r="E50" s="715"/>
      <c r="F50" s="715"/>
      <c r="G50" s="715"/>
      <c r="H50" s="715"/>
      <c r="I50" s="715"/>
      <c r="J50" s="715"/>
      <c r="K50" s="715"/>
      <c r="L50" s="715"/>
      <c r="M50" s="715"/>
      <c r="N50" s="715"/>
      <c r="O50" s="715"/>
      <c r="P50" s="716"/>
      <c r="Q50" s="1040"/>
      <c r="R50" s="1028"/>
      <c r="S50" s="1028"/>
      <c r="T50" s="1028"/>
      <c r="U50" s="1028"/>
      <c r="V50" s="1028"/>
      <c r="W50" s="1028"/>
      <c r="X50" s="1028"/>
      <c r="Y50" s="1028"/>
      <c r="Z50" s="1028"/>
      <c r="AA50" s="1028"/>
      <c r="AB50" s="1028"/>
      <c r="AC50" s="1028"/>
      <c r="AD50" s="1028"/>
      <c r="AE50" s="1041"/>
      <c r="AF50" s="708"/>
      <c r="AG50" s="709"/>
      <c r="AH50" s="709"/>
      <c r="AI50" s="709"/>
      <c r="AJ50" s="710"/>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717"/>
      <c r="BF50" s="717"/>
      <c r="BG50" s="717"/>
      <c r="BH50" s="717"/>
      <c r="BI50" s="718"/>
      <c r="BJ50" s="203"/>
      <c r="BK50" s="203"/>
      <c r="BL50" s="203"/>
      <c r="BM50" s="203"/>
      <c r="BN50" s="203"/>
      <c r="BO50" s="216"/>
      <c r="BP50" s="216"/>
      <c r="BQ50" s="213">
        <v>44</v>
      </c>
      <c r="BR50" s="214"/>
      <c r="BS50" s="1022"/>
      <c r="BT50" s="1023"/>
      <c r="BU50" s="1023"/>
      <c r="BV50" s="1023"/>
      <c r="BW50" s="1023"/>
      <c r="BX50" s="1023"/>
      <c r="BY50" s="1023"/>
      <c r="BZ50" s="1023"/>
      <c r="CA50" s="1023"/>
      <c r="CB50" s="1023"/>
      <c r="CC50" s="1023"/>
      <c r="CD50" s="1023"/>
      <c r="CE50" s="1023"/>
      <c r="CF50" s="1023"/>
      <c r="CG50" s="1024"/>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197"/>
    </row>
    <row r="51" spans="1:131" s="198" customFormat="1" ht="26.25" customHeight="1">
      <c r="A51" s="212">
        <v>24</v>
      </c>
      <c r="B51" s="714"/>
      <c r="C51" s="715"/>
      <c r="D51" s="715"/>
      <c r="E51" s="715"/>
      <c r="F51" s="715"/>
      <c r="G51" s="715"/>
      <c r="H51" s="715"/>
      <c r="I51" s="715"/>
      <c r="J51" s="715"/>
      <c r="K51" s="715"/>
      <c r="L51" s="715"/>
      <c r="M51" s="715"/>
      <c r="N51" s="715"/>
      <c r="O51" s="715"/>
      <c r="P51" s="716"/>
      <c r="Q51" s="1040"/>
      <c r="R51" s="1028"/>
      <c r="S51" s="1028"/>
      <c r="T51" s="1028"/>
      <c r="U51" s="1028"/>
      <c r="V51" s="1028"/>
      <c r="W51" s="1028"/>
      <c r="X51" s="1028"/>
      <c r="Y51" s="1028"/>
      <c r="Z51" s="1028"/>
      <c r="AA51" s="1028"/>
      <c r="AB51" s="1028"/>
      <c r="AC51" s="1028"/>
      <c r="AD51" s="1028"/>
      <c r="AE51" s="1041"/>
      <c r="AF51" s="708"/>
      <c r="AG51" s="709"/>
      <c r="AH51" s="709"/>
      <c r="AI51" s="709"/>
      <c r="AJ51" s="710"/>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717"/>
      <c r="BF51" s="717"/>
      <c r="BG51" s="717"/>
      <c r="BH51" s="717"/>
      <c r="BI51" s="718"/>
      <c r="BJ51" s="203"/>
      <c r="BK51" s="203"/>
      <c r="BL51" s="203"/>
      <c r="BM51" s="203"/>
      <c r="BN51" s="203"/>
      <c r="BO51" s="216"/>
      <c r="BP51" s="216"/>
      <c r="BQ51" s="213">
        <v>45</v>
      </c>
      <c r="BR51" s="214"/>
      <c r="BS51" s="1022"/>
      <c r="BT51" s="1023"/>
      <c r="BU51" s="1023"/>
      <c r="BV51" s="1023"/>
      <c r="BW51" s="1023"/>
      <c r="BX51" s="1023"/>
      <c r="BY51" s="1023"/>
      <c r="BZ51" s="1023"/>
      <c r="CA51" s="1023"/>
      <c r="CB51" s="1023"/>
      <c r="CC51" s="1023"/>
      <c r="CD51" s="1023"/>
      <c r="CE51" s="1023"/>
      <c r="CF51" s="1023"/>
      <c r="CG51" s="1024"/>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197"/>
    </row>
    <row r="52" spans="1:131" s="198" customFormat="1" ht="26.25" customHeight="1">
      <c r="A52" s="212">
        <v>25</v>
      </c>
      <c r="B52" s="714"/>
      <c r="C52" s="715"/>
      <c r="D52" s="715"/>
      <c r="E52" s="715"/>
      <c r="F52" s="715"/>
      <c r="G52" s="715"/>
      <c r="H52" s="715"/>
      <c r="I52" s="715"/>
      <c r="J52" s="715"/>
      <c r="K52" s="715"/>
      <c r="L52" s="715"/>
      <c r="M52" s="715"/>
      <c r="N52" s="715"/>
      <c r="O52" s="715"/>
      <c r="P52" s="716"/>
      <c r="Q52" s="1040"/>
      <c r="R52" s="1028"/>
      <c r="S52" s="1028"/>
      <c r="T52" s="1028"/>
      <c r="U52" s="1028"/>
      <c r="V52" s="1028"/>
      <c r="W52" s="1028"/>
      <c r="X52" s="1028"/>
      <c r="Y52" s="1028"/>
      <c r="Z52" s="1028"/>
      <c r="AA52" s="1028"/>
      <c r="AB52" s="1028"/>
      <c r="AC52" s="1028"/>
      <c r="AD52" s="1028"/>
      <c r="AE52" s="1041"/>
      <c r="AF52" s="708"/>
      <c r="AG52" s="709"/>
      <c r="AH52" s="709"/>
      <c r="AI52" s="709"/>
      <c r="AJ52" s="710"/>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717"/>
      <c r="BF52" s="717"/>
      <c r="BG52" s="717"/>
      <c r="BH52" s="717"/>
      <c r="BI52" s="718"/>
      <c r="BJ52" s="203"/>
      <c r="BK52" s="203"/>
      <c r="BL52" s="203"/>
      <c r="BM52" s="203"/>
      <c r="BN52" s="203"/>
      <c r="BO52" s="216"/>
      <c r="BP52" s="216"/>
      <c r="BQ52" s="213">
        <v>46</v>
      </c>
      <c r="BR52" s="214"/>
      <c r="BS52" s="1022"/>
      <c r="BT52" s="1023"/>
      <c r="BU52" s="1023"/>
      <c r="BV52" s="1023"/>
      <c r="BW52" s="1023"/>
      <c r="BX52" s="1023"/>
      <c r="BY52" s="1023"/>
      <c r="BZ52" s="1023"/>
      <c r="CA52" s="1023"/>
      <c r="CB52" s="1023"/>
      <c r="CC52" s="1023"/>
      <c r="CD52" s="1023"/>
      <c r="CE52" s="1023"/>
      <c r="CF52" s="1023"/>
      <c r="CG52" s="1024"/>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197"/>
    </row>
    <row r="53" spans="1:131" s="198" customFormat="1" ht="26.25" customHeight="1">
      <c r="A53" s="212">
        <v>26</v>
      </c>
      <c r="B53" s="714"/>
      <c r="C53" s="715"/>
      <c r="D53" s="715"/>
      <c r="E53" s="715"/>
      <c r="F53" s="715"/>
      <c r="G53" s="715"/>
      <c r="H53" s="715"/>
      <c r="I53" s="715"/>
      <c r="J53" s="715"/>
      <c r="K53" s="715"/>
      <c r="L53" s="715"/>
      <c r="M53" s="715"/>
      <c r="N53" s="715"/>
      <c r="O53" s="715"/>
      <c r="P53" s="716"/>
      <c r="Q53" s="1040"/>
      <c r="R53" s="1028"/>
      <c r="S53" s="1028"/>
      <c r="T53" s="1028"/>
      <c r="U53" s="1028"/>
      <c r="V53" s="1028"/>
      <c r="W53" s="1028"/>
      <c r="X53" s="1028"/>
      <c r="Y53" s="1028"/>
      <c r="Z53" s="1028"/>
      <c r="AA53" s="1028"/>
      <c r="AB53" s="1028"/>
      <c r="AC53" s="1028"/>
      <c r="AD53" s="1028"/>
      <c r="AE53" s="1041"/>
      <c r="AF53" s="708"/>
      <c r="AG53" s="709"/>
      <c r="AH53" s="709"/>
      <c r="AI53" s="709"/>
      <c r="AJ53" s="710"/>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717"/>
      <c r="BF53" s="717"/>
      <c r="BG53" s="717"/>
      <c r="BH53" s="717"/>
      <c r="BI53" s="718"/>
      <c r="BJ53" s="203"/>
      <c r="BK53" s="203"/>
      <c r="BL53" s="203"/>
      <c r="BM53" s="203"/>
      <c r="BN53" s="203"/>
      <c r="BO53" s="216"/>
      <c r="BP53" s="216"/>
      <c r="BQ53" s="213">
        <v>47</v>
      </c>
      <c r="BR53" s="214"/>
      <c r="BS53" s="1022"/>
      <c r="BT53" s="1023"/>
      <c r="BU53" s="1023"/>
      <c r="BV53" s="1023"/>
      <c r="BW53" s="1023"/>
      <c r="BX53" s="1023"/>
      <c r="BY53" s="1023"/>
      <c r="BZ53" s="1023"/>
      <c r="CA53" s="1023"/>
      <c r="CB53" s="1023"/>
      <c r="CC53" s="1023"/>
      <c r="CD53" s="1023"/>
      <c r="CE53" s="1023"/>
      <c r="CF53" s="1023"/>
      <c r="CG53" s="1024"/>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197"/>
    </row>
    <row r="54" spans="1:131" s="198" customFormat="1" ht="26.25" customHeight="1">
      <c r="A54" s="212">
        <v>27</v>
      </c>
      <c r="B54" s="714"/>
      <c r="C54" s="715"/>
      <c r="D54" s="715"/>
      <c r="E54" s="715"/>
      <c r="F54" s="715"/>
      <c r="G54" s="715"/>
      <c r="H54" s="715"/>
      <c r="I54" s="715"/>
      <c r="J54" s="715"/>
      <c r="K54" s="715"/>
      <c r="L54" s="715"/>
      <c r="M54" s="715"/>
      <c r="N54" s="715"/>
      <c r="O54" s="715"/>
      <c r="P54" s="716"/>
      <c r="Q54" s="1040"/>
      <c r="R54" s="1028"/>
      <c r="S54" s="1028"/>
      <c r="T54" s="1028"/>
      <c r="U54" s="1028"/>
      <c r="V54" s="1028"/>
      <c r="W54" s="1028"/>
      <c r="X54" s="1028"/>
      <c r="Y54" s="1028"/>
      <c r="Z54" s="1028"/>
      <c r="AA54" s="1028"/>
      <c r="AB54" s="1028"/>
      <c r="AC54" s="1028"/>
      <c r="AD54" s="1028"/>
      <c r="AE54" s="1041"/>
      <c r="AF54" s="708"/>
      <c r="AG54" s="709"/>
      <c r="AH54" s="709"/>
      <c r="AI54" s="709"/>
      <c r="AJ54" s="710"/>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717"/>
      <c r="BF54" s="717"/>
      <c r="BG54" s="717"/>
      <c r="BH54" s="717"/>
      <c r="BI54" s="718"/>
      <c r="BJ54" s="203"/>
      <c r="BK54" s="203"/>
      <c r="BL54" s="203"/>
      <c r="BM54" s="203"/>
      <c r="BN54" s="203"/>
      <c r="BO54" s="216"/>
      <c r="BP54" s="216"/>
      <c r="BQ54" s="213">
        <v>48</v>
      </c>
      <c r="BR54" s="214"/>
      <c r="BS54" s="1022"/>
      <c r="BT54" s="1023"/>
      <c r="BU54" s="1023"/>
      <c r="BV54" s="1023"/>
      <c r="BW54" s="1023"/>
      <c r="BX54" s="1023"/>
      <c r="BY54" s="1023"/>
      <c r="BZ54" s="1023"/>
      <c r="CA54" s="1023"/>
      <c r="CB54" s="1023"/>
      <c r="CC54" s="1023"/>
      <c r="CD54" s="1023"/>
      <c r="CE54" s="1023"/>
      <c r="CF54" s="1023"/>
      <c r="CG54" s="1024"/>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197"/>
    </row>
    <row r="55" spans="1:131" s="198" customFormat="1" ht="26.25" customHeight="1">
      <c r="A55" s="212">
        <v>28</v>
      </c>
      <c r="B55" s="714"/>
      <c r="C55" s="715"/>
      <c r="D55" s="715"/>
      <c r="E55" s="715"/>
      <c r="F55" s="715"/>
      <c r="G55" s="715"/>
      <c r="H55" s="715"/>
      <c r="I55" s="715"/>
      <c r="J55" s="715"/>
      <c r="K55" s="715"/>
      <c r="L55" s="715"/>
      <c r="M55" s="715"/>
      <c r="N55" s="715"/>
      <c r="O55" s="715"/>
      <c r="P55" s="716"/>
      <c r="Q55" s="1040"/>
      <c r="R55" s="1028"/>
      <c r="S55" s="1028"/>
      <c r="T55" s="1028"/>
      <c r="U55" s="1028"/>
      <c r="V55" s="1028"/>
      <c r="W55" s="1028"/>
      <c r="X55" s="1028"/>
      <c r="Y55" s="1028"/>
      <c r="Z55" s="1028"/>
      <c r="AA55" s="1028"/>
      <c r="AB55" s="1028"/>
      <c r="AC55" s="1028"/>
      <c r="AD55" s="1028"/>
      <c r="AE55" s="1041"/>
      <c r="AF55" s="708"/>
      <c r="AG55" s="709"/>
      <c r="AH55" s="709"/>
      <c r="AI55" s="709"/>
      <c r="AJ55" s="710"/>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717"/>
      <c r="BF55" s="717"/>
      <c r="BG55" s="717"/>
      <c r="BH55" s="717"/>
      <c r="BI55" s="718"/>
      <c r="BJ55" s="203"/>
      <c r="BK55" s="203"/>
      <c r="BL55" s="203"/>
      <c r="BM55" s="203"/>
      <c r="BN55" s="203"/>
      <c r="BO55" s="216"/>
      <c r="BP55" s="216"/>
      <c r="BQ55" s="213">
        <v>49</v>
      </c>
      <c r="BR55" s="214"/>
      <c r="BS55" s="1022"/>
      <c r="BT55" s="1023"/>
      <c r="BU55" s="1023"/>
      <c r="BV55" s="1023"/>
      <c r="BW55" s="1023"/>
      <c r="BX55" s="1023"/>
      <c r="BY55" s="1023"/>
      <c r="BZ55" s="1023"/>
      <c r="CA55" s="1023"/>
      <c r="CB55" s="1023"/>
      <c r="CC55" s="1023"/>
      <c r="CD55" s="1023"/>
      <c r="CE55" s="1023"/>
      <c r="CF55" s="1023"/>
      <c r="CG55" s="1024"/>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197"/>
    </row>
    <row r="56" spans="1:131" s="198" customFormat="1" ht="26.25" customHeight="1">
      <c r="A56" s="212">
        <v>29</v>
      </c>
      <c r="B56" s="714"/>
      <c r="C56" s="715"/>
      <c r="D56" s="715"/>
      <c r="E56" s="715"/>
      <c r="F56" s="715"/>
      <c r="G56" s="715"/>
      <c r="H56" s="715"/>
      <c r="I56" s="715"/>
      <c r="J56" s="715"/>
      <c r="K56" s="715"/>
      <c r="L56" s="715"/>
      <c r="M56" s="715"/>
      <c r="N56" s="715"/>
      <c r="O56" s="715"/>
      <c r="P56" s="716"/>
      <c r="Q56" s="1040"/>
      <c r="R56" s="1028"/>
      <c r="S56" s="1028"/>
      <c r="T56" s="1028"/>
      <c r="U56" s="1028"/>
      <c r="V56" s="1028"/>
      <c r="W56" s="1028"/>
      <c r="X56" s="1028"/>
      <c r="Y56" s="1028"/>
      <c r="Z56" s="1028"/>
      <c r="AA56" s="1028"/>
      <c r="AB56" s="1028"/>
      <c r="AC56" s="1028"/>
      <c r="AD56" s="1028"/>
      <c r="AE56" s="1041"/>
      <c r="AF56" s="708"/>
      <c r="AG56" s="709"/>
      <c r="AH56" s="709"/>
      <c r="AI56" s="709"/>
      <c r="AJ56" s="710"/>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717"/>
      <c r="BF56" s="717"/>
      <c r="BG56" s="717"/>
      <c r="BH56" s="717"/>
      <c r="BI56" s="718"/>
      <c r="BJ56" s="203"/>
      <c r="BK56" s="203"/>
      <c r="BL56" s="203"/>
      <c r="BM56" s="203"/>
      <c r="BN56" s="203"/>
      <c r="BO56" s="216"/>
      <c r="BP56" s="216"/>
      <c r="BQ56" s="213">
        <v>50</v>
      </c>
      <c r="BR56" s="214"/>
      <c r="BS56" s="1022"/>
      <c r="BT56" s="1023"/>
      <c r="BU56" s="1023"/>
      <c r="BV56" s="1023"/>
      <c r="BW56" s="1023"/>
      <c r="BX56" s="1023"/>
      <c r="BY56" s="1023"/>
      <c r="BZ56" s="1023"/>
      <c r="CA56" s="1023"/>
      <c r="CB56" s="1023"/>
      <c r="CC56" s="1023"/>
      <c r="CD56" s="1023"/>
      <c r="CE56" s="1023"/>
      <c r="CF56" s="1023"/>
      <c r="CG56" s="1024"/>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197"/>
    </row>
    <row r="57" spans="1:131" s="198" customFormat="1" ht="26.25" customHeight="1">
      <c r="A57" s="212">
        <v>30</v>
      </c>
      <c r="B57" s="714"/>
      <c r="C57" s="715"/>
      <c r="D57" s="715"/>
      <c r="E57" s="715"/>
      <c r="F57" s="715"/>
      <c r="G57" s="715"/>
      <c r="H57" s="715"/>
      <c r="I57" s="715"/>
      <c r="J57" s="715"/>
      <c r="K57" s="715"/>
      <c r="L57" s="715"/>
      <c r="M57" s="715"/>
      <c r="N57" s="715"/>
      <c r="O57" s="715"/>
      <c r="P57" s="716"/>
      <c r="Q57" s="1040"/>
      <c r="R57" s="1028"/>
      <c r="S57" s="1028"/>
      <c r="T57" s="1028"/>
      <c r="U57" s="1028"/>
      <c r="V57" s="1028"/>
      <c r="W57" s="1028"/>
      <c r="X57" s="1028"/>
      <c r="Y57" s="1028"/>
      <c r="Z57" s="1028"/>
      <c r="AA57" s="1028"/>
      <c r="AB57" s="1028"/>
      <c r="AC57" s="1028"/>
      <c r="AD57" s="1028"/>
      <c r="AE57" s="1041"/>
      <c r="AF57" s="708"/>
      <c r="AG57" s="709"/>
      <c r="AH57" s="709"/>
      <c r="AI57" s="709"/>
      <c r="AJ57" s="710"/>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717"/>
      <c r="BF57" s="717"/>
      <c r="BG57" s="717"/>
      <c r="BH57" s="717"/>
      <c r="BI57" s="718"/>
      <c r="BJ57" s="203"/>
      <c r="BK57" s="203"/>
      <c r="BL57" s="203"/>
      <c r="BM57" s="203"/>
      <c r="BN57" s="203"/>
      <c r="BO57" s="216"/>
      <c r="BP57" s="216"/>
      <c r="BQ57" s="213">
        <v>51</v>
      </c>
      <c r="BR57" s="214"/>
      <c r="BS57" s="1022"/>
      <c r="BT57" s="1023"/>
      <c r="BU57" s="1023"/>
      <c r="BV57" s="1023"/>
      <c r="BW57" s="1023"/>
      <c r="BX57" s="1023"/>
      <c r="BY57" s="1023"/>
      <c r="BZ57" s="1023"/>
      <c r="CA57" s="1023"/>
      <c r="CB57" s="1023"/>
      <c r="CC57" s="1023"/>
      <c r="CD57" s="1023"/>
      <c r="CE57" s="1023"/>
      <c r="CF57" s="1023"/>
      <c r="CG57" s="1024"/>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197"/>
    </row>
    <row r="58" spans="1:131" s="198" customFormat="1" ht="26.25" customHeight="1">
      <c r="A58" s="212">
        <v>31</v>
      </c>
      <c r="B58" s="714"/>
      <c r="C58" s="715"/>
      <c r="D58" s="715"/>
      <c r="E58" s="715"/>
      <c r="F58" s="715"/>
      <c r="G58" s="715"/>
      <c r="H58" s="715"/>
      <c r="I58" s="715"/>
      <c r="J58" s="715"/>
      <c r="K58" s="715"/>
      <c r="L58" s="715"/>
      <c r="M58" s="715"/>
      <c r="N58" s="715"/>
      <c r="O58" s="715"/>
      <c r="P58" s="716"/>
      <c r="Q58" s="1040"/>
      <c r="R58" s="1028"/>
      <c r="S58" s="1028"/>
      <c r="T58" s="1028"/>
      <c r="U58" s="1028"/>
      <c r="V58" s="1028"/>
      <c r="W58" s="1028"/>
      <c r="X58" s="1028"/>
      <c r="Y58" s="1028"/>
      <c r="Z58" s="1028"/>
      <c r="AA58" s="1028"/>
      <c r="AB58" s="1028"/>
      <c r="AC58" s="1028"/>
      <c r="AD58" s="1028"/>
      <c r="AE58" s="1041"/>
      <c r="AF58" s="708"/>
      <c r="AG58" s="709"/>
      <c r="AH58" s="709"/>
      <c r="AI58" s="709"/>
      <c r="AJ58" s="710"/>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717"/>
      <c r="BF58" s="717"/>
      <c r="BG58" s="717"/>
      <c r="BH58" s="717"/>
      <c r="BI58" s="718"/>
      <c r="BJ58" s="203"/>
      <c r="BK58" s="203"/>
      <c r="BL58" s="203"/>
      <c r="BM58" s="203"/>
      <c r="BN58" s="203"/>
      <c r="BO58" s="216"/>
      <c r="BP58" s="216"/>
      <c r="BQ58" s="213">
        <v>52</v>
      </c>
      <c r="BR58" s="214"/>
      <c r="BS58" s="1022"/>
      <c r="BT58" s="1023"/>
      <c r="BU58" s="1023"/>
      <c r="BV58" s="1023"/>
      <c r="BW58" s="1023"/>
      <c r="BX58" s="1023"/>
      <c r="BY58" s="1023"/>
      <c r="BZ58" s="1023"/>
      <c r="CA58" s="1023"/>
      <c r="CB58" s="1023"/>
      <c r="CC58" s="1023"/>
      <c r="CD58" s="1023"/>
      <c r="CE58" s="1023"/>
      <c r="CF58" s="1023"/>
      <c r="CG58" s="1024"/>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197"/>
    </row>
    <row r="59" spans="1:131" s="198" customFormat="1" ht="26.25" customHeight="1">
      <c r="A59" s="212">
        <v>32</v>
      </c>
      <c r="B59" s="714"/>
      <c r="C59" s="715"/>
      <c r="D59" s="715"/>
      <c r="E59" s="715"/>
      <c r="F59" s="715"/>
      <c r="G59" s="715"/>
      <c r="H59" s="715"/>
      <c r="I59" s="715"/>
      <c r="J59" s="715"/>
      <c r="K59" s="715"/>
      <c r="L59" s="715"/>
      <c r="M59" s="715"/>
      <c r="N59" s="715"/>
      <c r="O59" s="715"/>
      <c r="P59" s="716"/>
      <c r="Q59" s="1040"/>
      <c r="R59" s="1028"/>
      <c r="S59" s="1028"/>
      <c r="T59" s="1028"/>
      <c r="U59" s="1028"/>
      <c r="V59" s="1028"/>
      <c r="W59" s="1028"/>
      <c r="X59" s="1028"/>
      <c r="Y59" s="1028"/>
      <c r="Z59" s="1028"/>
      <c r="AA59" s="1028"/>
      <c r="AB59" s="1028"/>
      <c r="AC59" s="1028"/>
      <c r="AD59" s="1028"/>
      <c r="AE59" s="1041"/>
      <c r="AF59" s="708"/>
      <c r="AG59" s="709"/>
      <c r="AH59" s="709"/>
      <c r="AI59" s="709"/>
      <c r="AJ59" s="710"/>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717"/>
      <c r="BF59" s="717"/>
      <c r="BG59" s="717"/>
      <c r="BH59" s="717"/>
      <c r="BI59" s="718"/>
      <c r="BJ59" s="203"/>
      <c r="BK59" s="203"/>
      <c r="BL59" s="203"/>
      <c r="BM59" s="203"/>
      <c r="BN59" s="203"/>
      <c r="BO59" s="216"/>
      <c r="BP59" s="216"/>
      <c r="BQ59" s="213">
        <v>53</v>
      </c>
      <c r="BR59" s="214"/>
      <c r="BS59" s="1022"/>
      <c r="BT59" s="1023"/>
      <c r="BU59" s="1023"/>
      <c r="BV59" s="1023"/>
      <c r="BW59" s="1023"/>
      <c r="BX59" s="1023"/>
      <c r="BY59" s="1023"/>
      <c r="BZ59" s="1023"/>
      <c r="CA59" s="1023"/>
      <c r="CB59" s="1023"/>
      <c r="CC59" s="1023"/>
      <c r="CD59" s="1023"/>
      <c r="CE59" s="1023"/>
      <c r="CF59" s="1023"/>
      <c r="CG59" s="1024"/>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197"/>
    </row>
    <row r="60" spans="1:131" s="198" customFormat="1" ht="26.25" customHeight="1">
      <c r="A60" s="212">
        <v>33</v>
      </c>
      <c r="B60" s="714"/>
      <c r="C60" s="715"/>
      <c r="D60" s="715"/>
      <c r="E60" s="715"/>
      <c r="F60" s="715"/>
      <c r="G60" s="715"/>
      <c r="H60" s="715"/>
      <c r="I60" s="715"/>
      <c r="J60" s="715"/>
      <c r="K60" s="715"/>
      <c r="L60" s="715"/>
      <c r="M60" s="715"/>
      <c r="N60" s="715"/>
      <c r="O60" s="715"/>
      <c r="P60" s="716"/>
      <c r="Q60" s="1040"/>
      <c r="R60" s="1028"/>
      <c r="S60" s="1028"/>
      <c r="T60" s="1028"/>
      <c r="U60" s="1028"/>
      <c r="V60" s="1028"/>
      <c r="W60" s="1028"/>
      <c r="X60" s="1028"/>
      <c r="Y60" s="1028"/>
      <c r="Z60" s="1028"/>
      <c r="AA60" s="1028"/>
      <c r="AB60" s="1028"/>
      <c r="AC60" s="1028"/>
      <c r="AD60" s="1028"/>
      <c r="AE60" s="1041"/>
      <c r="AF60" s="708"/>
      <c r="AG60" s="709"/>
      <c r="AH60" s="709"/>
      <c r="AI60" s="709"/>
      <c r="AJ60" s="710"/>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717"/>
      <c r="BF60" s="717"/>
      <c r="BG60" s="717"/>
      <c r="BH60" s="717"/>
      <c r="BI60" s="718"/>
      <c r="BJ60" s="203"/>
      <c r="BK60" s="203"/>
      <c r="BL60" s="203"/>
      <c r="BM60" s="203"/>
      <c r="BN60" s="203"/>
      <c r="BO60" s="216"/>
      <c r="BP60" s="216"/>
      <c r="BQ60" s="213">
        <v>54</v>
      </c>
      <c r="BR60" s="214"/>
      <c r="BS60" s="1022"/>
      <c r="BT60" s="1023"/>
      <c r="BU60" s="1023"/>
      <c r="BV60" s="1023"/>
      <c r="BW60" s="1023"/>
      <c r="BX60" s="1023"/>
      <c r="BY60" s="1023"/>
      <c r="BZ60" s="1023"/>
      <c r="CA60" s="1023"/>
      <c r="CB60" s="1023"/>
      <c r="CC60" s="1023"/>
      <c r="CD60" s="1023"/>
      <c r="CE60" s="1023"/>
      <c r="CF60" s="1023"/>
      <c r="CG60" s="1024"/>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197"/>
    </row>
    <row r="61" spans="1:131" s="198" customFormat="1" ht="26.25" customHeight="1" thickBot="1">
      <c r="A61" s="212">
        <v>34</v>
      </c>
      <c r="B61" s="714"/>
      <c r="C61" s="715"/>
      <c r="D61" s="715"/>
      <c r="E61" s="715"/>
      <c r="F61" s="715"/>
      <c r="G61" s="715"/>
      <c r="H61" s="715"/>
      <c r="I61" s="715"/>
      <c r="J61" s="715"/>
      <c r="K61" s="715"/>
      <c r="L61" s="715"/>
      <c r="M61" s="715"/>
      <c r="N61" s="715"/>
      <c r="O61" s="715"/>
      <c r="P61" s="716"/>
      <c r="Q61" s="1040"/>
      <c r="R61" s="1028"/>
      <c r="S61" s="1028"/>
      <c r="T61" s="1028"/>
      <c r="U61" s="1028"/>
      <c r="V61" s="1028"/>
      <c r="W61" s="1028"/>
      <c r="X61" s="1028"/>
      <c r="Y61" s="1028"/>
      <c r="Z61" s="1028"/>
      <c r="AA61" s="1028"/>
      <c r="AB61" s="1028"/>
      <c r="AC61" s="1028"/>
      <c r="AD61" s="1028"/>
      <c r="AE61" s="1041"/>
      <c r="AF61" s="708"/>
      <c r="AG61" s="709"/>
      <c r="AH61" s="709"/>
      <c r="AI61" s="709"/>
      <c r="AJ61" s="710"/>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717"/>
      <c r="BF61" s="717"/>
      <c r="BG61" s="717"/>
      <c r="BH61" s="717"/>
      <c r="BI61" s="718"/>
      <c r="BJ61" s="203"/>
      <c r="BK61" s="203"/>
      <c r="BL61" s="203"/>
      <c r="BM61" s="203"/>
      <c r="BN61" s="203"/>
      <c r="BO61" s="216"/>
      <c r="BP61" s="216"/>
      <c r="BQ61" s="213">
        <v>55</v>
      </c>
      <c r="BR61" s="214"/>
      <c r="BS61" s="1022"/>
      <c r="BT61" s="1023"/>
      <c r="BU61" s="1023"/>
      <c r="BV61" s="1023"/>
      <c r="BW61" s="1023"/>
      <c r="BX61" s="1023"/>
      <c r="BY61" s="1023"/>
      <c r="BZ61" s="1023"/>
      <c r="CA61" s="1023"/>
      <c r="CB61" s="1023"/>
      <c r="CC61" s="1023"/>
      <c r="CD61" s="1023"/>
      <c r="CE61" s="1023"/>
      <c r="CF61" s="1023"/>
      <c r="CG61" s="1024"/>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197"/>
    </row>
    <row r="62" spans="1:131" s="198" customFormat="1" ht="26.25" customHeight="1">
      <c r="A62" s="212">
        <v>35</v>
      </c>
      <c r="B62" s="714"/>
      <c r="C62" s="715"/>
      <c r="D62" s="715"/>
      <c r="E62" s="715"/>
      <c r="F62" s="715"/>
      <c r="G62" s="715"/>
      <c r="H62" s="715"/>
      <c r="I62" s="715"/>
      <c r="J62" s="715"/>
      <c r="K62" s="715"/>
      <c r="L62" s="715"/>
      <c r="M62" s="715"/>
      <c r="N62" s="715"/>
      <c r="O62" s="715"/>
      <c r="P62" s="716"/>
      <c r="Q62" s="1040"/>
      <c r="R62" s="1028"/>
      <c r="S62" s="1028"/>
      <c r="T62" s="1028"/>
      <c r="U62" s="1028"/>
      <c r="V62" s="1028"/>
      <c r="W62" s="1028"/>
      <c r="X62" s="1028"/>
      <c r="Y62" s="1028"/>
      <c r="Z62" s="1028"/>
      <c r="AA62" s="1028"/>
      <c r="AB62" s="1028"/>
      <c r="AC62" s="1028"/>
      <c r="AD62" s="1028"/>
      <c r="AE62" s="1041"/>
      <c r="AF62" s="708"/>
      <c r="AG62" s="709"/>
      <c r="AH62" s="709"/>
      <c r="AI62" s="709"/>
      <c r="AJ62" s="710"/>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717"/>
      <c r="BF62" s="717"/>
      <c r="BG62" s="717"/>
      <c r="BH62" s="717"/>
      <c r="BI62" s="718"/>
      <c r="BJ62" s="1037" t="s">
        <v>391</v>
      </c>
      <c r="BK62" s="1038"/>
      <c r="BL62" s="1038"/>
      <c r="BM62" s="1038"/>
      <c r="BN62" s="1039"/>
      <c r="BO62" s="216"/>
      <c r="BP62" s="216"/>
      <c r="BQ62" s="213">
        <v>56</v>
      </c>
      <c r="BR62" s="214"/>
      <c r="BS62" s="1022"/>
      <c r="BT62" s="1023"/>
      <c r="BU62" s="1023"/>
      <c r="BV62" s="1023"/>
      <c r="BW62" s="1023"/>
      <c r="BX62" s="1023"/>
      <c r="BY62" s="1023"/>
      <c r="BZ62" s="1023"/>
      <c r="CA62" s="1023"/>
      <c r="CB62" s="1023"/>
      <c r="CC62" s="1023"/>
      <c r="CD62" s="1023"/>
      <c r="CE62" s="1023"/>
      <c r="CF62" s="1023"/>
      <c r="CG62" s="1024"/>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197"/>
    </row>
    <row r="63" spans="1:131" s="198" customFormat="1" ht="26.25" customHeight="1" thickBot="1">
      <c r="A63" s="215" t="s">
        <v>368</v>
      </c>
      <c r="B63" s="953" t="s">
        <v>392</v>
      </c>
      <c r="C63" s="954"/>
      <c r="D63" s="954"/>
      <c r="E63" s="954"/>
      <c r="F63" s="954"/>
      <c r="G63" s="954"/>
      <c r="H63" s="954"/>
      <c r="I63" s="954"/>
      <c r="J63" s="954"/>
      <c r="K63" s="954"/>
      <c r="L63" s="954"/>
      <c r="M63" s="954"/>
      <c r="N63" s="954"/>
      <c r="O63" s="954"/>
      <c r="P63" s="955"/>
      <c r="Q63" s="972"/>
      <c r="R63" s="973"/>
      <c r="S63" s="973"/>
      <c r="T63" s="973"/>
      <c r="U63" s="973"/>
      <c r="V63" s="973"/>
      <c r="W63" s="973"/>
      <c r="X63" s="973"/>
      <c r="Y63" s="973"/>
      <c r="Z63" s="973"/>
      <c r="AA63" s="973"/>
      <c r="AB63" s="973"/>
      <c r="AC63" s="973"/>
      <c r="AD63" s="973"/>
      <c r="AE63" s="1033"/>
      <c r="AF63" s="1034">
        <v>1550</v>
      </c>
      <c r="AG63" s="969"/>
      <c r="AH63" s="969"/>
      <c r="AI63" s="969"/>
      <c r="AJ63" s="1035"/>
      <c r="AK63" s="1036"/>
      <c r="AL63" s="973"/>
      <c r="AM63" s="973"/>
      <c r="AN63" s="973"/>
      <c r="AO63" s="973"/>
      <c r="AP63" s="969">
        <v>9608</v>
      </c>
      <c r="AQ63" s="969"/>
      <c r="AR63" s="969"/>
      <c r="AS63" s="969"/>
      <c r="AT63" s="969"/>
      <c r="AU63" s="969">
        <v>7615</v>
      </c>
      <c r="AV63" s="969"/>
      <c r="AW63" s="969"/>
      <c r="AX63" s="969"/>
      <c r="AY63" s="969"/>
      <c r="AZ63" s="1030"/>
      <c r="BA63" s="1030"/>
      <c r="BB63" s="1030"/>
      <c r="BC63" s="1030"/>
      <c r="BD63" s="1030"/>
      <c r="BE63" s="970"/>
      <c r="BF63" s="970"/>
      <c r="BG63" s="970"/>
      <c r="BH63" s="970"/>
      <c r="BI63" s="971"/>
      <c r="BJ63" s="1031" t="s">
        <v>112</v>
      </c>
      <c r="BK63" s="960"/>
      <c r="BL63" s="960"/>
      <c r="BM63" s="960"/>
      <c r="BN63" s="1032"/>
      <c r="BO63" s="216"/>
      <c r="BP63" s="216"/>
      <c r="BQ63" s="213">
        <v>57</v>
      </c>
      <c r="BR63" s="214"/>
      <c r="BS63" s="1022"/>
      <c r="BT63" s="1023"/>
      <c r="BU63" s="1023"/>
      <c r="BV63" s="1023"/>
      <c r="BW63" s="1023"/>
      <c r="BX63" s="1023"/>
      <c r="BY63" s="1023"/>
      <c r="BZ63" s="1023"/>
      <c r="CA63" s="1023"/>
      <c r="CB63" s="1023"/>
      <c r="CC63" s="1023"/>
      <c r="CD63" s="1023"/>
      <c r="CE63" s="1023"/>
      <c r="CF63" s="1023"/>
      <c r="CG63" s="1024"/>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2"/>
      <c r="BT64" s="1023"/>
      <c r="BU64" s="1023"/>
      <c r="BV64" s="1023"/>
      <c r="BW64" s="1023"/>
      <c r="BX64" s="1023"/>
      <c r="BY64" s="1023"/>
      <c r="BZ64" s="1023"/>
      <c r="CA64" s="1023"/>
      <c r="CB64" s="1023"/>
      <c r="CC64" s="1023"/>
      <c r="CD64" s="1023"/>
      <c r="CE64" s="1023"/>
      <c r="CF64" s="1023"/>
      <c r="CG64" s="1024"/>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2"/>
      <c r="BT65" s="1023"/>
      <c r="BU65" s="1023"/>
      <c r="BV65" s="1023"/>
      <c r="BW65" s="1023"/>
      <c r="BX65" s="1023"/>
      <c r="BY65" s="1023"/>
      <c r="BZ65" s="1023"/>
      <c r="CA65" s="1023"/>
      <c r="CB65" s="1023"/>
      <c r="CC65" s="1023"/>
      <c r="CD65" s="1023"/>
      <c r="CE65" s="1023"/>
      <c r="CF65" s="1023"/>
      <c r="CG65" s="1024"/>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197"/>
    </row>
    <row r="66" spans="1:131" s="198" customFormat="1" ht="26.25" customHeight="1">
      <c r="A66" s="1003" t="s">
        <v>394</v>
      </c>
      <c r="B66" s="1004"/>
      <c r="C66" s="1004"/>
      <c r="D66" s="1004"/>
      <c r="E66" s="1004"/>
      <c r="F66" s="1004"/>
      <c r="G66" s="1004"/>
      <c r="H66" s="1004"/>
      <c r="I66" s="1004"/>
      <c r="J66" s="1004"/>
      <c r="K66" s="1004"/>
      <c r="L66" s="1004"/>
      <c r="M66" s="1004"/>
      <c r="N66" s="1004"/>
      <c r="O66" s="1004"/>
      <c r="P66" s="1005"/>
      <c r="Q66" s="1009" t="s">
        <v>372</v>
      </c>
      <c r="R66" s="1010"/>
      <c r="S66" s="1010"/>
      <c r="T66" s="1010"/>
      <c r="U66" s="1011"/>
      <c r="V66" s="1009" t="s">
        <v>373</v>
      </c>
      <c r="W66" s="1010"/>
      <c r="X66" s="1010"/>
      <c r="Y66" s="1010"/>
      <c r="Z66" s="1011"/>
      <c r="AA66" s="1009" t="s">
        <v>374</v>
      </c>
      <c r="AB66" s="1010"/>
      <c r="AC66" s="1010"/>
      <c r="AD66" s="1010"/>
      <c r="AE66" s="1011"/>
      <c r="AF66" s="1015" t="s">
        <v>375</v>
      </c>
      <c r="AG66" s="1016"/>
      <c r="AH66" s="1016"/>
      <c r="AI66" s="1016"/>
      <c r="AJ66" s="1017"/>
      <c r="AK66" s="1009" t="s">
        <v>376</v>
      </c>
      <c r="AL66" s="1004"/>
      <c r="AM66" s="1004"/>
      <c r="AN66" s="1004"/>
      <c r="AO66" s="1005"/>
      <c r="AP66" s="1009" t="s">
        <v>377</v>
      </c>
      <c r="AQ66" s="1010"/>
      <c r="AR66" s="1010"/>
      <c r="AS66" s="1010"/>
      <c r="AT66" s="1011"/>
      <c r="AU66" s="1009" t="s">
        <v>395</v>
      </c>
      <c r="AV66" s="1010"/>
      <c r="AW66" s="1010"/>
      <c r="AX66" s="1010"/>
      <c r="AY66" s="1011"/>
      <c r="AZ66" s="1009" t="s">
        <v>355</v>
      </c>
      <c r="BA66" s="1010"/>
      <c r="BB66" s="1010"/>
      <c r="BC66" s="1010"/>
      <c r="BD66" s="1025"/>
      <c r="BE66" s="216"/>
      <c r="BF66" s="216"/>
      <c r="BG66" s="216"/>
      <c r="BH66" s="216"/>
      <c r="BI66" s="216"/>
      <c r="BJ66" s="216"/>
      <c r="BK66" s="216"/>
      <c r="BL66" s="216"/>
      <c r="BM66" s="216"/>
      <c r="BN66" s="216"/>
      <c r="BO66" s="216"/>
      <c r="BP66" s="216"/>
      <c r="BQ66" s="213">
        <v>60</v>
      </c>
      <c r="BR66" s="218"/>
      <c r="BS66" s="963"/>
      <c r="BT66" s="964"/>
      <c r="BU66" s="964"/>
      <c r="BV66" s="964"/>
      <c r="BW66" s="964"/>
      <c r="BX66" s="964"/>
      <c r="BY66" s="964"/>
      <c r="BZ66" s="964"/>
      <c r="CA66" s="964"/>
      <c r="CB66" s="964"/>
      <c r="CC66" s="964"/>
      <c r="CD66" s="964"/>
      <c r="CE66" s="964"/>
      <c r="CF66" s="964"/>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0"/>
      <c r="DW66" s="951"/>
      <c r="DX66" s="951"/>
      <c r="DY66" s="951"/>
      <c r="DZ66" s="952"/>
      <c r="EA66" s="197"/>
    </row>
    <row r="67" spans="1:131" s="198" customFormat="1" ht="26.25" customHeight="1" thickBot="1">
      <c r="A67" s="1006"/>
      <c r="B67" s="1007"/>
      <c r="C67" s="1007"/>
      <c r="D67" s="1007"/>
      <c r="E67" s="1007"/>
      <c r="F67" s="1007"/>
      <c r="G67" s="1007"/>
      <c r="H67" s="1007"/>
      <c r="I67" s="1007"/>
      <c r="J67" s="1007"/>
      <c r="K67" s="1007"/>
      <c r="L67" s="1007"/>
      <c r="M67" s="1007"/>
      <c r="N67" s="1007"/>
      <c r="O67" s="1007"/>
      <c r="P67" s="1008"/>
      <c r="Q67" s="1012"/>
      <c r="R67" s="1013"/>
      <c r="S67" s="1013"/>
      <c r="T67" s="1013"/>
      <c r="U67" s="1014"/>
      <c r="V67" s="1012"/>
      <c r="W67" s="1013"/>
      <c r="X67" s="1013"/>
      <c r="Y67" s="1013"/>
      <c r="Z67" s="1014"/>
      <c r="AA67" s="1012"/>
      <c r="AB67" s="1013"/>
      <c r="AC67" s="1013"/>
      <c r="AD67" s="1013"/>
      <c r="AE67" s="1014"/>
      <c r="AF67" s="1018"/>
      <c r="AG67" s="1019"/>
      <c r="AH67" s="1019"/>
      <c r="AI67" s="1019"/>
      <c r="AJ67" s="1020"/>
      <c r="AK67" s="1021"/>
      <c r="AL67" s="1007"/>
      <c r="AM67" s="1007"/>
      <c r="AN67" s="1007"/>
      <c r="AO67" s="1008"/>
      <c r="AP67" s="1012"/>
      <c r="AQ67" s="1013"/>
      <c r="AR67" s="1013"/>
      <c r="AS67" s="1013"/>
      <c r="AT67" s="1014"/>
      <c r="AU67" s="1012"/>
      <c r="AV67" s="1013"/>
      <c r="AW67" s="1013"/>
      <c r="AX67" s="1013"/>
      <c r="AY67" s="1014"/>
      <c r="AZ67" s="1012"/>
      <c r="BA67" s="1013"/>
      <c r="BB67" s="1013"/>
      <c r="BC67" s="1013"/>
      <c r="BD67" s="1026"/>
      <c r="BE67" s="216"/>
      <c r="BF67" s="216"/>
      <c r="BG67" s="216"/>
      <c r="BH67" s="216"/>
      <c r="BI67" s="216"/>
      <c r="BJ67" s="216"/>
      <c r="BK67" s="216"/>
      <c r="BL67" s="216"/>
      <c r="BM67" s="216"/>
      <c r="BN67" s="216"/>
      <c r="BO67" s="216"/>
      <c r="BP67" s="216"/>
      <c r="BQ67" s="213">
        <v>61</v>
      </c>
      <c r="BR67" s="218"/>
      <c r="BS67" s="963"/>
      <c r="BT67" s="964"/>
      <c r="BU67" s="964"/>
      <c r="BV67" s="964"/>
      <c r="BW67" s="964"/>
      <c r="BX67" s="964"/>
      <c r="BY67" s="964"/>
      <c r="BZ67" s="964"/>
      <c r="CA67" s="964"/>
      <c r="CB67" s="964"/>
      <c r="CC67" s="964"/>
      <c r="CD67" s="964"/>
      <c r="CE67" s="964"/>
      <c r="CF67" s="964"/>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0"/>
      <c r="DW67" s="951"/>
      <c r="DX67" s="951"/>
      <c r="DY67" s="951"/>
      <c r="DZ67" s="952"/>
      <c r="EA67" s="197"/>
    </row>
    <row r="68" spans="1:131" s="198" customFormat="1" ht="26.25" customHeight="1" thickTop="1">
      <c r="A68" s="209">
        <v>1</v>
      </c>
      <c r="B68" s="993" t="s">
        <v>540</v>
      </c>
      <c r="C68" s="994"/>
      <c r="D68" s="994"/>
      <c r="E68" s="994"/>
      <c r="F68" s="994"/>
      <c r="G68" s="994"/>
      <c r="H68" s="994"/>
      <c r="I68" s="994"/>
      <c r="J68" s="994"/>
      <c r="K68" s="994"/>
      <c r="L68" s="994"/>
      <c r="M68" s="994"/>
      <c r="N68" s="994"/>
      <c r="O68" s="994"/>
      <c r="P68" s="995"/>
      <c r="Q68" s="996"/>
      <c r="R68" s="990"/>
      <c r="S68" s="990"/>
      <c r="T68" s="990"/>
      <c r="U68" s="990"/>
      <c r="V68" s="990"/>
      <c r="W68" s="990"/>
      <c r="X68" s="990"/>
      <c r="Y68" s="990"/>
      <c r="Z68" s="990"/>
      <c r="AA68" s="990"/>
      <c r="AB68" s="990"/>
      <c r="AC68" s="990"/>
      <c r="AD68" s="990"/>
      <c r="AE68" s="990"/>
      <c r="AF68" s="990"/>
      <c r="AG68" s="990"/>
      <c r="AH68" s="990"/>
      <c r="AI68" s="990"/>
      <c r="AJ68" s="990"/>
      <c r="AK68" s="990"/>
      <c r="AL68" s="990"/>
      <c r="AM68" s="990"/>
      <c r="AN68" s="990"/>
      <c r="AO68" s="990"/>
      <c r="AP68" s="990"/>
      <c r="AQ68" s="990"/>
      <c r="AR68" s="990"/>
      <c r="AS68" s="990"/>
      <c r="AT68" s="990"/>
      <c r="AU68" s="990"/>
      <c r="AV68" s="990"/>
      <c r="AW68" s="990"/>
      <c r="AX68" s="990"/>
      <c r="AY68" s="990"/>
      <c r="AZ68" s="991"/>
      <c r="BA68" s="991"/>
      <c r="BB68" s="991"/>
      <c r="BC68" s="991"/>
      <c r="BD68" s="992"/>
      <c r="BE68" s="216"/>
      <c r="BF68" s="216"/>
      <c r="BG68" s="216"/>
      <c r="BH68" s="216"/>
      <c r="BI68" s="216"/>
      <c r="BJ68" s="216"/>
      <c r="BK68" s="216"/>
      <c r="BL68" s="216"/>
      <c r="BM68" s="216"/>
      <c r="BN68" s="216"/>
      <c r="BO68" s="216"/>
      <c r="BP68" s="216"/>
      <c r="BQ68" s="213">
        <v>62</v>
      </c>
      <c r="BR68" s="218"/>
      <c r="BS68" s="963"/>
      <c r="BT68" s="964"/>
      <c r="BU68" s="964"/>
      <c r="BV68" s="964"/>
      <c r="BW68" s="964"/>
      <c r="BX68" s="964"/>
      <c r="BY68" s="964"/>
      <c r="BZ68" s="964"/>
      <c r="CA68" s="964"/>
      <c r="CB68" s="964"/>
      <c r="CC68" s="964"/>
      <c r="CD68" s="964"/>
      <c r="CE68" s="964"/>
      <c r="CF68" s="964"/>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0"/>
      <c r="DW68" s="951"/>
      <c r="DX68" s="951"/>
      <c r="DY68" s="951"/>
      <c r="DZ68" s="952"/>
      <c r="EA68" s="197"/>
    </row>
    <row r="69" spans="1:131" s="198" customFormat="1" ht="26.25" customHeight="1">
      <c r="A69" s="212">
        <v>2</v>
      </c>
      <c r="B69" s="983" t="s">
        <v>541</v>
      </c>
      <c r="C69" s="984"/>
      <c r="D69" s="984"/>
      <c r="E69" s="984"/>
      <c r="F69" s="984"/>
      <c r="G69" s="984"/>
      <c r="H69" s="984"/>
      <c r="I69" s="984"/>
      <c r="J69" s="984"/>
      <c r="K69" s="984"/>
      <c r="L69" s="984"/>
      <c r="M69" s="984"/>
      <c r="N69" s="984"/>
      <c r="O69" s="984"/>
      <c r="P69" s="985"/>
      <c r="Q69" s="986">
        <v>735</v>
      </c>
      <c r="R69" s="706"/>
      <c r="S69" s="706"/>
      <c r="T69" s="706"/>
      <c r="U69" s="706"/>
      <c r="V69" s="706">
        <v>640</v>
      </c>
      <c r="W69" s="706"/>
      <c r="X69" s="706"/>
      <c r="Y69" s="706"/>
      <c r="Z69" s="706"/>
      <c r="AA69" s="706">
        <v>95</v>
      </c>
      <c r="AB69" s="706"/>
      <c r="AC69" s="706"/>
      <c r="AD69" s="706"/>
      <c r="AE69" s="706"/>
      <c r="AF69" s="706">
        <v>95</v>
      </c>
      <c r="AG69" s="706"/>
      <c r="AH69" s="706"/>
      <c r="AI69" s="706"/>
      <c r="AJ69" s="706"/>
      <c r="AK69" s="706" t="s">
        <v>542</v>
      </c>
      <c r="AL69" s="706"/>
      <c r="AM69" s="706"/>
      <c r="AN69" s="706"/>
      <c r="AO69" s="706"/>
      <c r="AP69" s="706" t="s">
        <v>542</v>
      </c>
      <c r="AQ69" s="706"/>
      <c r="AR69" s="706"/>
      <c r="AS69" s="706"/>
      <c r="AT69" s="706"/>
      <c r="AU69" s="706" t="s">
        <v>542</v>
      </c>
      <c r="AV69" s="706"/>
      <c r="AW69" s="706"/>
      <c r="AX69" s="706"/>
      <c r="AY69" s="706"/>
      <c r="AZ69" s="981"/>
      <c r="BA69" s="981"/>
      <c r="BB69" s="981"/>
      <c r="BC69" s="981"/>
      <c r="BD69" s="982"/>
      <c r="BE69" s="216"/>
      <c r="BF69" s="216"/>
      <c r="BG69" s="216"/>
      <c r="BH69" s="216"/>
      <c r="BI69" s="216"/>
      <c r="BJ69" s="216"/>
      <c r="BK69" s="216"/>
      <c r="BL69" s="216"/>
      <c r="BM69" s="216"/>
      <c r="BN69" s="216"/>
      <c r="BO69" s="216"/>
      <c r="BP69" s="216"/>
      <c r="BQ69" s="213">
        <v>63</v>
      </c>
      <c r="BR69" s="218"/>
      <c r="BS69" s="963"/>
      <c r="BT69" s="964"/>
      <c r="BU69" s="964"/>
      <c r="BV69" s="964"/>
      <c r="BW69" s="964"/>
      <c r="BX69" s="964"/>
      <c r="BY69" s="964"/>
      <c r="BZ69" s="964"/>
      <c r="CA69" s="964"/>
      <c r="CB69" s="964"/>
      <c r="CC69" s="964"/>
      <c r="CD69" s="964"/>
      <c r="CE69" s="964"/>
      <c r="CF69" s="964"/>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0"/>
      <c r="DW69" s="951"/>
      <c r="DX69" s="951"/>
      <c r="DY69" s="951"/>
      <c r="DZ69" s="952"/>
      <c r="EA69" s="197"/>
    </row>
    <row r="70" spans="1:131" s="198" customFormat="1" ht="26.25" customHeight="1">
      <c r="A70" s="212">
        <v>3</v>
      </c>
      <c r="B70" s="983" t="s">
        <v>543</v>
      </c>
      <c r="C70" s="984"/>
      <c r="D70" s="984"/>
      <c r="E70" s="984"/>
      <c r="F70" s="984"/>
      <c r="G70" s="984"/>
      <c r="H70" s="984"/>
      <c r="I70" s="984"/>
      <c r="J70" s="984"/>
      <c r="K70" s="984"/>
      <c r="L70" s="984"/>
      <c r="M70" s="984"/>
      <c r="N70" s="984"/>
      <c r="O70" s="984"/>
      <c r="P70" s="985"/>
      <c r="Q70" s="986">
        <v>3587</v>
      </c>
      <c r="R70" s="706"/>
      <c r="S70" s="706"/>
      <c r="T70" s="706"/>
      <c r="U70" s="706"/>
      <c r="V70" s="706">
        <v>2819</v>
      </c>
      <c r="W70" s="706"/>
      <c r="X70" s="706"/>
      <c r="Y70" s="706"/>
      <c r="Z70" s="706"/>
      <c r="AA70" s="706">
        <v>768</v>
      </c>
      <c r="AB70" s="706"/>
      <c r="AC70" s="706"/>
      <c r="AD70" s="706"/>
      <c r="AE70" s="706"/>
      <c r="AF70" s="706">
        <v>31</v>
      </c>
      <c r="AG70" s="706"/>
      <c r="AH70" s="706"/>
      <c r="AI70" s="706"/>
      <c r="AJ70" s="706"/>
      <c r="AK70" s="706" t="s">
        <v>481</v>
      </c>
      <c r="AL70" s="706"/>
      <c r="AM70" s="706"/>
      <c r="AN70" s="706"/>
      <c r="AO70" s="706"/>
      <c r="AP70" s="706" t="s">
        <v>481</v>
      </c>
      <c r="AQ70" s="706"/>
      <c r="AR70" s="706"/>
      <c r="AS70" s="706"/>
      <c r="AT70" s="706"/>
      <c r="AU70" s="706" t="s">
        <v>481</v>
      </c>
      <c r="AV70" s="706"/>
      <c r="AW70" s="706"/>
      <c r="AX70" s="706"/>
      <c r="AY70" s="706"/>
      <c r="AZ70" s="981"/>
      <c r="BA70" s="981"/>
      <c r="BB70" s="981"/>
      <c r="BC70" s="981"/>
      <c r="BD70" s="982"/>
      <c r="BE70" s="216"/>
      <c r="BF70" s="216"/>
      <c r="BG70" s="216"/>
      <c r="BH70" s="216"/>
      <c r="BI70" s="216"/>
      <c r="BJ70" s="216"/>
      <c r="BK70" s="216"/>
      <c r="BL70" s="216"/>
      <c r="BM70" s="216"/>
      <c r="BN70" s="216"/>
      <c r="BO70" s="216"/>
      <c r="BP70" s="216"/>
      <c r="BQ70" s="213">
        <v>64</v>
      </c>
      <c r="BR70" s="218"/>
      <c r="BS70" s="963"/>
      <c r="BT70" s="964"/>
      <c r="BU70" s="964"/>
      <c r="BV70" s="964"/>
      <c r="BW70" s="964"/>
      <c r="BX70" s="964"/>
      <c r="BY70" s="964"/>
      <c r="BZ70" s="964"/>
      <c r="CA70" s="964"/>
      <c r="CB70" s="964"/>
      <c r="CC70" s="964"/>
      <c r="CD70" s="964"/>
      <c r="CE70" s="964"/>
      <c r="CF70" s="964"/>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0"/>
      <c r="DW70" s="951"/>
      <c r="DX70" s="951"/>
      <c r="DY70" s="951"/>
      <c r="DZ70" s="952"/>
      <c r="EA70" s="197"/>
    </row>
    <row r="71" spans="1:131" s="198" customFormat="1" ht="26.25" customHeight="1">
      <c r="A71" s="212">
        <v>4</v>
      </c>
      <c r="B71" s="983" t="s">
        <v>544</v>
      </c>
      <c r="C71" s="984"/>
      <c r="D71" s="984"/>
      <c r="E71" s="984"/>
      <c r="F71" s="984"/>
      <c r="G71" s="984"/>
      <c r="H71" s="984"/>
      <c r="I71" s="984"/>
      <c r="J71" s="984"/>
      <c r="K71" s="984"/>
      <c r="L71" s="984"/>
      <c r="M71" s="984"/>
      <c r="N71" s="984"/>
      <c r="O71" s="984"/>
      <c r="P71" s="985"/>
      <c r="Q71" s="986">
        <v>20</v>
      </c>
      <c r="R71" s="706"/>
      <c r="S71" s="706"/>
      <c r="T71" s="706"/>
      <c r="U71" s="706"/>
      <c r="V71" s="706">
        <v>13</v>
      </c>
      <c r="W71" s="706"/>
      <c r="X71" s="706"/>
      <c r="Y71" s="706"/>
      <c r="Z71" s="706"/>
      <c r="AA71" s="706">
        <v>7</v>
      </c>
      <c r="AB71" s="706"/>
      <c r="AC71" s="706"/>
      <c r="AD71" s="706"/>
      <c r="AE71" s="706"/>
      <c r="AF71" s="706">
        <v>7</v>
      </c>
      <c r="AG71" s="706"/>
      <c r="AH71" s="706"/>
      <c r="AI71" s="706"/>
      <c r="AJ71" s="706"/>
      <c r="AK71" s="706" t="s">
        <v>481</v>
      </c>
      <c r="AL71" s="706"/>
      <c r="AM71" s="706"/>
      <c r="AN71" s="706"/>
      <c r="AO71" s="706"/>
      <c r="AP71" s="706" t="s">
        <v>481</v>
      </c>
      <c r="AQ71" s="706"/>
      <c r="AR71" s="706"/>
      <c r="AS71" s="706"/>
      <c r="AT71" s="706"/>
      <c r="AU71" s="706" t="s">
        <v>481</v>
      </c>
      <c r="AV71" s="706"/>
      <c r="AW71" s="706"/>
      <c r="AX71" s="706"/>
      <c r="AY71" s="706"/>
      <c r="AZ71" s="981"/>
      <c r="BA71" s="981"/>
      <c r="BB71" s="981"/>
      <c r="BC71" s="981"/>
      <c r="BD71" s="982"/>
      <c r="BE71" s="216"/>
      <c r="BF71" s="216"/>
      <c r="BG71" s="216"/>
      <c r="BH71" s="216"/>
      <c r="BI71" s="216"/>
      <c r="BJ71" s="216"/>
      <c r="BK71" s="216"/>
      <c r="BL71" s="216"/>
      <c r="BM71" s="216"/>
      <c r="BN71" s="216"/>
      <c r="BO71" s="216"/>
      <c r="BP71" s="216"/>
      <c r="BQ71" s="213">
        <v>65</v>
      </c>
      <c r="BR71" s="218"/>
      <c r="BS71" s="963"/>
      <c r="BT71" s="964"/>
      <c r="BU71" s="964"/>
      <c r="BV71" s="964"/>
      <c r="BW71" s="964"/>
      <c r="BX71" s="964"/>
      <c r="BY71" s="964"/>
      <c r="BZ71" s="964"/>
      <c r="CA71" s="964"/>
      <c r="CB71" s="964"/>
      <c r="CC71" s="964"/>
      <c r="CD71" s="964"/>
      <c r="CE71" s="964"/>
      <c r="CF71" s="964"/>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0"/>
      <c r="DW71" s="951"/>
      <c r="DX71" s="951"/>
      <c r="DY71" s="951"/>
      <c r="DZ71" s="952"/>
      <c r="EA71" s="197"/>
    </row>
    <row r="72" spans="1:131" s="198" customFormat="1" ht="26.25" customHeight="1">
      <c r="A72" s="212">
        <v>5</v>
      </c>
      <c r="B72" s="983" t="s">
        <v>545</v>
      </c>
      <c r="C72" s="984"/>
      <c r="D72" s="984"/>
      <c r="E72" s="984"/>
      <c r="F72" s="984"/>
      <c r="G72" s="984"/>
      <c r="H72" s="984"/>
      <c r="I72" s="984"/>
      <c r="J72" s="984"/>
      <c r="K72" s="984"/>
      <c r="L72" s="984"/>
      <c r="M72" s="984"/>
      <c r="N72" s="984"/>
      <c r="O72" s="984"/>
      <c r="P72" s="985"/>
      <c r="Q72" s="986">
        <v>232</v>
      </c>
      <c r="R72" s="706"/>
      <c r="S72" s="706"/>
      <c r="T72" s="706"/>
      <c r="U72" s="706"/>
      <c r="V72" s="706">
        <v>220</v>
      </c>
      <c r="W72" s="706"/>
      <c r="X72" s="706"/>
      <c r="Y72" s="706"/>
      <c r="Z72" s="706"/>
      <c r="AA72" s="706">
        <v>12</v>
      </c>
      <c r="AB72" s="706"/>
      <c r="AC72" s="706"/>
      <c r="AD72" s="706"/>
      <c r="AE72" s="706"/>
      <c r="AF72" s="706">
        <v>12</v>
      </c>
      <c r="AG72" s="706"/>
      <c r="AH72" s="706"/>
      <c r="AI72" s="706"/>
      <c r="AJ72" s="706"/>
      <c r="AK72" s="706" t="s">
        <v>481</v>
      </c>
      <c r="AL72" s="706"/>
      <c r="AM72" s="706"/>
      <c r="AN72" s="706"/>
      <c r="AO72" s="706"/>
      <c r="AP72" s="706" t="s">
        <v>481</v>
      </c>
      <c r="AQ72" s="706"/>
      <c r="AR72" s="706"/>
      <c r="AS72" s="706"/>
      <c r="AT72" s="706"/>
      <c r="AU72" s="706" t="s">
        <v>481</v>
      </c>
      <c r="AV72" s="706"/>
      <c r="AW72" s="706"/>
      <c r="AX72" s="706"/>
      <c r="AY72" s="706"/>
      <c r="AZ72" s="981"/>
      <c r="BA72" s="981"/>
      <c r="BB72" s="981"/>
      <c r="BC72" s="981"/>
      <c r="BD72" s="982"/>
      <c r="BE72" s="216"/>
      <c r="BF72" s="216"/>
      <c r="BG72" s="216"/>
      <c r="BH72" s="216"/>
      <c r="BI72" s="216"/>
      <c r="BJ72" s="216"/>
      <c r="BK72" s="216"/>
      <c r="BL72" s="216"/>
      <c r="BM72" s="216"/>
      <c r="BN72" s="216"/>
      <c r="BO72" s="216"/>
      <c r="BP72" s="216"/>
      <c r="BQ72" s="213">
        <v>66</v>
      </c>
      <c r="BR72" s="218"/>
      <c r="BS72" s="963"/>
      <c r="BT72" s="964"/>
      <c r="BU72" s="964"/>
      <c r="BV72" s="964"/>
      <c r="BW72" s="964"/>
      <c r="BX72" s="964"/>
      <c r="BY72" s="964"/>
      <c r="BZ72" s="964"/>
      <c r="CA72" s="964"/>
      <c r="CB72" s="964"/>
      <c r="CC72" s="964"/>
      <c r="CD72" s="964"/>
      <c r="CE72" s="964"/>
      <c r="CF72" s="964"/>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0"/>
      <c r="DW72" s="951"/>
      <c r="DX72" s="951"/>
      <c r="DY72" s="951"/>
      <c r="DZ72" s="952"/>
      <c r="EA72" s="197"/>
    </row>
    <row r="73" spans="1:131" s="198" customFormat="1" ht="26.25" customHeight="1">
      <c r="A73" s="212">
        <v>6</v>
      </c>
      <c r="B73" s="983" t="s">
        <v>546</v>
      </c>
      <c r="C73" s="984"/>
      <c r="D73" s="984"/>
      <c r="E73" s="984"/>
      <c r="F73" s="984"/>
      <c r="G73" s="984"/>
      <c r="H73" s="984"/>
      <c r="I73" s="984"/>
      <c r="J73" s="984"/>
      <c r="K73" s="984"/>
      <c r="L73" s="984"/>
      <c r="M73" s="984"/>
      <c r="N73" s="984"/>
      <c r="O73" s="984"/>
      <c r="P73" s="985"/>
      <c r="Q73" s="986"/>
      <c r="R73" s="706"/>
      <c r="S73" s="706"/>
      <c r="T73" s="706"/>
      <c r="U73" s="706"/>
      <c r="V73" s="706"/>
      <c r="W73" s="706"/>
      <c r="X73" s="706"/>
      <c r="Y73" s="706"/>
      <c r="Z73" s="706"/>
      <c r="AA73" s="706"/>
      <c r="AB73" s="706"/>
      <c r="AC73" s="706"/>
      <c r="AD73" s="706"/>
      <c r="AE73" s="706"/>
      <c r="AF73" s="706"/>
      <c r="AG73" s="706"/>
      <c r="AH73" s="706"/>
      <c r="AI73" s="706"/>
      <c r="AJ73" s="706"/>
      <c r="AK73" s="706"/>
      <c r="AL73" s="706"/>
      <c r="AM73" s="706"/>
      <c r="AN73" s="706"/>
      <c r="AO73" s="706"/>
      <c r="AP73" s="706"/>
      <c r="AQ73" s="706"/>
      <c r="AR73" s="706"/>
      <c r="AS73" s="706"/>
      <c r="AT73" s="706"/>
      <c r="AU73" s="706"/>
      <c r="AV73" s="706"/>
      <c r="AW73" s="706"/>
      <c r="AX73" s="706"/>
      <c r="AY73" s="706"/>
      <c r="AZ73" s="981"/>
      <c r="BA73" s="981"/>
      <c r="BB73" s="981"/>
      <c r="BC73" s="981"/>
      <c r="BD73" s="982"/>
      <c r="BE73" s="216"/>
      <c r="BF73" s="216"/>
      <c r="BG73" s="216"/>
      <c r="BH73" s="216"/>
      <c r="BI73" s="216"/>
      <c r="BJ73" s="216"/>
      <c r="BK73" s="216"/>
      <c r="BL73" s="216"/>
      <c r="BM73" s="216"/>
      <c r="BN73" s="216"/>
      <c r="BO73" s="216"/>
      <c r="BP73" s="216"/>
      <c r="BQ73" s="213">
        <v>67</v>
      </c>
      <c r="BR73" s="218"/>
      <c r="BS73" s="963"/>
      <c r="BT73" s="964"/>
      <c r="BU73" s="964"/>
      <c r="BV73" s="964"/>
      <c r="BW73" s="964"/>
      <c r="BX73" s="964"/>
      <c r="BY73" s="964"/>
      <c r="BZ73" s="964"/>
      <c r="CA73" s="964"/>
      <c r="CB73" s="964"/>
      <c r="CC73" s="964"/>
      <c r="CD73" s="964"/>
      <c r="CE73" s="964"/>
      <c r="CF73" s="964"/>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0"/>
      <c r="DW73" s="951"/>
      <c r="DX73" s="951"/>
      <c r="DY73" s="951"/>
      <c r="DZ73" s="952"/>
      <c r="EA73" s="197"/>
    </row>
    <row r="74" spans="1:131" s="198" customFormat="1" ht="26.25" customHeight="1">
      <c r="A74" s="212">
        <v>7</v>
      </c>
      <c r="B74" s="983" t="s">
        <v>547</v>
      </c>
      <c r="C74" s="984"/>
      <c r="D74" s="984"/>
      <c r="E74" s="984"/>
      <c r="F74" s="984"/>
      <c r="G74" s="984"/>
      <c r="H74" s="984"/>
      <c r="I74" s="984"/>
      <c r="J74" s="984"/>
      <c r="K74" s="984"/>
      <c r="L74" s="984"/>
      <c r="M74" s="984"/>
      <c r="N74" s="984"/>
      <c r="O74" s="984"/>
      <c r="P74" s="985"/>
      <c r="Q74" s="986">
        <v>36</v>
      </c>
      <c r="R74" s="706"/>
      <c r="S74" s="706"/>
      <c r="T74" s="706"/>
      <c r="U74" s="706"/>
      <c r="V74" s="706">
        <v>34</v>
      </c>
      <c r="W74" s="706"/>
      <c r="X74" s="706"/>
      <c r="Y74" s="706"/>
      <c r="Z74" s="706"/>
      <c r="AA74" s="706">
        <v>2</v>
      </c>
      <c r="AB74" s="706"/>
      <c r="AC74" s="706"/>
      <c r="AD74" s="706"/>
      <c r="AE74" s="706"/>
      <c r="AF74" s="706">
        <v>2</v>
      </c>
      <c r="AG74" s="706"/>
      <c r="AH74" s="706"/>
      <c r="AI74" s="706"/>
      <c r="AJ74" s="706"/>
      <c r="AK74" s="706" t="s">
        <v>481</v>
      </c>
      <c r="AL74" s="706"/>
      <c r="AM74" s="706"/>
      <c r="AN74" s="706"/>
      <c r="AO74" s="706"/>
      <c r="AP74" s="706" t="s">
        <v>481</v>
      </c>
      <c r="AQ74" s="706"/>
      <c r="AR74" s="706"/>
      <c r="AS74" s="706"/>
      <c r="AT74" s="706"/>
      <c r="AU74" s="706" t="s">
        <v>481</v>
      </c>
      <c r="AV74" s="706"/>
      <c r="AW74" s="706"/>
      <c r="AX74" s="706"/>
      <c r="AY74" s="706"/>
      <c r="AZ74" s="981"/>
      <c r="BA74" s="981"/>
      <c r="BB74" s="981"/>
      <c r="BC74" s="981"/>
      <c r="BD74" s="982"/>
      <c r="BE74" s="216"/>
      <c r="BF74" s="216"/>
      <c r="BG74" s="216"/>
      <c r="BH74" s="216"/>
      <c r="BI74" s="216"/>
      <c r="BJ74" s="216"/>
      <c r="BK74" s="216"/>
      <c r="BL74" s="216"/>
      <c r="BM74" s="216"/>
      <c r="BN74" s="216"/>
      <c r="BO74" s="216"/>
      <c r="BP74" s="216"/>
      <c r="BQ74" s="213">
        <v>68</v>
      </c>
      <c r="BR74" s="218"/>
      <c r="BS74" s="963"/>
      <c r="BT74" s="964"/>
      <c r="BU74" s="964"/>
      <c r="BV74" s="964"/>
      <c r="BW74" s="964"/>
      <c r="BX74" s="964"/>
      <c r="BY74" s="964"/>
      <c r="BZ74" s="964"/>
      <c r="CA74" s="964"/>
      <c r="CB74" s="964"/>
      <c r="CC74" s="964"/>
      <c r="CD74" s="964"/>
      <c r="CE74" s="964"/>
      <c r="CF74" s="964"/>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0"/>
      <c r="DW74" s="951"/>
      <c r="DX74" s="951"/>
      <c r="DY74" s="951"/>
      <c r="DZ74" s="952"/>
      <c r="EA74" s="197"/>
    </row>
    <row r="75" spans="1:131" s="198" customFormat="1" ht="26.25" customHeight="1">
      <c r="A75" s="212">
        <v>8</v>
      </c>
      <c r="B75" s="983" t="s">
        <v>548</v>
      </c>
      <c r="C75" s="984"/>
      <c r="D75" s="984"/>
      <c r="E75" s="984"/>
      <c r="F75" s="984"/>
      <c r="G75" s="984"/>
      <c r="H75" s="984"/>
      <c r="I75" s="984"/>
      <c r="J75" s="984"/>
      <c r="K75" s="984"/>
      <c r="L75" s="984"/>
      <c r="M75" s="984"/>
      <c r="N75" s="984"/>
      <c r="O75" s="984"/>
      <c r="P75" s="985"/>
      <c r="Q75" s="987">
        <v>669</v>
      </c>
      <c r="R75" s="988"/>
      <c r="S75" s="988"/>
      <c r="T75" s="988"/>
      <c r="U75" s="707"/>
      <c r="V75" s="989">
        <v>639</v>
      </c>
      <c r="W75" s="988"/>
      <c r="X75" s="988"/>
      <c r="Y75" s="988"/>
      <c r="Z75" s="707"/>
      <c r="AA75" s="989">
        <v>30</v>
      </c>
      <c r="AB75" s="988"/>
      <c r="AC75" s="988"/>
      <c r="AD75" s="988"/>
      <c r="AE75" s="707"/>
      <c r="AF75" s="989">
        <v>30</v>
      </c>
      <c r="AG75" s="988"/>
      <c r="AH75" s="988"/>
      <c r="AI75" s="988"/>
      <c r="AJ75" s="707"/>
      <c r="AK75" s="989" t="s">
        <v>481</v>
      </c>
      <c r="AL75" s="988"/>
      <c r="AM75" s="988"/>
      <c r="AN75" s="988"/>
      <c r="AO75" s="707"/>
      <c r="AP75" s="989" t="s">
        <v>481</v>
      </c>
      <c r="AQ75" s="988"/>
      <c r="AR75" s="988"/>
      <c r="AS75" s="988"/>
      <c r="AT75" s="707"/>
      <c r="AU75" s="989" t="s">
        <v>481</v>
      </c>
      <c r="AV75" s="988"/>
      <c r="AW75" s="988"/>
      <c r="AX75" s="988"/>
      <c r="AY75" s="707"/>
      <c r="AZ75" s="981"/>
      <c r="BA75" s="981"/>
      <c r="BB75" s="981"/>
      <c r="BC75" s="981"/>
      <c r="BD75" s="982"/>
      <c r="BE75" s="216"/>
      <c r="BF75" s="216"/>
      <c r="BG75" s="216"/>
      <c r="BH75" s="216"/>
      <c r="BI75" s="216"/>
      <c r="BJ75" s="216"/>
      <c r="BK75" s="216"/>
      <c r="BL75" s="216"/>
      <c r="BM75" s="216"/>
      <c r="BN75" s="216"/>
      <c r="BO75" s="216"/>
      <c r="BP75" s="216"/>
      <c r="BQ75" s="213">
        <v>69</v>
      </c>
      <c r="BR75" s="218"/>
      <c r="BS75" s="963"/>
      <c r="BT75" s="964"/>
      <c r="BU75" s="964"/>
      <c r="BV75" s="964"/>
      <c r="BW75" s="964"/>
      <c r="BX75" s="964"/>
      <c r="BY75" s="964"/>
      <c r="BZ75" s="964"/>
      <c r="CA75" s="964"/>
      <c r="CB75" s="964"/>
      <c r="CC75" s="964"/>
      <c r="CD75" s="964"/>
      <c r="CE75" s="964"/>
      <c r="CF75" s="964"/>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0"/>
      <c r="DW75" s="951"/>
      <c r="DX75" s="951"/>
      <c r="DY75" s="951"/>
      <c r="DZ75" s="952"/>
      <c r="EA75" s="197"/>
    </row>
    <row r="76" spans="1:131" s="198" customFormat="1" ht="26.25" customHeight="1">
      <c r="A76" s="212">
        <v>9</v>
      </c>
      <c r="B76" s="983" t="s">
        <v>549</v>
      </c>
      <c r="C76" s="984"/>
      <c r="D76" s="984"/>
      <c r="E76" s="984"/>
      <c r="F76" s="984"/>
      <c r="G76" s="984"/>
      <c r="H76" s="984"/>
      <c r="I76" s="984"/>
      <c r="J76" s="984"/>
      <c r="K76" s="984"/>
      <c r="L76" s="984"/>
      <c r="M76" s="984"/>
      <c r="N76" s="984"/>
      <c r="O76" s="984"/>
      <c r="P76" s="985"/>
      <c r="Q76" s="987">
        <v>759</v>
      </c>
      <c r="R76" s="988"/>
      <c r="S76" s="988"/>
      <c r="T76" s="988"/>
      <c r="U76" s="707"/>
      <c r="V76" s="989">
        <v>717</v>
      </c>
      <c r="W76" s="988"/>
      <c r="X76" s="988"/>
      <c r="Y76" s="988"/>
      <c r="Z76" s="707"/>
      <c r="AA76" s="989">
        <v>42</v>
      </c>
      <c r="AB76" s="988"/>
      <c r="AC76" s="988"/>
      <c r="AD76" s="988"/>
      <c r="AE76" s="707"/>
      <c r="AF76" s="989">
        <v>42</v>
      </c>
      <c r="AG76" s="988"/>
      <c r="AH76" s="988"/>
      <c r="AI76" s="988"/>
      <c r="AJ76" s="707"/>
      <c r="AK76" s="989" t="s">
        <v>481</v>
      </c>
      <c r="AL76" s="988"/>
      <c r="AM76" s="988"/>
      <c r="AN76" s="988"/>
      <c r="AO76" s="707"/>
      <c r="AP76" s="989">
        <v>542</v>
      </c>
      <c r="AQ76" s="988"/>
      <c r="AR76" s="988"/>
      <c r="AS76" s="988"/>
      <c r="AT76" s="707"/>
      <c r="AU76" s="989">
        <v>23</v>
      </c>
      <c r="AV76" s="988"/>
      <c r="AW76" s="988"/>
      <c r="AX76" s="988"/>
      <c r="AY76" s="707"/>
      <c r="AZ76" s="981"/>
      <c r="BA76" s="981"/>
      <c r="BB76" s="981"/>
      <c r="BC76" s="981"/>
      <c r="BD76" s="982"/>
      <c r="BE76" s="216"/>
      <c r="BF76" s="216"/>
      <c r="BG76" s="216"/>
      <c r="BH76" s="216"/>
      <c r="BI76" s="216"/>
      <c r="BJ76" s="216"/>
      <c r="BK76" s="216"/>
      <c r="BL76" s="216"/>
      <c r="BM76" s="216"/>
      <c r="BN76" s="216"/>
      <c r="BO76" s="216"/>
      <c r="BP76" s="216"/>
      <c r="BQ76" s="213">
        <v>70</v>
      </c>
      <c r="BR76" s="218"/>
      <c r="BS76" s="963"/>
      <c r="BT76" s="964"/>
      <c r="BU76" s="964"/>
      <c r="BV76" s="964"/>
      <c r="BW76" s="964"/>
      <c r="BX76" s="964"/>
      <c r="BY76" s="964"/>
      <c r="BZ76" s="964"/>
      <c r="CA76" s="964"/>
      <c r="CB76" s="964"/>
      <c r="CC76" s="964"/>
      <c r="CD76" s="964"/>
      <c r="CE76" s="964"/>
      <c r="CF76" s="964"/>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0"/>
      <c r="DW76" s="951"/>
      <c r="DX76" s="951"/>
      <c r="DY76" s="951"/>
      <c r="DZ76" s="952"/>
      <c r="EA76" s="197"/>
    </row>
    <row r="77" spans="1:131" s="198" customFormat="1" ht="26.25" customHeight="1">
      <c r="A77" s="212">
        <v>10</v>
      </c>
      <c r="B77" s="983" t="s">
        <v>550</v>
      </c>
      <c r="C77" s="984"/>
      <c r="D77" s="984"/>
      <c r="E77" s="984"/>
      <c r="F77" s="984"/>
      <c r="G77" s="984"/>
      <c r="H77" s="984"/>
      <c r="I77" s="984"/>
      <c r="J77" s="984"/>
      <c r="K77" s="984"/>
      <c r="L77" s="984"/>
      <c r="M77" s="984"/>
      <c r="N77" s="984"/>
      <c r="O77" s="984"/>
      <c r="P77" s="985"/>
      <c r="Q77" s="987">
        <v>117</v>
      </c>
      <c r="R77" s="988"/>
      <c r="S77" s="988"/>
      <c r="T77" s="988"/>
      <c r="U77" s="707"/>
      <c r="V77" s="989">
        <v>109</v>
      </c>
      <c r="W77" s="988"/>
      <c r="X77" s="988"/>
      <c r="Y77" s="988"/>
      <c r="Z77" s="707"/>
      <c r="AA77" s="989">
        <v>8</v>
      </c>
      <c r="AB77" s="988"/>
      <c r="AC77" s="988"/>
      <c r="AD77" s="988"/>
      <c r="AE77" s="707"/>
      <c r="AF77" s="989">
        <v>8</v>
      </c>
      <c r="AG77" s="988"/>
      <c r="AH77" s="988"/>
      <c r="AI77" s="988"/>
      <c r="AJ77" s="707"/>
      <c r="AK77" s="989" t="s">
        <v>481</v>
      </c>
      <c r="AL77" s="988"/>
      <c r="AM77" s="988"/>
      <c r="AN77" s="988"/>
      <c r="AO77" s="707"/>
      <c r="AP77" s="989" t="s">
        <v>481</v>
      </c>
      <c r="AQ77" s="988"/>
      <c r="AR77" s="988"/>
      <c r="AS77" s="988"/>
      <c r="AT77" s="707"/>
      <c r="AU77" s="989" t="s">
        <v>481</v>
      </c>
      <c r="AV77" s="988"/>
      <c r="AW77" s="988"/>
      <c r="AX77" s="988"/>
      <c r="AY77" s="707"/>
      <c r="AZ77" s="981"/>
      <c r="BA77" s="981"/>
      <c r="BB77" s="981"/>
      <c r="BC77" s="981"/>
      <c r="BD77" s="982"/>
      <c r="BE77" s="216"/>
      <c r="BF77" s="216"/>
      <c r="BG77" s="216"/>
      <c r="BH77" s="216"/>
      <c r="BI77" s="216"/>
      <c r="BJ77" s="216"/>
      <c r="BK77" s="216"/>
      <c r="BL77" s="216"/>
      <c r="BM77" s="216"/>
      <c r="BN77" s="216"/>
      <c r="BO77" s="216"/>
      <c r="BP77" s="216"/>
      <c r="BQ77" s="213">
        <v>71</v>
      </c>
      <c r="BR77" s="218"/>
      <c r="BS77" s="963"/>
      <c r="BT77" s="964"/>
      <c r="BU77" s="964"/>
      <c r="BV77" s="964"/>
      <c r="BW77" s="964"/>
      <c r="BX77" s="964"/>
      <c r="BY77" s="964"/>
      <c r="BZ77" s="964"/>
      <c r="CA77" s="964"/>
      <c r="CB77" s="964"/>
      <c r="CC77" s="964"/>
      <c r="CD77" s="964"/>
      <c r="CE77" s="964"/>
      <c r="CF77" s="964"/>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0"/>
      <c r="DW77" s="951"/>
      <c r="DX77" s="951"/>
      <c r="DY77" s="951"/>
      <c r="DZ77" s="952"/>
      <c r="EA77" s="197"/>
    </row>
    <row r="78" spans="1:131" s="198" customFormat="1" ht="26.25" customHeight="1">
      <c r="A78" s="212">
        <v>11</v>
      </c>
      <c r="B78" s="983" t="s">
        <v>551</v>
      </c>
      <c r="C78" s="984"/>
      <c r="D78" s="984"/>
      <c r="E78" s="984"/>
      <c r="F78" s="984"/>
      <c r="G78" s="984"/>
      <c r="H78" s="984"/>
      <c r="I78" s="984"/>
      <c r="J78" s="984"/>
      <c r="K78" s="984"/>
      <c r="L78" s="984"/>
      <c r="M78" s="984"/>
      <c r="N78" s="984"/>
      <c r="O78" s="984"/>
      <c r="P78" s="985"/>
      <c r="Q78" s="986"/>
      <c r="R78" s="706"/>
      <c r="S78" s="706"/>
      <c r="T78" s="706"/>
      <c r="U78" s="706"/>
      <c r="V78" s="706"/>
      <c r="W78" s="706"/>
      <c r="X78" s="706"/>
      <c r="Y78" s="706"/>
      <c r="Z78" s="706"/>
      <c r="AA78" s="706"/>
      <c r="AB78" s="706"/>
      <c r="AC78" s="706"/>
      <c r="AD78" s="706"/>
      <c r="AE78" s="706"/>
      <c r="AF78" s="706"/>
      <c r="AG78" s="706"/>
      <c r="AH78" s="706"/>
      <c r="AI78" s="706"/>
      <c r="AJ78" s="706"/>
      <c r="AK78" s="706"/>
      <c r="AL78" s="706"/>
      <c r="AM78" s="706"/>
      <c r="AN78" s="706"/>
      <c r="AO78" s="706"/>
      <c r="AP78" s="706"/>
      <c r="AQ78" s="706"/>
      <c r="AR78" s="706"/>
      <c r="AS78" s="706"/>
      <c r="AT78" s="706"/>
      <c r="AU78" s="706"/>
      <c r="AV78" s="706"/>
      <c r="AW78" s="706"/>
      <c r="AX78" s="706"/>
      <c r="AY78" s="706"/>
      <c r="AZ78" s="981"/>
      <c r="BA78" s="981"/>
      <c r="BB78" s="981"/>
      <c r="BC78" s="981"/>
      <c r="BD78" s="982"/>
      <c r="BE78" s="216"/>
      <c r="BF78" s="216"/>
      <c r="BG78" s="216"/>
      <c r="BH78" s="216"/>
      <c r="BI78" s="216"/>
      <c r="BJ78" s="219"/>
      <c r="BK78" s="219"/>
      <c r="BL78" s="219"/>
      <c r="BM78" s="219"/>
      <c r="BN78" s="219"/>
      <c r="BO78" s="216"/>
      <c r="BP78" s="216"/>
      <c r="BQ78" s="213">
        <v>72</v>
      </c>
      <c r="BR78" s="218"/>
      <c r="BS78" s="963"/>
      <c r="BT78" s="964"/>
      <c r="BU78" s="964"/>
      <c r="BV78" s="964"/>
      <c r="BW78" s="964"/>
      <c r="BX78" s="964"/>
      <c r="BY78" s="964"/>
      <c r="BZ78" s="964"/>
      <c r="CA78" s="964"/>
      <c r="CB78" s="964"/>
      <c r="CC78" s="964"/>
      <c r="CD78" s="964"/>
      <c r="CE78" s="964"/>
      <c r="CF78" s="964"/>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0"/>
      <c r="DW78" s="951"/>
      <c r="DX78" s="951"/>
      <c r="DY78" s="951"/>
      <c r="DZ78" s="952"/>
      <c r="EA78" s="197"/>
    </row>
    <row r="79" spans="1:131" s="198" customFormat="1" ht="26.25" customHeight="1">
      <c r="A79" s="212">
        <v>12</v>
      </c>
      <c r="B79" s="983" t="s">
        <v>547</v>
      </c>
      <c r="C79" s="984"/>
      <c r="D79" s="984"/>
      <c r="E79" s="984"/>
      <c r="F79" s="984"/>
      <c r="G79" s="984"/>
      <c r="H79" s="984"/>
      <c r="I79" s="984"/>
      <c r="J79" s="984"/>
      <c r="K79" s="984"/>
      <c r="L79" s="984"/>
      <c r="M79" s="984"/>
      <c r="N79" s="984"/>
      <c r="O79" s="984"/>
      <c r="P79" s="985"/>
      <c r="Q79" s="986">
        <v>1945</v>
      </c>
      <c r="R79" s="706"/>
      <c r="S79" s="706"/>
      <c r="T79" s="706"/>
      <c r="U79" s="706"/>
      <c r="V79" s="706">
        <v>1877</v>
      </c>
      <c r="W79" s="706"/>
      <c r="X79" s="706"/>
      <c r="Y79" s="706"/>
      <c r="Z79" s="706"/>
      <c r="AA79" s="706">
        <v>67</v>
      </c>
      <c r="AB79" s="706"/>
      <c r="AC79" s="706"/>
      <c r="AD79" s="706"/>
      <c r="AE79" s="706"/>
      <c r="AF79" s="706">
        <v>67</v>
      </c>
      <c r="AG79" s="706"/>
      <c r="AH79" s="706"/>
      <c r="AI79" s="706"/>
      <c r="AJ79" s="706"/>
      <c r="AK79" s="706">
        <v>130</v>
      </c>
      <c r="AL79" s="706"/>
      <c r="AM79" s="706"/>
      <c r="AN79" s="706"/>
      <c r="AO79" s="706"/>
      <c r="AP79" s="706" t="s">
        <v>481</v>
      </c>
      <c r="AQ79" s="706"/>
      <c r="AR79" s="706"/>
      <c r="AS79" s="706"/>
      <c r="AT79" s="706"/>
      <c r="AU79" s="706" t="s">
        <v>481</v>
      </c>
      <c r="AV79" s="706"/>
      <c r="AW79" s="706"/>
      <c r="AX79" s="706"/>
      <c r="AY79" s="706"/>
      <c r="AZ79" s="981"/>
      <c r="BA79" s="981"/>
      <c r="BB79" s="981"/>
      <c r="BC79" s="981"/>
      <c r="BD79" s="982"/>
      <c r="BE79" s="216"/>
      <c r="BF79" s="216"/>
      <c r="BG79" s="216"/>
      <c r="BH79" s="216"/>
      <c r="BI79" s="216"/>
      <c r="BJ79" s="219"/>
      <c r="BK79" s="219"/>
      <c r="BL79" s="219"/>
      <c r="BM79" s="219"/>
      <c r="BN79" s="219"/>
      <c r="BO79" s="216"/>
      <c r="BP79" s="216"/>
      <c r="BQ79" s="213">
        <v>73</v>
      </c>
      <c r="BR79" s="218"/>
      <c r="BS79" s="963"/>
      <c r="BT79" s="964"/>
      <c r="BU79" s="964"/>
      <c r="BV79" s="964"/>
      <c r="BW79" s="964"/>
      <c r="BX79" s="964"/>
      <c r="BY79" s="964"/>
      <c r="BZ79" s="964"/>
      <c r="CA79" s="964"/>
      <c r="CB79" s="964"/>
      <c r="CC79" s="964"/>
      <c r="CD79" s="964"/>
      <c r="CE79" s="964"/>
      <c r="CF79" s="964"/>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0"/>
      <c r="DW79" s="951"/>
      <c r="DX79" s="951"/>
      <c r="DY79" s="951"/>
      <c r="DZ79" s="952"/>
      <c r="EA79" s="197"/>
    </row>
    <row r="80" spans="1:131" s="198" customFormat="1" ht="26.25" customHeight="1">
      <c r="A80" s="212">
        <v>13</v>
      </c>
      <c r="B80" s="983" t="s">
        <v>552</v>
      </c>
      <c r="C80" s="984"/>
      <c r="D80" s="984"/>
      <c r="E80" s="984"/>
      <c r="F80" s="984"/>
      <c r="G80" s="984"/>
      <c r="H80" s="984"/>
      <c r="I80" s="984"/>
      <c r="J80" s="984"/>
      <c r="K80" s="984"/>
      <c r="L80" s="984"/>
      <c r="M80" s="984"/>
      <c r="N80" s="984"/>
      <c r="O80" s="984"/>
      <c r="P80" s="985"/>
      <c r="Q80" s="986">
        <v>265354</v>
      </c>
      <c r="R80" s="706"/>
      <c r="S80" s="706"/>
      <c r="T80" s="706"/>
      <c r="U80" s="706"/>
      <c r="V80" s="706">
        <v>251109</v>
      </c>
      <c r="W80" s="706"/>
      <c r="X80" s="706"/>
      <c r="Y80" s="706"/>
      <c r="Z80" s="706"/>
      <c r="AA80" s="706">
        <v>14245</v>
      </c>
      <c r="AB80" s="706"/>
      <c r="AC80" s="706"/>
      <c r="AD80" s="706"/>
      <c r="AE80" s="706"/>
      <c r="AF80" s="706">
        <v>14245</v>
      </c>
      <c r="AG80" s="706"/>
      <c r="AH80" s="706"/>
      <c r="AI80" s="706"/>
      <c r="AJ80" s="706"/>
      <c r="AK80" s="706">
        <v>3299</v>
      </c>
      <c r="AL80" s="706"/>
      <c r="AM80" s="706"/>
      <c r="AN80" s="706"/>
      <c r="AO80" s="706"/>
      <c r="AP80" s="706" t="s">
        <v>542</v>
      </c>
      <c r="AQ80" s="706"/>
      <c r="AR80" s="706"/>
      <c r="AS80" s="706"/>
      <c r="AT80" s="706"/>
      <c r="AU80" s="706" t="s">
        <v>542</v>
      </c>
      <c r="AV80" s="706"/>
      <c r="AW80" s="706"/>
      <c r="AX80" s="706"/>
      <c r="AY80" s="706"/>
      <c r="AZ80" s="981"/>
      <c r="BA80" s="981"/>
      <c r="BB80" s="981"/>
      <c r="BC80" s="981"/>
      <c r="BD80" s="982"/>
      <c r="BE80" s="216"/>
      <c r="BF80" s="216"/>
      <c r="BG80" s="216"/>
      <c r="BH80" s="216"/>
      <c r="BI80" s="216"/>
      <c r="BJ80" s="216"/>
      <c r="BK80" s="216"/>
      <c r="BL80" s="216"/>
      <c r="BM80" s="216"/>
      <c r="BN80" s="216"/>
      <c r="BO80" s="216"/>
      <c r="BP80" s="216"/>
      <c r="BQ80" s="213">
        <v>74</v>
      </c>
      <c r="BR80" s="218"/>
      <c r="BS80" s="963"/>
      <c r="BT80" s="964"/>
      <c r="BU80" s="964"/>
      <c r="BV80" s="964"/>
      <c r="BW80" s="964"/>
      <c r="BX80" s="964"/>
      <c r="BY80" s="964"/>
      <c r="BZ80" s="964"/>
      <c r="CA80" s="964"/>
      <c r="CB80" s="964"/>
      <c r="CC80" s="964"/>
      <c r="CD80" s="964"/>
      <c r="CE80" s="964"/>
      <c r="CF80" s="964"/>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0"/>
      <c r="DW80" s="951"/>
      <c r="DX80" s="951"/>
      <c r="DY80" s="951"/>
      <c r="DZ80" s="952"/>
      <c r="EA80" s="197"/>
    </row>
    <row r="81" spans="1:131" s="198" customFormat="1" ht="26.25" customHeight="1">
      <c r="A81" s="212">
        <v>14</v>
      </c>
      <c r="B81" s="983" t="s">
        <v>553</v>
      </c>
      <c r="C81" s="984"/>
      <c r="D81" s="984"/>
      <c r="E81" s="984"/>
      <c r="F81" s="984"/>
      <c r="G81" s="984"/>
      <c r="H81" s="984"/>
      <c r="I81" s="984"/>
      <c r="J81" s="984"/>
      <c r="K81" s="984"/>
      <c r="L81" s="984"/>
      <c r="M81" s="984"/>
      <c r="N81" s="984"/>
      <c r="O81" s="984"/>
      <c r="P81" s="985"/>
      <c r="Q81" s="986">
        <v>229</v>
      </c>
      <c r="R81" s="706"/>
      <c r="S81" s="706"/>
      <c r="T81" s="706"/>
      <c r="U81" s="706"/>
      <c r="V81" s="706">
        <v>223</v>
      </c>
      <c r="W81" s="706"/>
      <c r="X81" s="706"/>
      <c r="Y81" s="706"/>
      <c r="Z81" s="706"/>
      <c r="AA81" s="706">
        <v>6</v>
      </c>
      <c r="AB81" s="706"/>
      <c r="AC81" s="706"/>
      <c r="AD81" s="706"/>
      <c r="AE81" s="706"/>
      <c r="AF81" s="706">
        <v>6</v>
      </c>
      <c r="AG81" s="706"/>
      <c r="AH81" s="706"/>
      <c r="AI81" s="706"/>
      <c r="AJ81" s="706"/>
      <c r="AK81" s="706" t="s">
        <v>542</v>
      </c>
      <c r="AL81" s="706"/>
      <c r="AM81" s="706"/>
      <c r="AN81" s="706"/>
      <c r="AO81" s="706"/>
      <c r="AP81" s="706" t="s">
        <v>542</v>
      </c>
      <c r="AQ81" s="706"/>
      <c r="AR81" s="706"/>
      <c r="AS81" s="706"/>
      <c r="AT81" s="706"/>
      <c r="AU81" s="706" t="s">
        <v>542</v>
      </c>
      <c r="AV81" s="706"/>
      <c r="AW81" s="706"/>
      <c r="AX81" s="706"/>
      <c r="AY81" s="706"/>
      <c r="AZ81" s="981"/>
      <c r="BA81" s="981"/>
      <c r="BB81" s="981"/>
      <c r="BC81" s="981"/>
      <c r="BD81" s="982"/>
      <c r="BE81" s="216"/>
      <c r="BF81" s="216"/>
      <c r="BG81" s="216"/>
      <c r="BH81" s="216"/>
      <c r="BI81" s="216"/>
      <c r="BJ81" s="216"/>
      <c r="BK81" s="216"/>
      <c r="BL81" s="216"/>
      <c r="BM81" s="216"/>
      <c r="BN81" s="216"/>
      <c r="BO81" s="216"/>
      <c r="BP81" s="216"/>
      <c r="BQ81" s="213">
        <v>75</v>
      </c>
      <c r="BR81" s="218"/>
      <c r="BS81" s="963"/>
      <c r="BT81" s="964"/>
      <c r="BU81" s="964"/>
      <c r="BV81" s="964"/>
      <c r="BW81" s="964"/>
      <c r="BX81" s="964"/>
      <c r="BY81" s="964"/>
      <c r="BZ81" s="964"/>
      <c r="CA81" s="964"/>
      <c r="CB81" s="964"/>
      <c r="CC81" s="964"/>
      <c r="CD81" s="964"/>
      <c r="CE81" s="964"/>
      <c r="CF81" s="964"/>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0"/>
      <c r="DW81" s="951"/>
      <c r="DX81" s="951"/>
      <c r="DY81" s="951"/>
      <c r="DZ81" s="952"/>
      <c r="EA81" s="197"/>
    </row>
    <row r="82" spans="1:131" s="198" customFormat="1" ht="26.25" customHeight="1">
      <c r="A82" s="212">
        <v>15</v>
      </c>
      <c r="B82" s="983" t="s">
        <v>554</v>
      </c>
      <c r="C82" s="984"/>
      <c r="D82" s="984"/>
      <c r="E82" s="984"/>
      <c r="F82" s="984"/>
      <c r="G82" s="984"/>
      <c r="H82" s="984"/>
      <c r="I82" s="984"/>
      <c r="J82" s="984"/>
      <c r="K82" s="984"/>
      <c r="L82" s="984"/>
      <c r="M82" s="984"/>
      <c r="N82" s="984"/>
      <c r="O82" s="984"/>
      <c r="P82" s="985"/>
      <c r="Q82" s="986"/>
      <c r="R82" s="706"/>
      <c r="S82" s="706"/>
      <c r="T82" s="706"/>
      <c r="U82" s="706"/>
      <c r="V82" s="706"/>
      <c r="W82" s="706"/>
      <c r="X82" s="706"/>
      <c r="Y82" s="706"/>
      <c r="Z82" s="706"/>
      <c r="AA82" s="706"/>
      <c r="AB82" s="706"/>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706"/>
      <c r="AY82" s="706"/>
      <c r="AZ82" s="981"/>
      <c r="BA82" s="981"/>
      <c r="BB82" s="981"/>
      <c r="BC82" s="981"/>
      <c r="BD82" s="982"/>
      <c r="BE82" s="216"/>
      <c r="BF82" s="216"/>
      <c r="BG82" s="216"/>
      <c r="BH82" s="216"/>
      <c r="BI82" s="216"/>
      <c r="BJ82" s="216"/>
      <c r="BK82" s="216"/>
      <c r="BL82" s="216"/>
      <c r="BM82" s="216"/>
      <c r="BN82" s="216"/>
      <c r="BO82" s="216"/>
      <c r="BP82" s="216"/>
      <c r="BQ82" s="213">
        <v>76</v>
      </c>
      <c r="BR82" s="218"/>
      <c r="BS82" s="963"/>
      <c r="BT82" s="964"/>
      <c r="BU82" s="964"/>
      <c r="BV82" s="964"/>
      <c r="BW82" s="964"/>
      <c r="BX82" s="964"/>
      <c r="BY82" s="964"/>
      <c r="BZ82" s="964"/>
      <c r="CA82" s="964"/>
      <c r="CB82" s="964"/>
      <c r="CC82" s="964"/>
      <c r="CD82" s="964"/>
      <c r="CE82" s="964"/>
      <c r="CF82" s="964"/>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0"/>
      <c r="DW82" s="951"/>
      <c r="DX82" s="951"/>
      <c r="DY82" s="951"/>
      <c r="DZ82" s="952"/>
      <c r="EA82" s="197"/>
    </row>
    <row r="83" spans="1:131" s="198" customFormat="1" ht="26.25" customHeight="1">
      <c r="A83" s="212">
        <v>16</v>
      </c>
      <c r="B83" s="983" t="s">
        <v>547</v>
      </c>
      <c r="C83" s="984"/>
      <c r="D83" s="984"/>
      <c r="E83" s="984"/>
      <c r="F83" s="984"/>
      <c r="G83" s="984"/>
      <c r="H83" s="984"/>
      <c r="I83" s="984"/>
      <c r="J83" s="984"/>
      <c r="K83" s="984"/>
      <c r="L83" s="984"/>
      <c r="M83" s="984"/>
      <c r="N83" s="984"/>
      <c r="O83" s="984"/>
      <c r="P83" s="985"/>
      <c r="Q83" s="986">
        <v>7718</v>
      </c>
      <c r="R83" s="706"/>
      <c r="S83" s="706"/>
      <c r="T83" s="706"/>
      <c r="U83" s="706"/>
      <c r="V83" s="706">
        <v>7166</v>
      </c>
      <c r="W83" s="706"/>
      <c r="X83" s="706"/>
      <c r="Y83" s="706"/>
      <c r="Z83" s="706"/>
      <c r="AA83" s="706">
        <v>552</v>
      </c>
      <c r="AB83" s="706"/>
      <c r="AC83" s="706"/>
      <c r="AD83" s="706"/>
      <c r="AE83" s="706"/>
      <c r="AF83" s="706">
        <v>552</v>
      </c>
      <c r="AG83" s="706"/>
      <c r="AH83" s="706"/>
      <c r="AI83" s="706"/>
      <c r="AJ83" s="706"/>
      <c r="AK83" s="706">
        <v>1420</v>
      </c>
      <c r="AL83" s="706"/>
      <c r="AM83" s="706"/>
      <c r="AN83" s="706"/>
      <c r="AO83" s="706"/>
      <c r="AP83" s="706" t="s">
        <v>542</v>
      </c>
      <c r="AQ83" s="706"/>
      <c r="AR83" s="706"/>
      <c r="AS83" s="706"/>
      <c r="AT83" s="706"/>
      <c r="AU83" s="706" t="s">
        <v>542</v>
      </c>
      <c r="AV83" s="706"/>
      <c r="AW83" s="706"/>
      <c r="AX83" s="706"/>
      <c r="AY83" s="706"/>
      <c r="AZ83" s="981"/>
      <c r="BA83" s="981"/>
      <c r="BB83" s="981"/>
      <c r="BC83" s="981"/>
      <c r="BD83" s="982"/>
      <c r="BE83" s="216"/>
      <c r="BF83" s="216"/>
      <c r="BG83" s="216"/>
      <c r="BH83" s="216"/>
      <c r="BI83" s="216"/>
      <c r="BJ83" s="216"/>
      <c r="BK83" s="216"/>
      <c r="BL83" s="216"/>
      <c r="BM83" s="216"/>
      <c r="BN83" s="216"/>
      <c r="BO83" s="216"/>
      <c r="BP83" s="216"/>
      <c r="BQ83" s="213">
        <v>77</v>
      </c>
      <c r="BR83" s="218"/>
      <c r="BS83" s="963"/>
      <c r="BT83" s="964"/>
      <c r="BU83" s="964"/>
      <c r="BV83" s="964"/>
      <c r="BW83" s="964"/>
      <c r="BX83" s="964"/>
      <c r="BY83" s="964"/>
      <c r="BZ83" s="964"/>
      <c r="CA83" s="964"/>
      <c r="CB83" s="964"/>
      <c r="CC83" s="964"/>
      <c r="CD83" s="964"/>
      <c r="CE83" s="964"/>
      <c r="CF83" s="964"/>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0"/>
      <c r="DW83" s="951"/>
      <c r="DX83" s="951"/>
      <c r="DY83" s="951"/>
      <c r="DZ83" s="952"/>
      <c r="EA83" s="197"/>
    </row>
    <row r="84" spans="1:131" s="198" customFormat="1" ht="26.25" customHeight="1">
      <c r="A84" s="212">
        <v>17</v>
      </c>
      <c r="B84" s="983" t="s">
        <v>555</v>
      </c>
      <c r="C84" s="984"/>
      <c r="D84" s="984"/>
      <c r="E84" s="984"/>
      <c r="F84" s="984"/>
      <c r="G84" s="984"/>
      <c r="H84" s="984"/>
      <c r="I84" s="984"/>
      <c r="J84" s="984"/>
      <c r="K84" s="984"/>
      <c r="L84" s="984"/>
      <c r="M84" s="984"/>
      <c r="N84" s="984"/>
      <c r="O84" s="984"/>
      <c r="P84" s="985"/>
      <c r="Q84" s="986">
        <v>13</v>
      </c>
      <c r="R84" s="706"/>
      <c r="S84" s="706"/>
      <c r="T84" s="706"/>
      <c r="U84" s="706"/>
      <c r="V84" s="706">
        <v>13</v>
      </c>
      <c r="W84" s="706"/>
      <c r="X84" s="706"/>
      <c r="Y84" s="706"/>
      <c r="Z84" s="706"/>
      <c r="AA84" s="706">
        <v>0</v>
      </c>
      <c r="AB84" s="706"/>
      <c r="AC84" s="706"/>
      <c r="AD84" s="706"/>
      <c r="AE84" s="706"/>
      <c r="AF84" s="706">
        <v>1</v>
      </c>
      <c r="AG84" s="706"/>
      <c r="AH84" s="706"/>
      <c r="AI84" s="706"/>
      <c r="AJ84" s="706"/>
      <c r="AK84" s="706">
        <v>7</v>
      </c>
      <c r="AL84" s="706"/>
      <c r="AM84" s="706"/>
      <c r="AN84" s="706"/>
      <c r="AO84" s="706"/>
      <c r="AP84" s="706" t="s">
        <v>542</v>
      </c>
      <c r="AQ84" s="706"/>
      <c r="AR84" s="706"/>
      <c r="AS84" s="706"/>
      <c r="AT84" s="706"/>
      <c r="AU84" s="706" t="s">
        <v>542</v>
      </c>
      <c r="AV84" s="706"/>
      <c r="AW84" s="706"/>
      <c r="AX84" s="706"/>
      <c r="AY84" s="706"/>
      <c r="AZ84" s="981"/>
      <c r="BA84" s="981"/>
      <c r="BB84" s="981"/>
      <c r="BC84" s="981"/>
      <c r="BD84" s="982"/>
      <c r="BE84" s="216"/>
      <c r="BF84" s="216"/>
      <c r="BG84" s="216"/>
      <c r="BH84" s="216"/>
      <c r="BI84" s="216"/>
      <c r="BJ84" s="216"/>
      <c r="BK84" s="216"/>
      <c r="BL84" s="216"/>
      <c r="BM84" s="216"/>
      <c r="BN84" s="216"/>
      <c r="BO84" s="216"/>
      <c r="BP84" s="216"/>
      <c r="BQ84" s="213">
        <v>78</v>
      </c>
      <c r="BR84" s="218"/>
      <c r="BS84" s="963"/>
      <c r="BT84" s="964"/>
      <c r="BU84" s="964"/>
      <c r="BV84" s="964"/>
      <c r="BW84" s="964"/>
      <c r="BX84" s="964"/>
      <c r="BY84" s="964"/>
      <c r="BZ84" s="964"/>
      <c r="CA84" s="964"/>
      <c r="CB84" s="964"/>
      <c r="CC84" s="964"/>
      <c r="CD84" s="964"/>
      <c r="CE84" s="964"/>
      <c r="CF84" s="964"/>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0"/>
      <c r="DW84" s="951"/>
      <c r="DX84" s="951"/>
      <c r="DY84" s="951"/>
      <c r="DZ84" s="952"/>
      <c r="EA84" s="197"/>
    </row>
    <row r="85" spans="1:131" s="198" customFormat="1" ht="26.25" customHeight="1">
      <c r="A85" s="212">
        <v>18</v>
      </c>
      <c r="B85" s="983" t="s">
        <v>556</v>
      </c>
      <c r="C85" s="984"/>
      <c r="D85" s="984"/>
      <c r="E85" s="984"/>
      <c r="F85" s="984"/>
      <c r="G85" s="984"/>
      <c r="H85" s="984"/>
      <c r="I85" s="984"/>
      <c r="J85" s="984"/>
      <c r="K85" s="984"/>
      <c r="L85" s="984"/>
      <c r="M85" s="984"/>
      <c r="N85" s="984"/>
      <c r="O85" s="984"/>
      <c r="P85" s="985"/>
      <c r="Q85" s="986">
        <v>48</v>
      </c>
      <c r="R85" s="706"/>
      <c r="S85" s="706"/>
      <c r="T85" s="706"/>
      <c r="U85" s="706"/>
      <c r="V85" s="706">
        <v>40</v>
      </c>
      <c r="W85" s="706"/>
      <c r="X85" s="706"/>
      <c r="Y85" s="706"/>
      <c r="Z85" s="706"/>
      <c r="AA85" s="706">
        <v>8</v>
      </c>
      <c r="AB85" s="706"/>
      <c r="AC85" s="706"/>
      <c r="AD85" s="706"/>
      <c r="AE85" s="706"/>
      <c r="AF85" s="706">
        <v>4</v>
      </c>
      <c r="AG85" s="706"/>
      <c r="AH85" s="706"/>
      <c r="AI85" s="706"/>
      <c r="AJ85" s="706"/>
      <c r="AK85" s="706">
        <v>21</v>
      </c>
      <c r="AL85" s="706"/>
      <c r="AM85" s="706"/>
      <c r="AN85" s="706"/>
      <c r="AO85" s="706"/>
      <c r="AP85" s="706" t="s">
        <v>481</v>
      </c>
      <c r="AQ85" s="706"/>
      <c r="AR85" s="706"/>
      <c r="AS85" s="706"/>
      <c r="AT85" s="706"/>
      <c r="AU85" s="706" t="s">
        <v>481</v>
      </c>
      <c r="AV85" s="706"/>
      <c r="AW85" s="706"/>
      <c r="AX85" s="706"/>
      <c r="AY85" s="706"/>
      <c r="AZ85" s="981"/>
      <c r="BA85" s="981"/>
      <c r="BB85" s="981"/>
      <c r="BC85" s="981"/>
      <c r="BD85" s="982"/>
      <c r="BE85" s="216"/>
      <c r="BF85" s="216"/>
      <c r="BG85" s="216"/>
      <c r="BH85" s="216"/>
      <c r="BI85" s="216"/>
      <c r="BJ85" s="216"/>
      <c r="BK85" s="216"/>
      <c r="BL85" s="216"/>
      <c r="BM85" s="216"/>
      <c r="BN85" s="216"/>
      <c r="BO85" s="216"/>
      <c r="BP85" s="216"/>
      <c r="BQ85" s="213">
        <v>79</v>
      </c>
      <c r="BR85" s="218"/>
      <c r="BS85" s="963"/>
      <c r="BT85" s="964"/>
      <c r="BU85" s="964"/>
      <c r="BV85" s="964"/>
      <c r="BW85" s="964"/>
      <c r="BX85" s="964"/>
      <c r="BY85" s="964"/>
      <c r="BZ85" s="964"/>
      <c r="CA85" s="964"/>
      <c r="CB85" s="964"/>
      <c r="CC85" s="964"/>
      <c r="CD85" s="964"/>
      <c r="CE85" s="964"/>
      <c r="CF85" s="964"/>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0"/>
      <c r="DW85" s="951"/>
      <c r="DX85" s="951"/>
      <c r="DY85" s="951"/>
      <c r="DZ85" s="952"/>
      <c r="EA85" s="197"/>
    </row>
    <row r="86" spans="1:131" s="198" customFormat="1" ht="26.25" customHeight="1">
      <c r="A86" s="212">
        <v>19</v>
      </c>
      <c r="B86" s="983" t="s">
        <v>557</v>
      </c>
      <c r="C86" s="984"/>
      <c r="D86" s="984"/>
      <c r="E86" s="984"/>
      <c r="F86" s="984"/>
      <c r="G86" s="984"/>
      <c r="H86" s="984"/>
      <c r="I86" s="984"/>
      <c r="J86" s="984"/>
      <c r="K86" s="984"/>
      <c r="L86" s="984"/>
      <c r="M86" s="984"/>
      <c r="N86" s="984"/>
      <c r="O86" s="984"/>
      <c r="P86" s="985"/>
      <c r="Q86" s="986">
        <v>0</v>
      </c>
      <c r="R86" s="706"/>
      <c r="S86" s="706"/>
      <c r="T86" s="706"/>
      <c r="U86" s="706"/>
      <c r="V86" s="706">
        <v>0</v>
      </c>
      <c r="W86" s="706"/>
      <c r="X86" s="706"/>
      <c r="Y86" s="706"/>
      <c r="Z86" s="706"/>
      <c r="AA86" s="706">
        <v>0</v>
      </c>
      <c r="AB86" s="706"/>
      <c r="AC86" s="706"/>
      <c r="AD86" s="706"/>
      <c r="AE86" s="706"/>
      <c r="AF86" s="706">
        <v>0</v>
      </c>
      <c r="AG86" s="706"/>
      <c r="AH86" s="706"/>
      <c r="AI86" s="706"/>
      <c r="AJ86" s="706"/>
      <c r="AK86" s="706" t="s">
        <v>481</v>
      </c>
      <c r="AL86" s="706"/>
      <c r="AM86" s="706"/>
      <c r="AN86" s="706"/>
      <c r="AO86" s="706"/>
      <c r="AP86" s="706" t="s">
        <v>481</v>
      </c>
      <c r="AQ86" s="706"/>
      <c r="AR86" s="706"/>
      <c r="AS86" s="706"/>
      <c r="AT86" s="706"/>
      <c r="AU86" s="706" t="s">
        <v>481</v>
      </c>
      <c r="AV86" s="706"/>
      <c r="AW86" s="706"/>
      <c r="AX86" s="706"/>
      <c r="AY86" s="706"/>
      <c r="AZ86" s="981"/>
      <c r="BA86" s="981"/>
      <c r="BB86" s="981"/>
      <c r="BC86" s="981"/>
      <c r="BD86" s="982"/>
      <c r="BE86" s="216"/>
      <c r="BF86" s="216"/>
      <c r="BG86" s="216"/>
      <c r="BH86" s="216"/>
      <c r="BI86" s="216"/>
      <c r="BJ86" s="216"/>
      <c r="BK86" s="216"/>
      <c r="BL86" s="216"/>
      <c r="BM86" s="216"/>
      <c r="BN86" s="216"/>
      <c r="BO86" s="216"/>
      <c r="BP86" s="216"/>
      <c r="BQ86" s="213">
        <v>80</v>
      </c>
      <c r="BR86" s="218"/>
      <c r="BS86" s="963"/>
      <c r="BT86" s="964"/>
      <c r="BU86" s="964"/>
      <c r="BV86" s="964"/>
      <c r="BW86" s="964"/>
      <c r="BX86" s="964"/>
      <c r="BY86" s="964"/>
      <c r="BZ86" s="964"/>
      <c r="CA86" s="964"/>
      <c r="CB86" s="964"/>
      <c r="CC86" s="964"/>
      <c r="CD86" s="964"/>
      <c r="CE86" s="964"/>
      <c r="CF86" s="964"/>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0"/>
      <c r="DW86" s="951"/>
      <c r="DX86" s="951"/>
      <c r="DY86" s="951"/>
      <c r="DZ86" s="952"/>
      <c r="EA86" s="197"/>
    </row>
    <row r="87" spans="1:131" s="198" customFormat="1" ht="26.25" customHeight="1">
      <c r="A87" s="220">
        <v>20</v>
      </c>
      <c r="B87" s="974" t="s">
        <v>558</v>
      </c>
      <c r="C87" s="975"/>
      <c r="D87" s="975"/>
      <c r="E87" s="975"/>
      <c r="F87" s="975"/>
      <c r="G87" s="975"/>
      <c r="H87" s="975"/>
      <c r="I87" s="975"/>
      <c r="J87" s="975"/>
      <c r="K87" s="975"/>
      <c r="L87" s="975"/>
      <c r="M87" s="975"/>
      <c r="N87" s="975"/>
      <c r="O87" s="975"/>
      <c r="P87" s="976"/>
      <c r="Q87" s="977">
        <v>190</v>
      </c>
      <c r="R87" s="978"/>
      <c r="S87" s="978"/>
      <c r="T87" s="978"/>
      <c r="U87" s="978"/>
      <c r="V87" s="978">
        <v>187</v>
      </c>
      <c r="W87" s="978"/>
      <c r="X87" s="978"/>
      <c r="Y87" s="978"/>
      <c r="Z87" s="978"/>
      <c r="AA87" s="978">
        <v>4</v>
      </c>
      <c r="AB87" s="978"/>
      <c r="AC87" s="978"/>
      <c r="AD87" s="978"/>
      <c r="AE87" s="978"/>
      <c r="AF87" s="978">
        <v>4</v>
      </c>
      <c r="AG87" s="978"/>
      <c r="AH87" s="978"/>
      <c r="AI87" s="978"/>
      <c r="AJ87" s="978"/>
      <c r="AK87" s="978" t="s">
        <v>481</v>
      </c>
      <c r="AL87" s="978"/>
      <c r="AM87" s="978"/>
      <c r="AN87" s="978"/>
      <c r="AO87" s="978"/>
      <c r="AP87" s="978" t="s">
        <v>481</v>
      </c>
      <c r="AQ87" s="978"/>
      <c r="AR87" s="978"/>
      <c r="AS87" s="978"/>
      <c r="AT87" s="978"/>
      <c r="AU87" s="978" t="s">
        <v>481</v>
      </c>
      <c r="AV87" s="978"/>
      <c r="AW87" s="978"/>
      <c r="AX87" s="978"/>
      <c r="AY87" s="978"/>
      <c r="AZ87" s="979"/>
      <c r="BA87" s="979"/>
      <c r="BB87" s="979"/>
      <c r="BC87" s="979"/>
      <c r="BD87" s="980"/>
      <c r="BE87" s="216"/>
      <c r="BF87" s="216"/>
      <c r="BG87" s="216"/>
      <c r="BH87" s="216"/>
      <c r="BI87" s="216"/>
      <c r="BJ87" s="216"/>
      <c r="BK87" s="216"/>
      <c r="BL87" s="216"/>
      <c r="BM87" s="216"/>
      <c r="BN87" s="216"/>
      <c r="BO87" s="216"/>
      <c r="BP87" s="216"/>
      <c r="BQ87" s="213">
        <v>81</v>
      </c>
      <c r="BR87" s="218"/>
      <c r="BS87" s="963"/>
      <c r="BT87" s="964"/>
      <c r="BU87" s="964"/>
      <c r="BV87" s="964"/>
      <c r="BW87" s="964"/>
      <c r="BX87" s="964"/>
      <c r="BY87" s="964"/>
      <c r="BZ87" s="964"/>
      <c r="CA87" s="964"/>
      <c r="CB87" s="964"/>
      <c r="CC87" s="964"/>
      <c r="CD87" s="964"/>
      <c r="CE87" s="964"/>
      <c r="CF87" s="964"/>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0"/>
      <c r="DW87" s="951"/>
      <c r="DX87" s="951"/>
      <c r="DY87" s="951"/>
      <c r="DZ87" s="952"/>
      <c r="EA87" s="197"/>
    </row>
    <row r="88" spans="1:131" s="198" customFormat="1" ht="26.25" customHeight="1" thickBot="1">
      <c r="A88" s="215" t="s">
        <v>368</v>
      </c>
      <c r="B88" s="953" t="s">
        <v>396</v>
      </c>
      <c r="C88" s="954"/>
      <c r="D88" s="954"/>
      <c r="E88" s="954"/>
      <c r="F88" s="954"/>
      <c r="G88" s="954"/>
      <c r="H88" s="954"/>
      <c r="I88" s="954"/>
      <c r="J88" s="954"/>
      <c r="K88" s="954"/>
      <c r="L88" s="954"/>
      <c r="M88" s="954"/>
      <c r="N88" s="954"/>
      <c r="O88" s="954"/>
      <c r="P88" s="955"/>
      <c r="Q88" s="972"/>
      <c r="R88" s="973"/>
      <c r="S88" s="973"/>
      <c r="T88" s="973"/>
      <c r="U88" s="973"/>
      <c r="V88" s="973"/>
      <c r="W88" s="973"/>
      <c r="X88" s="973"/>
      <c r="Y88" s="973"/>
      <c r="Z88" s="973"/>
      <c r="AA88" s="973"/>
      <c r="AB88" s="973"/>
      <c r="AC88" s="973"/>
      <c r="AD88" s="973"/>
      <c r="AE88" s="973"/>
      <c r="AF88" s="969">
        <v>15106</v>
      </c>
      <c r="AG88" s="969"/>
      <c r="AH88" s="969"/>
      <c r="AI88" s="969"/>
      <c r="AJ88" s="969"/>
      <c r="AK88" s="973"/>
      <c r="AL88" s="973"/>
      <c r="AM88" s="973"/>
      <c r="AN88" s="973"/>
      <c r="AO88" s="973"/>
      <c r="AP88" s="969">
        <v>542</v>
      </c>
      <c r="AQ88" s="969"/>
      <c r="AR88" s="969"/>
      <c r="AS88" s="969"/>
      <c r="AT88" s="969"/>
      <c r="AU88" s="969">
        <v>23</v>
      </c>
      <c r="AV88" s="969"/>
      <c r="AW88" s="969"/>
      <c r="AX88" s="969"/>
      <c r="AY88" s="969"/>
      <c r="AZ88" s="970"/>
      <c r="BA88" s="970"/>
      <c r="BB88" s="970"/>
      <c r="BC88" s="970"/>
      <c r="BD88" s="971"/>
      <c r="BE88" s="216"/>
      <c r="BF88" s="216"/>
      <c r="BG88" s="216"/>
      <c r="BH88" s="216"/>
      <c r="BI88" s="216"/>
      <c r="BJ88" s="216"/>
      <c r="BK88" s="216"/>
      <c r="BL88" s="216"/>
      <c r="BM88" s="216"/>
      <c r="BN88" s="216"/>
      <c r="BO88" s="216"/>
      <c r="BP88" s="216"/>
      <c r="BQ88" s="213">
        <v>82</v>
      </c>
      <c r="BR88" s="218"/>
      <c r="BS88" s="963"/>
      <c r="BT88" s="964"/>
      <c r="BU88" s="964"/>
      <c r="BV88" s="964"/>
      <c r="BW88" s="964"/>
      <c r="BX88" s="964"/>
      <c r="BY88" s="964"/>
      <c r="BZ88" s="964"/>
      <c r="CA88" s="964"/>
      <c r="CB88" s="964"/>
      <c r="CC88" s="964"/>
      <c r="CD88" s="964"/>
      <c r="CE88" s="964"/>
      <c r="CF88" s="964"/>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0"/>
      <c r="DW88" s="951"/>
      <c r="DX88" s="951"/>
      <c r="DY88" s="951"/>
      <c r="DZ88" s="95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63"/>
      <c r="BT89" s="964"/>
      <c r="BU89" s="964"/>
      <c r="BV89" s="964"/>
      <c r="BW89" s="964"/>
      <c r="BX89" s="964"/>
      <c r="BY89" s="964"/>
      <c r="BZ89" s="964"/>
      <c r="CA89" s="964"/>
      <c r="CB89" s="964"/>
      <c r="CC89" s="964"/>
      <c r="CD89" s="964"/>
      <c r="CE89" s="964"/>
      <c r="CF89" s="964"/>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0"/>
      <c r="DW89" s="951"/>
      <c r="DX89" s="951"/>
      <c r="DY89" s="951"/>
      <c r="DZ89" s="95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63"/>
      <c r="BT90" s="964"/>
      <c r="BU90" s="964"/>
      <c r="BV90" s="964"/>
      <c r="BW90" s="964"/>
      <c r="BX90" s="964"/>
      <c r="BY90" s="964"/>
      <c r="BZ90" s="964"/>
      <c r="CA90" s="964"/>
      <c r="CB90" s="964"/>
      <c r="CC90" s="964"/>
      <c r="CD90" s="964"/>
      <c r="CE90" s="964"/>
      <c r="CF90" s="964"/>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0"/>
      <c r="DW90" s="951"/>
      <c r="DX90" s="951"/>
      <c r="DY90" s="951"/>
      <c r="DZ90" s="95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63"/>
      <c r="BT91" s="964"/>
      <c r="BU91" s="964"/>
      <c r="BV91" s="964"/>
      <c r="BW91" s="964"/>
      <c r="BX91" s="964"/>
      <c r="BY91" s="964"/>
      <c r="BZ91" s="964"/>
      <c r="CA91" s="964"/>
      <c r="CB91" s="964"/>
      <c r="CC91" s="964"/>
      <c r="CD91" s="964"/>
      <c r="CE91" s="964"/>
      <c r="CF91" s="964"/>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0"/>
      <c r="DW91" s="951"/>
      <c r="DX91" s="951"/>
      <c r="DY91" s="951"/>
      <c r="DZ91" s="95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63"/>
      <c r="BT92" s="964"/>
      <c r="BU92" s="964"/>
      <c r="BV92" s="964"/>
      <c r="BW92" s="964"/>
      <c r="BX92" s="964"/>
      <c r="BY92" s="964"/>
      <c r="BZ92" s="964"/>
      <c r="CA92" s="964"/>
      <c r="CB92" s="964"/>
      <c r="CC92" s="964"/>
      <c r="CD92" s="964"/>
      <c r="CE92" s="964"/>
      <c r="CF92" s="964"/>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0"/>
      <c r="DW92" s="951"/>
      <c r="DX92" s="951"/>
      <c r="DY92" s="951"/>
      <c r="DZ92" s="95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63"/>
      <c r="BT93" s="964"/>
      <c r="BU93" s="964"/>
      <c r="BV93" s="964"/>
      <c r="BW93" s="964"/>
      <c r="BX93" s="964"/>
      <c r="BY93" s="964"/>
      <c r="BZ93" s="964"/>
      <c r="CA93" s="964"/>
      <c r="CB93" s="964"/>
      <c r="CC93" s="964"/>
      <c r="CD93" s="964"/>
      <c r="CE93" s="964"/>
      <c r="CF93" s="964"/>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0"/>
      <c r="DW93" s="951"/>
      <c r="DX93" s="951"/>
      <c r="DY93" s="951"/>
      <c r="DZ93" s="95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63"/>
      <c r="BT94" s="964"/>
      <c r="BU94" s="964"/>
      <c r="BV94" s="964"/>
      <c r="BW94" s="964"/>
      <c r="BX94" s="964"/>
      <c r="BY94" s="964"/>
      <c r="BZ94" s="964"/>
      <c r="CA94" s="964"/>
      <c r="CB94" s="964"/>
      <c r="CC94" s="964"/>
      <c r="CD94" s="964"/>
      <c r="CE94" s="964"/>
      <c r="CF94" s="964"/>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0"/>
      <c r="DW94" s="951"/>
      <c r="DX94" s="951"/>
      <c r="DY94" s="951"/>
      <c r="DZ94" s="95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63"/>
      <c r="BT95" s="964"/>
      <c r="BU95" s="964"/>
      <c r="BV95" s="964"/>
      <c r="BW95" s="964"/>
      <c r="BX95" s="964"/>
      <c r="BY95" s="964"/>
      <c r="BZ95" s="964"/>
      <c r="CA95" s="964"/>
      <c r="CB95" s="964"/>
      <c r="CC95" s="964"/>
      <c r="CD95" s="964"/>
      <c r="CE95" s="964"/>
      <c r="CF95" s="964"/>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0"/>
      <c r="DW95" s="951"/>
      <c r="DX95" s="951"/>
      <c r="DY95" s="951"/>
      <c r="DZ95" s="95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63"/>
      <c r="BT96" s="964"/>
      <c r="BU96" s="964"/>
      <c r="BV96" s="964"/>
      <c r="BW96" s="964"/>
      <c r="BX96" s="964"/>
      <c r="BY96" s="964"/>
      <c r="BZ96" s="964"/>
      <c r="CA96" s="964"/>
      <c r="CB96" s="964"/>
      <c r="CC96" s="964"/>
      <c r="CD96" s="964"/>
      <c r="CE96" s="964"/>
      <c r="CF96" s="964"/>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0"/>
      <c r="DW96" s="951"/>
      <c r="DX96" s="951"/>
      <c r="DY96" s="951"/>
      <c r="DZ96" s="95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63"/>
      <c r="BT97" s="964"/>
      <c r="BU97" s="964"/>
      <c r="BV97" s="964"/>
      <c r="BW97" s="964"/>
      <c r="BX97" s="964"/>
      <c r="BY97" s="964"/>
      <c r="BZ97" s="964"/>
      <c r="CA97" s="964"/>
      <c r="CB97" s="964"/>
      <c r="CC97" s="964"/>
      <c r="CD97" s="964"/>
      <c r="CE97" s="964"/>
      <c r="CF97" s="964"/>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0"/>
      <c r="DW97" s="951"/>
      <c r="DX97" s="951"/>
      <c r="DY97" s="951"/>
      <c r="DZ97" s="95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63"/>
      <c r="BT98" s="964"/>
      <c r="BU98" s="964"/>
      <c r="BV98" s="964"/>
      <c r="BW98" s="964"/>
      <c r="BX98" s="964"/>
      <c r="BY98" s="964"/>
      <c r="BZ98" s="964"/>
      <c r="CA98" s="964"/>
      <c r="CB98" s="964"/>
      <c r="CC98" s="964"/>
      <c r="CD98" s="964"/>
      <c r="CE98" s="964"/>
      <c r="CF98" s="964"/>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0"/>
      <c r="DW98" s="951"/>
      <c r="DX98" s="951"/>
      <c r="DY98" s="951"/>
      <c r="DZ98" s="95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63"/>
      <c r="BT99" s="964"/>
      <c r="BU99" s="964"/>
      <c r="BV99" s="964"/>
      <c r="BW99" s="964"/>
      <c r="BX99" s="964"/>
      <c r="BY99" s="964"/>
      <c r="BZ99" s="964"/>
      <c r="CA99" s="964"/>
      <c r="CB99" s="964"/>
      <c r="CC99" s="964"/>
      <c r="CD99" s="964"/>
      <c r="CE99" s="964"/>
      <c r="CF99" s="964"/>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0"/>
      <c r="DW99" s="951"/>
      <c r="DX99" s="951"/>
      <c r="DY99" s="951"/>
      <c r="DZ99" s="95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63"/>
      <c r="BT100" s="964"/>
      <c r="BU100" s="964"/>
      <c r="BV100" s="964"/>
      <c r="BW100" s="964"/>
      <c r="BX100" s="964"/>
      <c r="BY100" s="964"/>
      <c r="BZ100" s="964"/>
      <c r="CA100" s="964"/>
      <c r="CB100" s="964"/>
      <c r="CC100" s="964"/>
      <c r="CD100" s="964"/>
      <c r="CE100" s="964"/>
      <c r="CF100" s="964"/>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0"/>
      <c r="DW100" s="951"/>
      <c r="DX100" s="951"/>
      <c r="DY100" s="951"/>
      <c r="DZ100" s="95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63"/>
      <c r="BT101" s="964"/>
      <c r="BU101" s="964"/>
      <c r="BV101" s="964"/>
      <c r="BW101" s="964"/>
      <c r="BX101" s="964"/>
      <c r="BY101" s="964"/>
      <c r="BZ101" s="964"/>
      <c r="CA101" s="964"/>
      <c r="CB101" s="964"/>
      <c r="CC101" s="964"/>
      <c r="CD101" s="964"/>
      <c r="CE101" s="964"/>
      <c r="CF101" s="964"/>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0"/>
      <c r="DW101" s="951"/>
      <c r="DX101" s="951"/>
      <c r="DY101" s="951"/>
      <c r="DZ101" s="95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53" t="s">
        <v>397</v>
      </c>
      <c r="BS102" s="954"/>
      <c r="BT102" s="954"/>
      <c r="BU102" s="954"/>
      <c r="BV102" s="954"/>
      <c r="BW102" s="954"/>
      <c r="BX102" s="954"/>
      <c r="BY102" s="954"/>
      <c r="BZ102" s="954"/>
      <c r="CA102" s="954"/>
      <c r="CB102" s="954"/>
      <c r="CC102" s="954"/>
      <c r="CD102" s="954"/>
      <c r="CE102" s="954"/>
      <c r="CF102" s="954"/>
      <c r="CG102" s="955"/>
      <c r="CH102" s="956"/>
      <c r="CI102" s="957"/>
      <c r="CJ102" s="957"/>
      <c r="CK102" s="957"/>
      <c r="CL102" s="958"/>
      <c r="CM102" s="956"/>
      <c r="CN102" s="957"/>
      <c r="CO102" s="957"/>
      <c r="CP102" s="957"/>
      <c r="CQ102" s="958"/>
      <c r="CR102" s="959">
        <v>28</v>
      </c>
      <c r="CS102" s="960"/>
      <c r="CT102" s="960"/>
      <c r="CU102" s="960"/>
      <c r="CV102" s="961"/>
      <c r="CW102" s="959">
        <v>1</v>
      </c>
      <c r="CX102" s="960"/>
      <c r="CY102" s="960"/>
      <c r="CZ102" s="960"/>
      <c r="DA102" s="961"/>
      <c r="DB102" s="959">
        <v>0</v>
      </c>
      <c r="DC102" s="960"/>
      <c r="DD102" s="960"/>
      <c r="DE102" s="960"/>
      <c r="DF102" s="961"/>
      <c r="DG102" s="959">
        <v>0</v>
      </c>
      <c r="DH102" s="960"/>
      <c r="DI102" s="960"/>
      <c r="DJ102" s="960"/>
      <c r="DK102" s="961"/>
      <c r="DL102" s="959">
        <v>0</v>
      </c>
      <c r="DM102" s="960"/>
      <c r="DN102" s="960"/>
      <c r="DO102" s="960"/>
      <c r="DP102" s="961"/>
      <c r="DQ102" s="959">
        <v>0</v>
      </c>
      <c r="DR102" s="960"/>
      <c r="DS102" s="960"/>
      <c r="DT102" s="960"/>
      <c r="DU102" s="961"/>
      <c r="DV102" s="942"/>
      <c r="DW102" s="943"/>
      <c r="DX102" s="943"/>
      <c r="DY102" s="943"/>
      <c r="DZ102" s="94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5" t="s">
        <v>398</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6" t="s">
        <v>399</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7" t="s">
        <v>402</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403</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7" customFormat="1" ht="26.25" customHeight="1">
      <c r="A109" s="901" t="s">
        <v>404</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4" t="s">
        <v>405</v>
      </c>
      <c r="AB109" s="902"/>
      <c r="AC109" s="902"/>
      <c r="AD109" s="902"/>
      <c r="AE109" s="903"/>
      <c r="AF109" s="904" t="s">
        <v>286</v>
      </c>
      <c r="AG109" s="902"/>
      <c r="AH109" s="902"/>
      <c r="AI109" s="902"/>
      <c r="AJ109" s="903"/>
      <c r="AK109" s="904" t="s">
        <v>285</v>
      </c>
      <c r="AL109" s="902"/>
      <c r="AM109" s="902"/>
      <c r="AN109" s="902"/>
      <c r="AO109" s="903"/>
      <c r="AP109" s="904" t="s">
        <v>406</v>
      </c>
      <c r="AQ109" s="902"/>
      <c r="AR109" s="902"/>
      <c r="AS109" s="902"/>
      <c r="AT109" s="932"/>
      <c r="AU109" s="901" t="s">
        <v>404</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4" t="s">
        <v>405</v>
      </c>
      <c r="BR109" s="902"/>
      <c r="BS109" s="902"/>
      <c r="BT109" s="902"/>
      <c r="BU109" s="903"/>
      <c r="BV109" s="904" t="s">
        <v>286</v>
      </c>
      <c r="BW109" s="902"/>
      <c r="BX109" s="902"/>
      <c r="BY109" s="902"/>
      <c r="BZ109" s="903"/>
      <c r="CA109" s="904" t="s">
        <v>285</v>
      </c>
      <c r="CB109" s="902"/>
      <c r="CC109" s="902"/>
      <c r="CD109" s="902"/>
      <c r="CE109" s="903"/>
      <c r="CF109" s="941" t="s">
        <v>406</v>
      </c>
      <c r="CG109" s="941"/>
      <c r="CH109" s="941"/>
      <c r="CI109" s="941"/>
      <c r="CJ109" s="941"/>
      <c r="CK109" s="904" t="s">
        <v>407</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4" t="s">
        <v>405</v>
      </c>
      <c r="DH109" s="902"/>
      <c r="DI109" s="902"/>
      <c r="DJ109" s="902"/>
      <c r="DK109" s="903"/>
      <c r="DL109" s="904" t="s">
        <v>286</v>
      </c>
      <c r="DM109" s="902"/>
      <c r="DN109" s="902"/>
      <c r="DO109" s="902"/>
      <c r="DP109" s="903"/>
      <c r="DQ109" s="904" t="s">
        <v>285</v>
      </c>
      <c r="DR109" s="902"/>
      <c r="DS109" s="902"/>
      <c r="DT109" s="902"/>
      <c r="DU109" s="903"/>
      <c r="DV109" s="904" t="s">
        <v>406</v>
      </c>
      <c r="DW109" s="902"/>
      <c r="DX109" s="902"/>
      <c r="DY109" s="902"/>
      <c r="DZ109" s="932"/>
    </row>
    <row r="110" spans="1:131" s="197" customFormat="1" ht="26.25" customHeight="1">
      <c r="A110" s="731" t="s">
        <v>408</v>
      </c>
      <c r="B110" s="732"/>
      <c r="C110" s="732"/>
      <c r="D110" s="732"/>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3"/>
      <c r="AA110" s="886">
        <v>530634</v>
      </c>
      <c r="AB110" s="887"/>
      <c r="AC110" s="887"/>
      <c r="AD110" s="887"/>
      <c r="AE110" s="888"/>
      <c r="AF110" s="889">
        <v>586943</v>
      </c>
      <c r="AG110" s="887"/>
      <c r="AH110" s="887"/>
      <c r="AI110" s="887"/>
      <c r="AJ110" s="888"/>
      <c r="AK110" s="889">
        <v>585567</v>
      </c>
      <c r="AL110" s="887"/>
      <c r="AM110" s="887"/>
      <c r="AN110" s="887"/>
      <c r="AO110" s="888"/>
      <c r="AP110" s="890">
        <v>15.3</v>
      </c>
      <c r="AQ110" s="891"/>
      <c r="AR110" s="891"/>
      <c r="AS110" s="891"/>
      <c r="AT110" s="892"/>
      <c r="AU110" s="933" t="s">
        <v>61</v>
      </c>
      <c r="AV110" s="934"/>
      <c r="AW110" s="934"/>
      <c r="AX110" s="934"/>
      <c r="AY110" s="935"/>
      <c r="AZ110" s="839" t="s">
        <v>409</v>
      </c>
      <c r="BA110" s="732"/>
      <c r="BB110" s="732"/>
      <c r="BC110" s="732"/>
      <c r="BD110" s="732"/>
      <c r="BE110" s="732"/>
      <c r="BF110" s="732"/>
      <c r="BG110" s="732"/>
      <c r="BH110" s="732"/>
      <c r="BI110" s="732"/>
      <c r="BJ110" s="732"/>
      <c r="BK110" s="732"/>
      <c r="BL110" s="732"/>
      <c r="BM110" s="732"/>
      <c r="BN110" s="732"/>
      <c r="BO110" s="732"/>
      <c r="BP110" s="733"/>
      <c r="BQ110" s="819">
        <v>6692537</v>
      </c>
      <c r="BR110" s="820"/>
      <c r="BS110" s="820"/>
      <c r="BT110" s="820"/>
      <c r="BU110" s="820"/>
      <c r="BV110" s="820">
        <v>6608606</v>
      </c>
      <c r="BW110" s="820"/>
      <c r="BX110" s="820"/>
      <c r="BY110" s="820"/>
      <c r="BZ110" s="820"/>
      <c r="CA110" s="820">
        <v>6827114</v>
      </c>
      <c r="CB110" s="820"/>
      <c r="CC110" s="820"/>
      <c r="CD110" s="820"/>
      <c r="CE110" s="820"/>
      <c r="CF110" s="881">
        <v>178.4</v>
      </c>
      <c r="CG110" s="882"/>
      <c r="CH110" s="882"/>
      <c r="CI110" s="882"/>
      <c r="CJ110" s="882"/>
      <c r="CK110" s="928" t="s">
        <v>410</v>
      </c>
      <c r="CL110" s="814"/>
      <c r="CM110" s="883" t="s">
        <v>411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19" t="s">
        <v>112</v>
      </c>
      <c r="DH110" s="820"/>
      <c r="DI110" s="820"/>
      <c r="DJ110" s="820"/>
      <c r="DK110" s="820"/>
      <c r="DL110" s="820" t="s">
        <v>112</v>
      </c>
      <c r="DM110" s="820"/>
      <c r="DN110" s="820"/>
      <c r="DO110" s="820"/>
      <c r="DP110" s="820"/>
      <c r="DQ110" s="820" t="s">
        <v>112</v>
      </c>
      <c r="DR110" s="820"/>
      <c r="DS110" s="820"/>
      <c r="DT110" s="820"/>
      <c r="DU110" s="820"/>
      <c r="DV110" s="824" t="s">
        <v>112</v>
      </c>
      <c r="DW110" s="824"/>
      <c r="DX110" s="824"/>
      <c r="DY110" s="824"/>
      <c r="DZ110" s="825"/>
    </row>
    <row r="111" spans="1:131" s="197" customFormat="1" ht="26.25" customHeight="1">
      <c r="A111" s="795" t="s">
        <v>412</v>
      </c>
      <c r="B111" s="796"/>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962"/>
      <c r="AA111" s="921" t="s">
        <v>112</v>
      </c>
      <c r="AB111" s="922"/>
      <c r="AC111" s="922"/>
      <c r="AD111" s="922"/>
      <c r="AE111" s="923"/>
      <c r="AF111" s="924" t="s">
        <v>112</v>
      </c>
      <c r="AG111" s="922"/>
      <c r="AH111" s="922"/>
      <c r="AI111" s="922"/>
      <c r="AJ111" s="923"/>
      <c r="AK111" s="924" t="s">
        <v>112</v>
      </c>
      <c r="AL111" s="922"/>
      <c r="AM111" s="922"/>
      <c r="AN111" s="922"/>
      <c r="AO111" s="923"/>
      <c r="AP111" s="925" t="s">
        <v>112</v>
      </c>
      <c r="AQ111" s="926"/>
      <c r="AR111" s="926"/>
      <c r="AS111" s="926"/>
      <c r="AT111" s="927"/>
      <c r="AU111" s="936"/>
      <c r="AV111" s="937"/>
      <c r="AW111" s="937"/>
      <c r="AX111" s="937"/>
      <c r="AY111" s="938"/>
      <c r="AZ111" s="744" t="s">
        <v>413</v>
      </c>
      <c r="BA111" s="745"/>
      <c r="BB111" s="745"/>
      <c r="BC111" s="745"/>
      <c r="BD111" s="745"/>
      <c r="BE111" s="745"/>
      <c r="BF111" s="745"/>
      <c r="BG111" s="745"/>
      <c r="BH111" s="745"/>
      <c r="BI111" s="745"/>
      <c r="BJ111" s="745"/>
      <c r="BK111" s="745"/>
      <c r="BL111" s="745"/>
      <c r="BM111" s="745"/>
      <c r="BN111" s="745"/>
      <c r="BO111" s="745"/>
      <c r="BP111" s="746"/>
      <c r="BQ111" s="747">
        <v>222437</v>
      </c>
      <c r="BR111" s="748"/>
      <c r="BS111" s="748"/>
      <c r="BT111" s="748"/>
      <c r="BU111" s="748"/>
      <c r="BV111" s="748">
        <v>185085</v>
      </c>
      <c r="BW111" s="748"/>
      <c r="BX111" s="748"/>
      <c r="BY111" s="748"/>
      <c r="BZ111" s="748"/>
      <c r="CA111" s="748">
        <v>147123</v>
      </c>
      <c r="CB111" s="748"/>
      <c r="CC111" s="748"/>
      <c r="CD111" s="748"/>
      <c r="CE111" s="748"/>
      <c r="CF111" s="868">
        <v>3.8</v>
      </c>
      <c r="CG111" s="869"/>
      <c r="CH111" s="869"/>
      <c r="CI111" s="869"/>
      <c r="CJ111" s="869"/>
      <c r="CK111" s="929"/>
      <c r="CL111" s="816"/>
      <c r="CM111" s="826" t="s">
        <v>414</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747" t="s">
        <v>112</v>
      </c>
      <c r="DH111" s="748"/>
      <c r="DI111" s="748"/>
      <c r="DJ111" s="748"/>
      <c r="DK111" s="748"/>
      <c r="DL111" s="748" t="s">
        <v>112</v>
      </c>
      <c r="DM111" s="748"/>
      <c r="DN111" s="748"/>
      <c r="DO111" s="748"/>
      <c r="DP111" s="748"/>
      <c r="DQ111" s="748" t="s">
        <v>112</v>
      </c>
      <c r="DR111" s="748"/>
      <c r="DS111" s="748"/>
      <c r="DT111" s="748"/>
      <c r="DU111" s="748"/>
      <c r="DV111" s="846" t="s">
        <v>112</v>
      </c>
      <c r="DW111" s="846"/>
      <c r="DX111" s="846"/>
      <c r="DY111" s="846"/>
      <c r="DZ111" s="847"/>
    </row>
    <row r="112" spans="1:131" s="197" customFormat="1" ht="26.25" customHeight="1">
      <c r="A112" s="915" t="s">
        <v>415</v>
      </c>
      <c r="B112" s="916"/>
      <c r="C112" s="745" t="s">
        <v>416</v>
      </c>
      <c r="D112" s="745"/>
      <c r="E112" s="745"/>
      <c r="F112" s="745"/>
      <c r="G112" s="745"/>
      <c r="H112" s="745"/>
      <c r="I112" s="745"/>
      <c r="J112" s="745"/>
      <c r="K112" s="745"/>
      <c r="L112" s="745"/>
      <c r="M112" s="745"/>
      <c r="N112" s="745"/>
      <c r="O112" s="745"/>
      <c r="P112" s="745"/>
      <c r="Q112" s="745"/>
      <c r="R112" s="745"/>
      <c r="S112" s="745"/>
      <c r="T112" s="745"/>
      <c r="U112" s="745"/>
      <c r="V112" s="745"/>
      <c r="W112" s="745"/>
      <c r="X112" s="745"/>
      <c r="Y112" s="745"/>
      <c r="Z112" s="746"/>
      <c r="AA112" s="800" t="s">
        <v>112</v>
      </c>
      <c r="AB112" s="742"/>
      <c r="AC112" s="742"/>
      <c r="AD112" s="742"/>
      <c r="AE112" s="743"/>
      <c r="AF112" s="741" t="s">
        <v>112</v>
      </c>
      <c r="AG112" s="742"/>
      <c r="AH112" s="742"/>
      <c r="AI112" s="742"/>
      <c r="AJ112" s="743"/>
      <c r="AK112" s="741" t="s">
        <v>112</v>
      </c>
      <c r="AL112" s="742"/>
      <c r="AM112" s="742"/>
      <c r="AN112" s="742"/>
      <c r="AO112" s="743"/>
      <c r="AP112" s="728" t="s">
        <v>112</v>
      </c>
      <c r="AQ112" s="729"/>
      <c r="AR112" s="729"/>
      <c r="AS112" s="729"/>
      <c r="AT112" s="730"/>
      <c r="AU112" s="936"/>
      <c r="AV112" s="937"/>
      <c r="AW112" s="937"/>
      <c r="AX112" s="937"/>
      <c r="AY112" s="938"/>
      <c r="AZ112" s="744" t="s">
        <v>417</v>
      </c>
      <c r="BA112" s="745"/>
      <c r="BB112" s="745"/>
      <c r="BC112" s="745"/>
      <c r="BD112" s="745"/>
      <c r="BE112" s="745"/>
      <c r="BF112" s="745"/>
      <c r="BG112" s="745"/>
      <c r="BH112" s="745"/>
      <c r="BI112" s="745"/>
      <c r="BJ112" s="745"/>
      <c r="BK112" s="745"/>
      <c r="BL112" s="745"/>
      <c r="BM112" s="745"/>
      <c r="BN112" s="745"/>
      <c r="BO112" s="745"/>
      <c r="BP112" s="746"/>
      <c r="BQ112" s="747">
        <v>8683965</v>
      </c>
      <c r="BR112" s="748"/>
      <c r="BS112" s="748"/>
      <c r="BT112" s="748"/>
      <c r="BU112" s="748"/>
      <c r="BV112" s="748">
        <v>8140701</v>
      </c>
      <c r="BW112" s="748"/>
      <c r="BX112" s="748"/>
      <c r="BY112" s="748"/>
      <c r="BZ112" s="748"/>
      <c r="CA112" s="748">
        <v>7614214</v>
      </c>
      <c r="CB112" s="748"/>
      <c r="CC112" s="748"/>
      <c r="CD112" s="748"/>
      <c r="CE112" s="748"/>
      <c r="CF112" s="868">
        <v>199</v>
      </c>
      <c r="CG112" s="869"/>
      <c r="CH112" s="869"/>
      <c r="CI112" s="869"/>
      <c r="CJ112" s="869"/>
      <c r="CK112" s="929"/>
      <c r="CL112" s="816"/>
      <c r="CM112" s="826" t="s">
        <v>418</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747" t="s">
        <v>112</v>
      </c>
      <c r="DH112" s="748"/>
      <c r="DI112" s="748"/>
      <c r="DJ112" s="748"/>
      <c r="DK112" s="748"/>
      <c r="DL112" s="748" t="s">
        <v>112</v>
      </c>
      <c r="DM112" s="748"/>
      <c r="DN112" s="748"/>
      <c r="DO112" s="748"/>
      <c r="DP112" s="748"/>
      <c r="DQ112" s="748" t="s">
        <v>112</v>
      </c>
      <c r="DR112" s="748"/>
      <c r="DS112" s="748"/>
      <c r="DT112" s="748"/>
      <c r="DU112" s="748"/>
      <c r="DV112" s="846" t="s">
        <v>112</v>
      </c>
      <c r="DW112" s="846"/>
      <c r="DX112" s="846"/>
      <c r="DY112" s="846"/>
      <c r="DZ112" s="847"/>
    </row>
    <row r="113" spans="1:130" s="197" customFormat="1" ht="26.25" customHeight="1">
      <c r="A113" s="917"/>
      <c r="B113" s="918"/>
      <c r="C113" s="745" t="s">
        <v>419</v>
      </c>
      <c r="D113" s="745"/>
      <c r="E113" s="745"/>
      <c r="F113" s="745"/>
      <c r="G113" s="745"/>
      <c r="H113" s="745"/>
      <c r="I113" s="745"/>
      <c r="J113" s="745"/>
      <c r="K113" s="745"/>
      <c r="L113" s="745"/>
      <c r="M113" s="745"/>
      <c r="N113" s="745"/>
      <c r="O113" s="745"/>
      <c r="P113" s="745"/>
      <c r="Q113" s="745"/>
      <c r="R113" s="745"/>
      <c r="S113" s="745"/>
      <c r="T113" s="745"/>
      <c r="U113" s="745"/>
      <c r="V113" s="745"/>
      <c r="W113" s="745"/>
      <c r="X113" s="745"/>
      <c r="Y113" s="745"/>
      <c r="Z113" s="746"/>
      <c r="AA113" s="921">
        <v>620742</v>
      </c>
      <c r="AB113" s="922"/>
      <c r="AC113" s="922"/>
      <c r="AD113" s="922"/>
      <c r="AE113" s="923"/>
      <c r="AF113" s="924">
        <v>640056</v>
      </c>
      <c r="AG113" s="922"/>
      <c r="AH113" s="922"/>
      <c r="AI113" s="922"/>
      <c r="AJ113" s="923"/>
      <c r="AK113" s="924">
        <v>636788</v>
      </c>
      <c r="AL113" s="922"/>
      <c r="AM113" s="922"/>
      <c r="AN113" s="922"/>
      <c r="AO113" s="923"/>
      <c r="AP113" s="925">
        <v>16.600000000000001</v>
      </c>
      <c r="AQ113" s="926"/>
      <c r="AR113" s="926"/>
      <c r="AS113" s="926"/>
      <c r="AT113" s="927"/>
      <c r="AU113" s="936"/>
      <c r="AV113" s="937"/>
      <c r="AW113" s="937"/>
      <c r="AX113" s="937"/>
      <c r="AY113" s="938"/>
      <c r="AZ113" s="744" t="s">
        <v>420</v>
      </c>
      <c r="BA113" s="745"/>
      <c r="BB113" s="745"/>
      <c r="BC113" s="745"/>
      <c r="BD113" s="745"/>
      <c r="BE113" s="745"/>
      <c r="BF113" s="745"/>
      <c r="BG113" s="745"/>
      <c r="BH113" s="745"/>
      <c r="BI113" s="745"/>
      <c r="BJ113" s="745"/>
      <c r="BK113" s="745"/>
      <c r="BL113" s="745"/>
      <c r="BM113" s="745"/>
      <c r="BN113" s="745"/>
      <c r="BO113" s="745"/>
      <c r="BP113" s="746"/>
      <c r="BQ113" s="747">
        <v>31531</v>
      </c>
      <c r="BR113" s="748"/>
      <c r="BS113" s="748"/>
      <c r="BT113" s="748"/>
      <c r="BU113" s="748"/>
      <c r="BV113" s="748">
        <v>26452</v>
      </c>
      <c r="BW113" s="748"/>
      <c r="BX113" s="748"/>
      <c r="BY113" s="748"/>
      <c r="BZ113" s="748"/>
      <c r="CA113" s="748">
        <v>22641</v>
      </c>
      <c r="CB113" s="748"/>
      <c r="CC113" s="748"/>
      <c r="CD113" s="748"/>
      <c r="CE113" s="748"/>
      <c r="CF113" s="868">
        <v>0.6</v>
      </c>
      <c r="CG113" s="869"/>
      <c r="CH113" s="869"/>
      <c r="CI113" s="869"/>
      <c r="CJ113" s="869"/>
      <c r="CK113" s="929"/>
      <c r="CL113" s="816"/>
      <c r="CM113" s="826" t="s">
        <v>421</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00" t="s">
        <v>112</v>
      </c>
      <c r="DH113" s="742"/>
      <c r="DI113" s="742"/>
      <c r="DJ113" s="742"/>
      <c r="DK113" s="743"/>
      <c r="DL113" s="741" t="s">
        <v>112</v>
      </c>
      <c r="DM113" s="742"/>
      <c r="DN113" s="742"/>
      <c r="DO113" s="742"/>
      <c r="DP113" s="743"/>
      <c r="DQ113" s="741" t="s">
        <v>112</v>
      </c>
      <c r="DR113" s="742"/>
      <c r="DS113" s="742"/>
      <c r="DT113" s="742"/>
      <c r="DU113" s="743"/>
      <c r="DV113" s="728" t="s">
        <v>112</v>
      </c>
      <c r="DW113" s="729"/>
      <c r="DX113" s="729"/>
      <c r="DY113" s="729"/>
      <c r="DZ113" s="730"/>
    </row>
    <row r="114" spans="1:130" s="197" customFormat="1" ht="26.25" customHeight="1">
      <c r="A114" s="917"/>
      <c r="B114" s="918"/>
      <c r="C114" s="745" t="s">
        <v>422</v>
      </c>
      <c r="D114" s="745"/>
      <c r="E114" s="745"/>
      <c r="F114" s="745"/>
      <c r="G114" s="745"/>
      <c r="H114" s="745"/>
      <c r="I114" s="745"/>
      <c r="J114" s="745"/>
      <c r="K114" s="745"/>
      <c r="L114" s="745"/>
      <c r="M114" s="745"/>
      <c r="N114" s="745"/>
      <c r="O114" s="745"/>
      <c r="P114" s="745"/>
      <c r="Q114" s="745"/>
      <c r="R114" s="745"/>
      <c r="S114" s="745"/>
      <c r="T114" s="745"/>
      <c r="U114" s="745"/>
      <c r="V114" s="745"/>
      <c r="W114" s="745"/>
      <c r="X114" s="745"/>
      <c r="Y114" s="745"/>
      <c r="Z114" s="746"/>
      <c r="AA114" s="800">
        <v>4089</v>
      </c>
      <c r="AB114" s="742"/>
      <c r="AC114" s="742"/>
      <c r="AD114" s="742"/>
      <c r="AE114" s="743"/>
      <c r="AF114" s="741">
        <v>4041</v>
      </c>
      <c r="AG114" s="742"/>
      <c r="AH114" s="742"/>
      <c r="AI114" s="742"/>
      <c r="AJ114" s="743"/>
      <c r="AK114" s="741">
        <v>4618</v>
      </c>
      <c r="AL114" s="742"/>
      <c r="AM114" s="742"/>
      <c r="AN114" s="742"/>
      <c r="AO114" s="743"/>
      <c r="AP114" s="728">
        <v>0.1</v>
      </c>
      <c r="AQ114" s="729"/>
      <c r="AR114" s="729"/>
      <c r="AS114" s="729"/>
      <c r="AT114" s="730"/>
      <c r="AU114" s="936"/>
      <c r="AV114" s="937"/>
      <c r="AW114" s="937"/>
      <c r="AX114" s="937"/>
      <c r="AY114" s="938"/>
      <c r="AZ114" s="744" t="s">
        <v>423</v>
      </c>
      <c r="BA114" s="745"/>
      <c r="BB114" s="745"/>
      <c r="BC114" s="745"/>
      <c r="BD114" s="745"/>
      <c r="BE114" s="745"/>
      <c r="BF114" s="745"/>
      <c r="BG114" s="745"/>
      <c r="BH114" s="745"/>
      <c r="BI114" s="745"/>
      <c r="BJ114" s="745"/>
      <c r="BK114" s="745"/>
      <c r="BL114" s="745"/>
      <c r="BM114" s="745"/>
      <c r="BN114" s="745"/>
      <c r="BO114" s="745"/>
      <c r="BP114" s="746"/>
      <c r="BQ114" s="747">
        <v>828582</v>
      </c>
      <c r="BR114" s="748"/>
      <c r="BS114" s="748"/>
      <c r="BT114" s="748"/>
      <c r="BU114" s="748"/>
      <c r="BV114" s="748">
        <v>808900</v>
      </c>
      <c r="BW114" s="748"/>
      <c r="BX114" s="748"/>
      <c r="BY114" s="748"/>
      <c r="BZ114" s="748"/>
      <c r="CA114" s="748">
        <v>679218</v>
      </c>
      <c r="CB114" s="748"/>
      <c r="CC114" s="748"/>
      <c r="CD114" s="748"/>
      <c r="CE114" s="748"/>
      <c r="CF114" s="868">
        <v>17.7</v>
      </c>
      <c r="CG114" s="869"/>
      <c r="CH114" s="869"/>
      <c r="CI114" s="869"/>
      <c r="CJ114" s="869"/>
      <c r="CK114" s="929"/>
      <c r="CL114" s="816"/>
      <c r="CM114" s="826" t="s">
        <v>424</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00" t="s">
        <v>112</v>
      </c>
      <c r="DH114" s="742"/>
      <c r="DI114" s="742"/>
      <c r="DJ114" s="742"/>
      <c r="DK114" s="743"/>
      <c r="DL114" s="741" t="s">
        <v>112</v>
      </c>
      <c r="DM114" s="742"/>
      <c r="DN114" s="742"/>
      <c r="DO114" s="742"/>
      <c r="DP114" s="743"/>
      <c r="DQ114" s="741" t="s">
        <v>112</v>
      </c>
      <c r="DR114" s="742"/>
      <c r="DS114" s="742"/>
      <c r="DT114" s="742"/>
      <c r="DU114" s="743"/>
      <c r="DV114" s="728" t="s">
        <v>112</v>
      </c>
      <c r="DW114" s="729"/>
      <c r="DX114" s="729"/>
      <c r="DY114" s="729"/>
      <c r="DZ114" s="730"/>
    </row>
    <row r="115" spans="1:130" s="197" customFormat="1" ht="26.25" customHeight="1">
      <c r="A115" s="917"/>
      <c r="B115" s="918"/>
      <c r="C115" s="745" t="s">
        <v>425</v>
      </c>
      <c r="D115" s="745"/>
      <c r="E115" s="745"/>
      <c r="F115" s="745"/>
      <c r="G115" s="745"/>
      <c r="H115" s="745"/>
      <c r="I115" s="745"/>
      <c r="J115" s="745"/>
      <c r="K115" s="745"/>
      <c r="L115" s="745"/>
      <c r="M115" s="745"/>
      <c r="N115" s="745"/>
      <c r="O115" s="745"/>
      <c r="P115" s="745"/>
      <c r="Q115" s="745"/>
      <c r="R115" s="745"/>
      <c r="S115" s="745"/>
      <c r="T115" s="745"/>
      <c r="U115" s="745"/>
      <c r="V115" s="745"/>
      <c r="W115" s="745"/>
      <c r="X115" s="745"/>
      <c r="Y115" s="745"/>
      <c r="Z115" s="746"/>
      <c r="AA115" s="921">
        <v>18294</v>
      </c>
      <c r="AB115" s="922"/>
      <c r="AC115" s="922"/>
      <c r="AD115" s="922"/>
      <c r="AE115" s="923"/>
      <c r="AF115" s="924">
        <v>20288</v>
      </c>
      <c r="AG115" s="922"/>
      <c r="AH115" s="922"/>
      <c r="AI115" s="922"/>
      <c r="AJ115" s="923"/>
      <c r="AK115" s="924">
        <v>18831</v>
      </c>
      <c r="AL115" s="922"/>
      <c r="AM115" s="922"/>
      <c r="AN115" s="922"/>
      <c r="AO115" s="923"/>
      <c r="AP115" s="925">
        <v>0.5</v>
      </c>
      <c r="AQ115" s="926"/>
      <c r="AR115" s="926"/>
      <c r="AS115" s="926"/>
      <c r="AT115" s="927"/>
      <c r="AU115" s="936"/>
      <c r="AV115" s="937"/>
      <c r="AW115" s="937"/>
      <c r="AX115" s="937"/>
      <c r="AY115" s="938"/>
      <c r="AZ115" s="744" t="s">
        <v>426</v>
      </c>
      <c r="BA115" s="745"/>
      <c r="BB115" s="745"/>
      <c r="BC115" s="745"/>
      <c r="BD115" s="745"/>
      <c r="BE115" s="745"/>
      <c r="BF115" s="745"/>
      <c r="BG115" s="745"/>
      <c r="BH115" s="745"/>
      <c r="BI115" s="745"/>
      <c r="BJ115" s="745"/>
      <c r="BK115" s="745"/>
      <c r="BL115" s="745"/>
      <c r="BM115" s="745"/>
      <c r="BN115" s="745"/>
      <c r="BO115" s="745"/>
      <c r="BP115" s="746"/>
      <c r="BQ115" s="747" t="s">
        <v>112</v>
      </c>
      <c r="BR115" s="748"/>
      <c r="BS115" s="748"/>
      <c r="BT115" s="748"/>
      <c r="BU115" s="748"/>
      <c r="BV115" s="748" t="s">
        <v>112</v>
      </c>
      <c r="BW115" s="748"/>
      <c r="BX115" s="748"/>
      <c r="BY115" s="748"/>
      <c r="BZ115" s="748"/>
      <c r="CA115" s="748" t="s">
        <v>112</v>
      </c>
      <c r="CB115" s="748"/>
      <c r="CC115" s="748"/>
      <c r="CD115" s="748"/>
      <c r="CE115" s="748"/>
      <c r="CF115" s="868" t="s">
        <v>112</v>
      </c>
      <c r="CG115" s="869"/>
      <c r="CH115" s="869"/>
      <c r="CI115" s="869"/>
      <c r="CJ115" s="869"/>
      <c r="CK115" s="929"/>
      <c r="CL115" s="816"/>
      <c r="CM115" s="744" t="s">
        <v>427</v>
      </c>
      <c r="CN115" s="931"/>
      <c r="CO115" s="931"/>
      <c r="CP115" s="931"/>
      <c r="CQ115" s="931"/>
      <c r="CR115" s="931"/>
      <c r="CS115" s="931"/>
      <c r="CT115" s="931"/>
      <c r="CU115" s="931"/>
      <c r="CV115" s="931"/>
      <c r="CW115" s="931"/>
      <c r="CX115" s="931"/>
      <c r="CY115" s="931"/>
      <c r="CZ115" s="931"/>
      <c r="DA115" s="931"/>
      <c r="DB115" s="931"/>
      <c r="DC115" s="931"/>
      <c r="DD115" s="931"/>
      <c r="DE115" s="931"/>
      <c r="DF115" s="746"/>
      <c r="DG115" s="800" t="s">
        <v>112</v>
      </c>
      <c r="DH115" s="742"/>
      <c r="DI115" s="742"/>
      <c r="DJ115" s="742"/>
      <c r="DK115" s="743"/>
      <c r="DL115" s="741" t="s">
        <v>112</v>
      </c>
      <c r="DM115" s="742"/>
      <c r="DN115" s="742"/>
      <c r="DO115" s="742"/>
      <c r="DP115" s="743"/>
      <c r="DQ115" s="741" t="s">
        <v>112</v>
      </c>
      <c r="DR115" s="742"/>
      <c r="DS115" s="742"/>
      <c r="DT115" s="742"/>
      <c r="DU115" s="743"/>
      <c r="DV115" s="728" t="s">
        <v>112</v>
      </c>
      <c r="DW115" s="729"/>
      <c r="DX115" s="729"/>
      <c r="DY115" s="729"/>
      <c r="DZ115" s="730"/>
    </row>
    <row r="116" spans="1:130" s="197" customFormat="1" ht="26.25" customHeight="1">
      <c r="A116" s="919"/>
      <c r="B116" s="920"/>
      <c r="C116" s="866" t="s">
        <v>428</v>
      </c>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7"/>
      <c r="AA116" s="800" t="s">
        <v>112</v>
      </c>
      <c r="AB116" s="742"/>
      <c r="AC116" s="742"/>
      <c r="AD116" s="742"/>
      <c r="AE116" s="743"/>
      <c r="AF116" s="741" t="s">
        <v>112</v>
      </c>
      <c r="AG116" s="742"/>
      <c r="AH116" s="742"/>
      <c r="AI116" s="742"/>
      <c r="AJ116" s="743"/>
      <c r="AK116" s="741">
        <v>5</v>
      </c>
      <c r="AL116" s="742"/>
      <c r="AM116" s="742"/>
      <c r="AN116" s="742"/>
      <c r="AO116" s="743"/>
      <c r="AP116" s="728">
        <v>0</v>
      </c>
      <c r="AQ116" s="729"/>
      <c r="AR116" s="729"/>
      <c r="AS116" s="729"/>
      <c r="AT116" s="730"/>
      <c r="AU116" s="936"/>
      <c r="AV116" s="937"/>
      <c r="AW116" s="937"/>
      <c r="AX116" s="937"/>
      <c r="AY116" s="938"/>
      <c r="AZ116" s="744" t="s">
        <v>429</v>
      </c>
      <c r="BA116" s="745"/>
      <c r="BB116" s="745"/>
      <c r="BC116" s="745"/>
      <c r="BD116" s="745"/>
      <c r="BE116" s="745"/>
      <c r="BF116" s="745"/>
      <c r="BG116" s="745"/>
      <c r="BH116" s="745"/>
      <c r="BI116" s="745"/>
      <c r="BJ116" s="745"/>
      <c r="BK116" s="745"/>
      <c r="BL116" s="745"/>
      <c r="BM116" s="745"/>
      <c r="BN116" s="745"/>
      <c r="BO116" s="745"/>
      <c r="BP116" s="746"/>
      <c r="BQ116" s="747" t="s">
        <v>112</v>
      </c>
      <c r="BR116" s="748"/>
      <c r="BS116" s="748"/>
      <c r="BT116" s="748"/>
      <c r="BU116" s="748"/>
      <c r="BV116" s="748" t="s">
        <v>112</v>
      </c>
      <c r="BW116" s="748"/>
      <c r="BX116" s="748"/>
      <c r="BY116" s="748"/>
      <c r="BZ116" s="748"/>
      <c r="CA116" s="748" t="s">
        <v>112</v>
      </c>
      <c r="CB116" s="748"/>
      <c r="CC116" s="748"/>
      <c r="CD116" s="748"/>
      <c r="CE116" s="748"/>
      <c r="CF116" s="868" t="s">
        <v>112</v>
      </c>
      <c r="CG116" s="869"/>
      <c r="CH116" s="869"/>
      <c r="CI116" s="869"/>
      <c r="CJ116" s="869"/>
      <c r="CK116" s="929"/>
      <c r="CL116" s="816"/>
      <c r="CM116" s="826" t="s">
        <v>430</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00" t="s">
        <v>112</v>
      </c>
      <c r="DH116" s="742"/>
      <c r="DI116" s="742"/>
      <c r="DJ116" s="742"/>
      <c r="DK116" s="743"/>
      <c r="DL116" s="741" t="s">
        <v>112</v>
      </c>
      <c r="DM116" s="742"/>
      <c r="DN116" s="742"/>
      <c r="DO116" s="742"/>
      <c r="DP116" s="743"/>
      <c r="DQ116" s="741" t="s">
        <v>112</v>
      </c>
      <c r="DR116" s="742"/>
      <c r="DS116" s="742"/>
      <c r="DT116" s="742"/>
      <c r="DU116" s="743"/>
      <c r="DV116" s="728" t="s">
        <v>112</v>
      </c>
      <c r="DW116" s="729"/>
      <c r="DX116" s="729"/>
      <c r="DY116" s="729"/>
      <c r="DZ116" s="730"/>
    </row>
    <row r="117" spans="1:130" s="197" customFormat="1" ht="26.25" customHeight="1">
      <c r="A117" s="901" t="s">
        <v>170</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857" t="s">
        <v>431</v>
      </c>
      <c r="Z117" s="903"/>
      <c r="AA117" s="908">
        <v>1173759</v>
      </c>
      <c r="AB117" s="909"/>
      <c r="AC117" s="909"/>
      <c r="AD117" s="909"/>
      <c r="AE117" s="910"/>
      <c r="AF117" s="911">
        <v>1251328</v>
      </c>
      <c r="AG117" s="909"/>
      <c r="AH117" s="909"/>
      <c r="AI117" s="909"/>
      <c r="AJ117" s="910"/>
      <c r="AK117" s="911">
        <v>1245809</v>
      </c>
      <c r="AL117" s="909"/>
      <c r="AM117" s="909"/>
      <c r="AN117" s="909"/>
      <c r="AO117" s="910"/>
      <c r="AP117" s="912"/>
      <c r="AQ117" s="913"/>
      <c r="AR117" s="913"/>
      <c r="AS117" s="913"/>
      <c r="AT117" s="914"/>
      <c r="AU117" s="936"/>
      <c r="AV117" s="937"/>
      <c r="AW117" s="937"/>
      <c r="AX117" s="937"/>
      <c r="AY117" s="938"/>
      <c r="AZ117" s="865" t="s">
        <v>432</v>
      </c>
      <c r="BA117" s="866"/>
      <c r="BB117" s="866"/>
      <c r="BC117" s="866"/>
      <c r="BD117" s="866"/>
      <c r="BE117" s="866"/>
      <c r="BF117" s="866"/>
      <c r="BG117" s="866"/>
      <c r="BH117" s="866"/>
      <c r="BI117" s="866"/>
      <c r="BJ117" s="866"/>
      <c r="BK117" s="866"/>
      <c r="BL117" s="866"/>
      <c r="BM117" s="866"/>
      <c r="BN117" s="866"/>
      <c r="BO117" s="866"/>
      <c r="BP117" s="867"/>
      <c r="BQ117" s="877" t="s">
        <v>112</v>
      </c>
      <c r="BR117" s="878"/>
      <c r="BS117" s="878"/>
      <c r="BT117" s="878"/>
      <c r="BU117" s="878"/>
      <c r="BV117" s="878" t="s">
        <v>112</v>
      </c>
      <c r="BW117" s="878"/>
      <c r="BX117" s="878"/>
      <c r="BY117" s="878"/>
      <c r="BZ117" s="878"/>
      <c r="CA117" s="878" t="s">
        <v>112</v>
      </c>
      <c r="CB117" s="878"/>
      <c r="CC117" s="878"/>
      <c r="CD117" s="878"/>
      <c r="CE117" s="878"/>
      <c r="CF117" s="868" t="s">
        <v>112</v>
      </c>
      <c r="CG117" s="869"/>
      <c r="CH117" s="869"/>
      <c r="CI117" s="869"/>
      <c r="CJ117" s="869"/>
      <c r="CK117" s="929"/>
      <c r="CL117" s="816"/>
      <c r="CM117" s="826" t="s">
        <v>433</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00" t="s">
        <v>112</v>
      </c>
      <c r="DH117" s="742"/>
      <c r="DI117" s="742"/>
      <c r="DJ117" s="742"/>
      <c r="DK117" s="743"/>
      <c r="DL117" s="741" t="s">
        <v>112</v>
      </c>
      <c r="DM117" s="742"/>
      <c r="DN117" s="742"/>
      <c r="DO117" s="742"/>
      <c r="DP117" s="743"/>
      <c r="DQ117" s="741" t="s">
        <v>112</v>
      </c>
      <c r="DR117" s="742"/>
      <c r="DS117" s="742"/>
      <c r="DT117" s="742"/>
      <c r="DU117" s="743"/>
      <c r="DV117" s="728" t="s">
        <v>112</v>
      </c>
      <c r="DW117" s="729"/>
      <c r="DX117" s="729"/>
      <c r="DY117" s="729"/>
      <c r="DZ117" s="730"/>
    </row>
    <row r="118" spans="1:130" s="197" customFormat="1" ht="26.25" customHeight="1">
      <c r="A118" s="901" t="s">
        <v>407</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4" t="s">
        <v>405</v>
      </c>
      <c r="AB118" s="902"/>
      <c r="AC118" s="902"/>
      <c r="AD118" s="902"/>
      <c r="AE118" s="903"/>
      <c r="AF118" s="904" t="s">
        <v>286</v>
      </c>
      <c r="AG118" s="902"/>
      <c r="AH118" s="902"/>
      <c r="AI118" s="902"/>
      <c r="AJ118" s="903"/>
      <c r="AK118" s="904" t="s">
        <v>285</v>
      </c>
      <c r="AL118" s="902"/>
      <c r="AM118" s="902"/>
      <c r="AN118" s="902"/>
      <c r="AO118" s="903"/>
      <c r="AP118" s="905" t="s">
        <v>406</v>
      </c>
      <c r="AQ118" s="906"/>
      <c r="AR118" s="906"/>
      <c r="AS118" s="906"/>
      <c r="AT118" s="907"/>
      <c r="AU118" s="939"/>
      <c r="AV118" s="940"/>
      <c r="AW118" s="940"/>
      <c r="AX118" s="940"/>
      <c r="AY118" s="940"/>
      <c r="AZ118" s="228" t="s">
        <v>170</v>
      </c>
      <c r="BA118" s="228"/>
      <c r="BB118" s="228"/>
      <c r="BC118" s="228"/>
      <c r="BD118" s="228"/>
      <c r="BE118" s="228"/>
      <c r="BF118" s="228"/>
      <c r="BG118" s="228"/>
      <c r="BH118" s="228"/>
      <c r="BI118" s="228"/>
      <c r="BJ118" s="228"/>
      <c r="BK118" s="228"/>
      <c r="BL118" s="228"/>
      <c r="BM118" s="228"/>
      <c r="BN118" s="228"/>
      <c r="BO118" s="857" t="s">
        <v>434</v>
      </c>
      <c r="BP118" s="858"/>
      <c r="BQ118" s="877">
        <v>16459052</v>
      </c>
      <c r="BR118" s="878"/>
      <c r="BS118" s="878"/>
      <c r="BT118" s="878"/>
      <c r="BU118" s="878"/>
      <c r="BV118" s="878">
        <v>15769744</v>
      </c>
      <c r="BW118" s="878"/>
      <c r="BX118" s="878"/>
      <c r="BY118" s="878"/>
      <c r="BZ118" s="878"/>
      <c r="CA118" s="878">
        <v>15290310</v>
      </c>
      <c r="CB118" s="878"/>
      <c r="CC118" s="878"/>
      <c r="CD118" s="878"/>
      <c r="CE118" s="878"/>
      <c r="CF118" s="781"/>
      <c r="CG118" s="782"/>
      <c r="CH118" s="782"/>
      <c r="CI118" s="782"/>
      <c r="CJ118" s="861"/>
      <c r="CK118" s="929"/>
      <c r="CL118" s="816"/>
      <c r="CM118" s="826" t="s">
        <v>435</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00" t="s">
        <v>112</v>
      </c>
      <c r="DH118" s="742"/>
      <c r="DI118" s="742"/>
      <c r="DJ118" s="742"/>
      <c r="DK118" s="743"/>
      <c r="DL118" s="741" t="s">
        <v>112</v>
      </c>
      <c r="DM118" s="742"/>
      <c r="DN118" s="742"/>
      <c r="DO118" s="742"/>
      <c r="DP118" s="743"/>
      <c r="DQ118" s="741" t="s">
        <v>112</v>
      </c>
      <c r="DR118" s="742"/>
      <c r="DS118" s="742"/>
      <c r="DT118" s="742"/>
      <c r="DU118" s="743"/>
      <c r="DV118" s="728" t="s">
        <v>112</v>
      </c>
      <c r="DW118" s="729"/>
      <c r="DX118" s="729"/>
      <c r="DY118" s="729"/>
      <c r="DZ118" s="730"/>
    </row>
    <row r="119" spans="1:130" s="197" customFormat="1" ht="26.25" customHeight="1">
      <c r="A119" s="813" t="s">
        <v>410</v>
      </c>
      <c r="B119" s="814"/>
      <c r="C119" s="883" t="s">
        <v>411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893" t="s">
        <v>436</v>
      </c>
      <c r="AV119" s="894"/>
      <c r="AW119" s="894"/>
      <c r="AX119" s="894"/>
      <c r="AY119" s="895"/>
      <c r="AZ119" s="839" t="s">
        <v>437</v>
      </c>
      <c r="BA119" s="732"/>
      <c r="BB119" s="732"/>
      <c r="BC119" s="732"/>
      <c r="BD119" s="732"/>
      <c r="BE119" s="732"/>
      <c r="BF119" s="732"/>
      <c r="BG119" s="732"/>
      <c r="BH119" s="732"/>
      <c r="BI119" s="732"/>
      <c r="BJ119" s="732"/>
      <c r="BK119" s="732"/>
      <c r="BL119" s="732"/>
      <c r="BM119" s="732"/>
      <c r="BN119" s="732"/>
      <c r="BO119" s="732"/>
      <c r="BP119" s="733"/>
      <c r="BQ119" s="819">
        <v>3245276</v>
      </c>
      <c r="BR119" s="820"/>
      <c r="BS119" s="820"/>
      <c r="BT119" s="820"/>
      <c r="BU119" s="820"/>
      <c r="BV119" s="820">
        <v>3479170</v>
      </c>
      <c r="BW119" s="820"/>
      <c r="BX119" s="820"/>
      <c r="BY119" s="820"/>
      <c r="BZ119" s="820"/>
      <c r="CA119" s="820">
        <v>3785645</v>
      </c>
      <c r="CB119" s="820"/>
      <c r="CC119" s="820"/>
      <c r="CD119" s="820"/>
      <c r="CE119" s="820"/>
      <c r="CF119" s="881">
        <v>98.9</v>
      </c>
      <c r="CG119" s="882"/>
      <c r="CH119" s="882"/>
      <c r="CI119" s="882"/>
      <c r="CJ119" s="882"/>
      <c r="CK119" s="930"/>
      <c r="CL119" s="818"/>
      <c r="CM119" s="848" t="s">
        <v>438</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54">
        <v>222437</v>
      </c>
      <c r="DH119" s="755"/>
      <c r="DI119" s="755"/>
      <c r="DJ119" s="755"/>
      <c r="DK119" s="756"/>
      <c r="DL119" s="757">
        <v>185085</v>
      </c>
      <c r="DM119" s="755"/>
      <c r="DN119" s="755"/>
      <c r="DO119" s="755"/>
      <c r="DP119" s="756"/>
      <c r="DQ119" s="757">
        <v>147123</v>
      </c>
      <c r="DR119" s="755"/>
      <c r="DS119" s="755"/>
      <c r="DT119" s="755"/>
      <c r="DU119" s="756"/>
      <c r="DV119" s="830">
        <v>3.8</v>
      </c>
      <c r="DW119" s="831"/>
      <c r="DX119" s="831"/>
      <c r="DY119" s="831"/>
      <c r="DZ119" s="832"/>
    </row>
    <row r="120" spans="1:130" s="197" customFormat="1" ht="26.25" customHeight="1">
      <c r="A120" s="815"/>
      <c r="B120" s="816"/>
      <c r="C120" s="826" t="s">
        <v>414</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00" t="s">
        <v>112</v>
      </c>
      <c r="AB120" s="742"/>
      <c r="AC120" s="742"/>
      <c r="AD120" s="742"/>
      <c r="AE120" s="743"/>
      <c r="AF120" s="741" t="s">
        <v>112</v>
      </c>
      <c r="AG120" s="742"/>
      <c r="AH120" s="742"/>
      <c r="AI120" s="742"/>
      <c r="AJ120" s="743"/>
      <c r="AK120" s="741" t="s">
        <v>112</v>
      </c>
      <c r="AL120" s="742"/>
      <c r="AM120" s="742"/>
      <c r="AN120" s="742"/>
      <c r="AO120" s="743"/>
      <c r="AP120" s="728" t="s">
        <v>112</v>
      </c>
      <c r="AQ120" s="729"/>
      <c r="AR120" s="729"/>
      <c r="AS120" s="729"/>
      <c r="AT120" s="730"/>
      <c r="AU120" s="896"/>
      <c r="AV120" s="897"/>
      <c r="AW120" s="897"/>
      <c r="AX120" s="897"/>
      <c r="AY120" s="898"/>
      <c r="AZ120" s="744" t="s">
        <v>439</v>
      </c>
      <c r="BA120" s="745"/>
      <c r="BB120" s="745"/>
      <c r="BC120" s="745"/>
      <c r="BD120" s="745"/>
      <c r="BE120" s="745"/>
      <c r="BF120" s="745"/>
      <c r="BG120" s="745"/>
      <c r="BH120" s="745"/>
      <c r="BI120" s="745"/>
      <c r="BJ120" s="745"/>
      <c r="BK120" s="745"/>
      <c r="BL120" s="745"/>
      <c r="BM120" s="745"/>
      <c r="BN120" s="745"/>
      <c r="BO120" s="745"/>
      <c r="BP120" s="746"/>
      <c r="BQ120" s="747">
        <v>193505</v>
      </c>
      <c r="BR120" s="748"/>
      <c r="BS120" s="748"/>
      <c r="BT120" s="748"/>
      <c r="BU120" s="748"/>
      <c r="BV120" s="748">
        <v>162662</v>
      </c>
      <c r="BW120" s="748"/>
      <c r="BX120" s="748"/>
      <c r="BY120" s="748"/>
      <c r="BZ120" s="748"/>
      <c r="CA120" s="748">
        <v>130278</v>
      </c>
      <c r="CB120" s="748"/>
      <c r="CC120" s="748"/>
      <c r="CD120" s="748"/>
      <c r="CE120" s="748"/>
      <c r="CF120" s="868">
        <v>3.4</v>
      </c>
      <c r="CG120" s="869"/>
      <c r="CH120" s="869"/>
      <c r="CI120" s="869"/>
      <c r="CJ120" s="869"/>
      <c r="CK120" s="870" t="s">
        <v>440</v>
      </c>
      <c r="CL120" s="833"/>
      <c r="CM120" s="833"/>
      <c r="CN120" s="833"/>
      <c r="CO120" s="834"/>
      <c r="CP120" s="874" t="s">
        <v>387</v>
      </c>
      <c r="CQ120" s="875"/>
      <c r="CR120" s="875"/>
      <c r="CS120" s="875"/>
      <c r="CT120" s="875"/>
      <c r="CU120" s="875"/>
      <c r="CV120" s="875"/>
      <c r="CW120" s="875"/>
      <c r="CX120" s="875"/>
      <c r="CY120" s="875"/>
      <c r="CZ120" s="875"/>
      <c r="DA120" s="875"/>
      <c r="DB120" s="875"/>
      <c r="DC120" s="875"/>
      <c r="DD120" s="875"/>
      <c r="DE120" s="875"/>
      <c r="DF120" s="876"/>
      <c r="DG120" s="819">
        <v>4003616</v>
      </c>
      <c r="DH120" s="820"/>
      <c r="DI120" s="820"/>
      <c r="DJ120" s="820"/>
      <c r="DK120" s="820"/>
      <c r="DL120" s="820">
        <v>3759522</v>
      </c>
      <c r="DM120" s="820"/>
      <c r="DN120" s="820"/>
      <c r="DO120" s="820"/>
      <c r="DP120" s="820"/>
      <c r="DQ120" s="820">
        <v>3528120</v>
      </c>
      <c r="DR120" s="820"/>
      <c r="DS120" s="820"/>
      <c r="DT120" s="820"/>
      <c r="DU120" s="820"/>
      <c r="DV120" s="824">
        <v>92.2</v>
      </c>
      <c r="DW120" s="824"/>
      <c r="DX120" s="824"/>
      <c r="DY120" s="824"/>
      <c r="DZ120" s="825"/>
    </row>
    <row r="121" spans="1:130" s="197" customFormat="1" ht="26.25" customHeight="1">
      <c r="A121" s="815"/>
      <c r="B121" s="816"/>
      <c r="C121" s="862" t="s">
        <v>441</v>
      </c>
      <c r="D121" s="863"/>
      <c r="E121" s="863"/>
      <c r="F121" s="863"/>
      <c r="G121" s="863"/>
      <c r="H121" s="863"/>
      <c r="I121" s="863"/>
      <c r="J121" s="863"/>
      <c r="K121" s="863"/>
      <c r="L121" s="863"/>
      <c r="M121" s="863"/>
      <c r="N121" s="863"/>
      <c r="O121" s="863"/>
      <c r="P121" s="863"/>
      <c r="Q121" s="863"/>
      <c r="R121" s="863"/>
      <c r="S121" s="863"/>
      <c r="T121" s="863"/>
      <c r="U121" s="863"/>
      <c r="V121" s="863"/>
      <c r="W121" s="863"/>
      <c r="X121" s="863"/>
      <c r="Y121" s="863"/>
      <c r="Z121" s="864"/>
      <c r="AA121" s="800" t="s">
        <v>112</v>
      </c>
      <c r="AB121" s="742"/>
      <c r="AC121" s="742"/>
      <c r="AD121" s="742"/>
      <c r="AE121" s="743"/>
      <c r="AF121" s="741" t="s">
        <v>112</v>
      </c>
      <c r="AG121" s="742"/>
      <c r="AH121" s="742"/>
      <c r="AI121" s="742"/>
      <c r="AJ121" s="743"/>
      <c r="AK121" s="741" t="s">
        <v>112</v>
      </c>
      <c r="AL121" s="742"/>
      <c r="AM121" s="742"/>
      <c r="AN121" s="742"/>
      <c r="AO121" s="743"/>
      <c r="AP121" s="728" t="s">
        <v>112</v>
      </c>
      <c r="AQ121" s="729"/>
      <c r="AR121" s="729"/>
      <c r="AS121" s="729"/>
      <c r="AT121" s="730"/>
      <c r="AU121" s="896"/>
      <c r="AV121" s="897"/>
      <c r="AW121" s="897"/>
      <c r="AX121" s="897"/>
      <c r="AY121" s="898"/>
      <c r="AZ121" s="865" t="s">
        <v>442</v>
      </c>
      <c r="BA121" s="866"/>
      <c r="BB121" s="866"/>
      <c r="BC121" s="866"/>
      <c r="BD121" s="866"/>
      <c r="BE121" s="866"/>
      <c r="BF121" s="866"/>
      <c r="BG121" s="866"/>
      <c r="BH121" s="866"/>
      <c r="BI121" s="866"/>
      <c r="BJ121" s="866"/>
      <c r="BK121" s="866"/>
      <c r="BL121" s="866"/>
      <c r="BM121" s="866"/>
      <c r="BN121" s="866"/>
      <c r="BO121" s="866"/>
      <c r="BP121" s="867"/>
      <c r="BQ121" s="877">
        <v>10465816</v>
      </c>
      <c r="BR121" s="878"/>
      <c r="BS121" s="878"/>
      <c r="BT121" s="878"/>
      <c r="BU121" s="878"/>
      <c r="BV121" s="878">
        <v>10435068</v>
      </c>
      <c r="BW121" s="878"/>
      <c r="BX121" s="878"/>
      <c r="BY121" s="878"/>
      <c r="BZ121" s="878"/>
      <c r="CA121" s="878">
        <v>10409442</v>
      </c>
      <c r="CB121" s="878"/>
      <c r="CC121" s="878"/>
      <c r="CD121" s="878"/>
      <c r="CE121" s="878"/>
      <c r="CF121" s="879">
        <v>272</v>
      </c>
      <c r="CG121" s="880"/>
      <c r="CH121" s="880"/>
      <c r="CI121" s="880"/>
      <c r="CJ121" s="880"/>
      <c r="CK121" s="871"/>
      <c r="CL121" s="835"/>
      <c r="CM121" s="835"/>
      <c r="CN121" s="835"/>
      <c r="CO121" s="836"/>
      <c r="CP121" s="821" t="s">
        <v>386</v>
      </c>
      <c r="CQ121" s="822"/>
      <c r="CR121" s="822"/>
      <c r="CS121" s="822"/>
      <c r="CT121" s="822"/>
      <c r="CU121" s="822"/>
      <c r="CV121" s="822"/>
      <c r="CW121" s="822"/>
      <c r="CX121" s="822"/>
      <c r="CY121" s="822"/>
      <c r="CZ121" s="822"/>
      <c r="DA121" s="822"/>
      <c r="DB121" s="822"/>
      <c r="DC121" s="822"/>
      <c r="DD121" s="822"/>
      <c r="DE121" s="822"/>
      <c r="DF121" s="823"/>
      <c r="DG121" s="747">
        <v>2130183</v>
      </c>
      <c r="DH121" s="748"/>
      <c r="DI121" s="748"/>
      <c r="DJ121" s="748"/>
      <c r="DK121" s="748"/>
      <c r="DL121" s="748">
        <v>2120066</v>
      </c>
      <c r="DM121" s="748"/>
      <c r="DN121" s="748"/>
      <c r="DO121" s="748"/>
      <c r="DP121" s="748"/>
      <c r="DQ121" s="748">
        <v>2080616</v>
      </c>
      <c r="DR121" s="748"/>
      <c r="DS121" s="748"/>
      <c r="DT121" s="748"/>
      <c r="DU121" s="748"/>
      <c r="DV121" s="846">
        <v>54.4</v>
      </c>
      <c r="DW121" s="846"/>
      <c r="DX121" s="846"/>
      <c r="DY121" s="846"/>
      <c r="DZ121" s="847"/>
    </row>
    <row r="122" spans="1:130" s="197" customFormat="1" ht="26.25" customHeight="1">
      <c r="A122" s="815"/>
      <c r="B122" s="816"/>
      <c r="C122" s="826" t="s">
        <v>424</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00" t="s">
        <v>112</v>
      </c>
      <c r="AB122" s="742"/>
      <c r="AC122" s="742"/>
      <c r="AD122" s="742"/>
      <c r="AE122" s="743"/>
      <c r="AF122" s="741" t="s">
        <v>112</v>
      </c>
      <c r="AG122" s="742"/>
      <c r="AH122" s="742"/>
      <c r="AI122" s="742"/>
      <c r="AJ122" s="743"/>
      <c r="AK122" s="741" t="s">
        <v>112</v>
      </c>
      <c r="AL122" s="742"/>
      <c r="AM122" s="742"/>
      <c r="AN122" s="742"/>
      <c r="AO122" s="743"/>
      <c r="AP122" s="728" t="s">
        <v>112</v>
      </c>
      <c r="AQ122" s="729"/>
      <c r="AR122" s="729"/>
      <c r="AS122" s="729"/>
      <c r="AT122" s="730"/>
      <c r="AU122" s="899"/>
      <c r="AV122" s="900"/>
      <c r="AW122" s="900"/>
      <c r="AX122" s="900"/>
      <c r="AY122" s="900"/>
      <c r="AZ122" s="228" t="s">
        <v>170</v>
      </c>
      <c r="BA122" s="228"/>
      <c r="BB122" s="228"/>
      <c r="BC122" s="228"/>
      <c r="BD122" s="228"/>
      <c r="BE122" s="228"/>
      <c r="BF122" s="228"/>
      <c r="BG122" s="228"/>
      <c r="BH122" s="228"/>
      <c r="BI122" s="228"/>
      <c r="BJ122" s="228"/>
      <c r="BK122" s="228"/>
      <c r="BL122" s="228"/>
      <c r="BM122" s="228"/>
      <c r="BN122" s="228"/>
      <c r="BO122" s="857" t="s">
        <v>443</v>
      </c>
      <c r="BP122" s="858"/>
      <c r="BQ122" s="859">
        <v>13904597</v>
      </c>
      <c r="BR122" s="860"/>
      <c r="BS122" s="860"/>
      <c r="BT122" s="860"/>
      <c r="BU122" s="860"/>
      <c r="BV122" s="860">
        <v>14076900</v>
      </c>
      <c r="BW122" s="860"/>
      <c r="BX122" s="860"/>
      <c r="BY122" s="860"/>
      <c r="BZ122" s="860"/>
      <c r="CA122" s="860">
        <v>14325365</v>
      </c>
      <c r="CB122" s="860"/>
      <c r="CC122" s="860"/>
      <c r="CD122" s="860"/>
      <c r="CE122" s="860"/>
      <c r="CF122" s="781"/>
      <c r="CG122" s="782"/>
      <c r="CH122" s="782"/>
      <c r="CI122" s="782"/>
      <c r="CJ122" s="861"/>
      <c r="CK122" s="871"/>
      <c r="CL122" s="835"/>
      <c r="CM122" s="835"/>
      <c r="CN122" s="835"/>
      <c r="CO122" s="836"/>
      <c r="CP122" s="821" t="s">
        <v>389</v>
      </c>
      <c r="CQ122" s="822"/>
      <c r="CR122" s="822"/>
      <c r="CS122" s="822"/>
      <c r="CT122" s="822"/>
      <c r="CU122" s="822"/>
      <c r="CV122" s="822"/>
      <c r="CW122" s="822"/>
      <c r="CX122" s="822"/>
      <c r="CY122" s="822"/>
      <c r="CZ122" s="822"/>
      <c r="DA122" s="822"/>
      <c r="DB122" s="822"/>
      <c r="DC122" s="822"/>
      <c r="DD122" s="822"/>
      <c r="DE122" s="822"/>
      <c r="DF122" s="823"/>
      <c r="DG122" s="747">
        <v>1993515</v>
      </c>
      <c r="DH122" s="748"/>
      <c r="DI122" s="748"/>
      <c r="DJ122" s="748"/>
      <c r="DK122" s="748"/>
      <c r="DL122" s="748">
        <v>1765783</v>
      </c>
      <c r="DM122" s="748"/>
      <c r="DN122" s="748"/>
      <c r="DO122" s="748"/>
      <c r="DP122" s="748"/>
      <c r="DQ122" s="748">
        <v>1549834</v>
      </c>
      <c r="DR122" s="748"/>
      <c r="DS122" s="748"/>
      <c r="DT122" s="748"/>
      <c r="DU122" s="748"/>
      <c r="DV122" s="846">
        <v>40.5</v>
      </c>
      <c r="DW122" s="846"/>
      <c r="DX122" s="846"/>
      <c r="DY122" s="846"/>
      <c r="DZ122" s="847"/>
    </row>
    <row r="123" spans="1:130" s="197" customFormat="1" ht="26.25" customHeight="1" thickBot="1">
      <c r="A123" s="815"/>
      <c r="B123" s="816"/>
      <c r="C123" s="826" t="s">
        <v>430</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00" t="s">
        <v>112</v>
      </c>
      <c r="AB123" s="742"/>
      <c r="AC123" s="742"/>
      <c r="AD123" s="742"/>
      <c r="AE123" s="743"/>
      <c r="AF123" s="741" t="s">
        <v>112</v>
      </c>
      <c r="AG123" s="742"/>
      <c r="AH123" s="742"/>
      <c r="AI123" s="742"/>
      <c r="AJ123" s="743"/>
      <c r="AK123" s="741" t="s">
        <v>112</v>
      </c>
      <c r="AL123" s="742"/>
      <c r="AM123" s="742"/>
      <c r="AN123" s="742"/>
      <c r="AO123" s="743"/>
      <c r="AP123" s="728" t="s">
        <v>112</v>
      </c>
      <c r="AQ123" s="729"/>
      <c r="AR123" s="729"/>
      <c r="AS123" s="729"/>
      <c r="AT123" s="730"/>
      <c r="AU123" s="854" t="s">
        <v>444</v>
      </c>
      <c r="AV123" s="855"/>
      <c r="AW123" s="855"/>
      <c r="AX123" s="855"/>
      <c r="AY123" s="855"/>
      <c r="AZ123" s="855"/>
      <c r="BA123" s="855"/>
      <c r="BB123" s="855"/>
      <c r="BC123" s="855"/>
      <c r="BD123" s="855"/>
      <c r="BE123" s="855"/>
      <c r="BF123" s="855"/>
      <c r="BG123" s="855"/>
      <c r="BH123" s="855"/>
      <c r="BI123" s="855"/>
      <c r="BJ123" s="855"/>
      <c r="BK123" s="855"/>
      <c r="BL123" s="855"/>
      <c r="BM123" s="855"/>
      <c r="BN123" s="855"/>
      <c r="BO123" s="855"/>
      <c r="BP123" s="856"/>
      <c r="BQ123" s="851">
        <v>65.900000000000006</v>
      </c>
      <c r="BR123" s="852"/>
      <c r="BS123" s="852"/>
      <c r="BT123" s="852"/>
      <c r="BU123" s="852"/>
      <c r="BV123" s="852">
        <v>43.3</v>
      </c>
      <c r="BW123" s="852"/>
      <c r="BX123" s="852"/>
      <c r="BY123" s="852"/>
      <c r="BZ123" s="852"/>
      <c r="CA123" s="852">
        <v>25.2</v>
      </c>
      <c r="CB123" s="852"/>
      <c r="CC123" s="852"/>
      <c r="CD123" s="852"/>
      <c r="CE123" s="852"/>
      <c r="CF123" s="768"/>
      <c r="CG123" s="769"/>
      <c r="CH123" s="769"/>
      <c r="CI123" s="769"/>
      <c r="CJ123" s="853"/>
      <c r="CK123" s="871"/>
      <c r="CL123" s="835"/>
      <c r="CM123" s="835"/>
      <c r="CN123" s="835"/>
      <c r="CO123" s="836"/>
      <c r="CP123" s="821" t="s">
        <v>384</v>
      </c>
      <c r="CQ123" s="822"/>
      <c r="CR123" s="822"/>
      <c r="CS123" s="822"/>
      <c r="CT123" s="822"/>
      <c r="CU123" s="822"/>
      <c r="CV123" s="822"/>
      <c r="CW123" s="822"/>
      <c r="CX123" s="822"/>
      <c r="CY123" s="822"/>
      <c r="CZ123" s="822"/>
      <c r="DA123" s="822"/>
      <c r="DB123" s="822"/>
      <c r="DC123" s="822"/>
      <c r="DD123" s="822"/>
      <c r="DE123" s="822"/>
      <c r="DF123" s="823"/>
      <c r="DG123" s="800">
        <v>556651</v>
      </c>
      <c r="DH123" s="742"/>
      <c r="DI123" s="742"/>
      <c r="DJ123" s="742"/>
      <c r="DK123" s="743"/>
      <c r="DL123" s="741">
        <v>495330</v>
      </c>
      <c r="DM123" s="742"/>
      <c r="DN123" s="742"/>
      <c r="DO123" s="742"/>
      <c r="DP123" s="743"/>
      <c r="DQ123" s="741">
        <v>455644</v>
      </c>
      <c r="DR123" s="742"/>
      <c r="DS123" s="742"/>
      <c r="DT123" s="742"/>
      <c r="DU123" s="743"/>
      <c r="DV123" s="728">
        <v>11.9</v>
      </c>
      <c r="DW123" s="729"/>
      <c r="DX123" s="729"/>
      <c r="DY123" s="729"/>
      <c r="DZ123" s="730"/>
    </row>
    <row r="124" spans="1:130" s="197" customFormat="1" ht="26.25" customHeight="1">
      <c r="A124" s="815"/>
      <c r="B124" s="816"/>
      <c r="C124" s="826" t="s">
        <v>433</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00" t="s">
        <v>112</v>
      </c>
      <c r="AB124" s="742"/>
      <c r="AC124" s="742"/>
      <c r="AD124" s="742"/>
      <c r="AE124" s="743"/>
      <c r="AF124" s="741" t="s">
        <v>112</v>
      </c>
      <c r="AG124" s="742"/>
      <c r="AH124" s="742"/>
      <c r="AI124" s="742"/>
      <c r="AJ124" s="743"/>
      <c r="AK124" s="741" t="s">
        <v>112</v>
      </c>
      <c r="AL124" s="742"/>
      <c r="AM124" s="742"/>
      <c r="AN124" s="742"/>
      <c r="AO124" s="743"/>
      <c r="AP124" s="728" t="s">
        <v>112</v>
      </c>
      <c r="AQ124" s="729"/>
      <c r="AR124" s="729"/>
      <c r="AS124" s="729"/>
      <c r="AT124" s="73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72"/>
      <c r="CL124" s="872"/>
      <c r="CM124" s="872"/>
      <c r="CN124" s="872"/>
      <c r="CO124" s="873"/>
      <c r="CP124" s="821" t="s">
        <v>445</v>
      </c>
      <c r="CQ124" s="822"/>
      <c r="CR124" s="822"/>
      <c r="CS124" s="822"/>
      <c r="CT124" s="822"/>
      <c r="CU124" s="822"/>
      <c r="CV124" s="822"/>
      <c r="CW124" s="822"/>
      <c r="CX124" s="822"/>
      <c r="CY124" s="822"/>
      <c r="CZ124" s="822"/>
      <c r="DA124" s="822"/>
      <c r="DB124" s="822"/>
      <c r="DC124" s="822"/>
      <c r="DD124" s="822"/>
      <c r="DE124" s="822"/>
      <c r="DF124" s="823"/>
      <c r="DG124" s="754" t="s">
        <v>112</v>
      </c>
      <c r="DH124" s="755"/>
      <c r="DI124" s="755"/>
      <c r="DJ124" s="755"/>
      <c r="DK124" s="756"/>
      <c r="DL124" s="757" t="s">
        <v>112</v>
      </c>
      <c r="DM124" s="755"/>
      <c r="DN124" s="755"/>
      <c r="DO124" s="755"/>
      <c r="DP124" s="756"/>
      <c r="DQ124" s="757" t="s">
        <v>112</v>
      </c>
      <c r="DR124" s="755"/>
      <c r="DS124" s="755"/>
      <c r="DT124" s="755"/>
      <c r="DU124" s="756"/>
      <c r="DV124" s="830" t="s">
        <v>112</v>
      </c>
      <c r="DW124" s="831"/>
      <c r="DX124" s="831"/>
      <c r="DY124" s="831"/>
      <c r="DZ124" s="832"/>
    </row>
    <row r="125" spans="1:130" s="197" customFormat="1" ht="26.25" customHeight="1" thickBot="1">
      <c r="A125" s="815"/>
      <c r="B125" s="816"/>
      <c r="C125" s="826" t="s">
        <v>435</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00" t="s">
        <v>112</v>
      </c>
      <c r="AB125" s="742"/>
      <c r="AC125" s="742"/>
      <c r="AD125" s="742"/>
      <c r="AE125" s="743"/>
      <c r="AF125" s="741" t="s">
        <v>112</v>
      </c>
      <c r="AG125" s="742"/>
      <c r="AH125" s="742"/>
      <c r="AI125" s="742"/>
      <c r="AJ125" s="743"/>
      <c r="AK125" s="741" t="s">
        <v>112</v>
      </c>
      <c r="AL125" s="742"/>
      <c r="AM125" s="742"/>
      <c r="AN125" s="742"/>
      <c r="AO125" s="743"/>
      <c r="AP125" s="728" t="s">
        <v>112</v>
      </c>
      <c r="AQ125" s="729"/>
      <c r="AR125" s="729"/>
      <c r="AS125" s="729"/>
      <c r="AT125" s="73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33" t="s">
        <v>446</v>
      </c>
      <c r="CL125" s="833"/>
      <c r="CM125" s="833"/>
      <c r="CN125" s="833"/>
      <c r="CO125" s="834"/>
      <c r="CP125" s="839" t="s">
        <v>447</v>
      </c>
      <c r="CQ125" s="732"/>
      <c r="CR125" s="732"/>
      <c r="CS125" s="732"/>
      <c r="CT125" s="732"/>
      <c r="CU125" s="732"/>
      <c r="CV125" s="732"/>
      <c r="CW125" s="732"/>
      <c r="CX125" s="732"/>
      <c r="CY125" s="732"/>
      <c r="CZ125" s="732"/>
      <c r="DA125" s="732"/>
      <c r="DB125" s="732"/>
      <c r="DC125" s="732"/>
      <c r="DD125" s="732"/>
      <c r="DE125" s="732"/>
      <c r="DF125" s="733"/>
      <c r="DG125" s="819" t="s">
        <v>112</v>
      </c>
      <c r="DH125" s="820"/>
      <c r="DI125" s="820"/>
      <c r="DJ125" s="820"/>
      <c r="DK125" s="820"/>
      <c r="DL125" s="820" t="s">
        <v>112</v>
      </c>
      <c r="DM125" s="820"/>
      <c r="DN125" s="820"/>
      <c r="DO125" s="820"/>
      <c r="DP125" s="820"/>
      <c r="DQ125" s="820" t="s">
        <v>112</v>
      </c>
      <c r="DR125" s="820"/>
      <c r="DS125" s="820"/>
      <c r="DT125" s="820"/>
      <c r="DU125" s="820"/>
      <c r="DV125" s="824" t="s">
        <v>112</v>
      </c>
      <c r="DW125" s="824"/>
      <c r="DX125" s="824"/>
      <c r="DY125" s="824"/>
      <c r="DZ125" s="825"/>
    </row>
    <row r="126" spans="1:130" s="197" customFormat="1" ht="26.25" customHeight="1">
      <c r="A126" s="815"/>
      <c r="B126" s="816"/>
      <c r="C126" s="826" t="s">
        <v>438</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00">
        <v>18294</v>
      </c>
      <c r="AB126" s="742"/>
      <c r="AC126" s="742"/>
      <c r="AD126" s="742"/>
      <c r="AE126" s="743"/>
      <c r="AF126" s="741">
        <v>20288</v>
      </c>
      <c r="AG126" s="742"/>
      <c r="AH126" s="742"/>
      <c r="AI126" s="742"/>
      <c r="AJ126" s="743"/>
      <c r="AK126" s="741">
        <v>18831</v>
      </c>
      <c r="AL126" s="742"/>
      <c r="AM126" s="742"/>
      <c r="AN126" s="742"/>
      <c r="AO126" s="743"/>
      <c r="AP126" s="728">
        <v>0.5</v>
      </c>
      <c r="AQ126" s="729"/>
      <c r="AR126" s="729"/>
      <c r="AS126" s="729"/>
      <c r="AT126" s="730"/>
      <c r="AU126" s="233"/>
      <c r="AV126" s="233"/>
      <c r="AW126" s="233"/>
      <c r="AX126" s="829" t="s">
        <v>448</v>
      </c>
      <c r="AY126" s="738"/>
      <c r="AZ126" s="738"/>
      <c r="BA126" s="738"/>
      <c r="BB126" s="738"/>
      <c r="BC126" s="738"/>
      <c r="BD126" s="738"/>
      <c r="BE126" s="739"/>
      <c r="BF126" s="737" t="s">
        <v>449</v>
      </c>
      <c r="BG126" s="738"/>
      <c r="BH126" s="738"/>
      <c r="BI126" s="738"/>
      <c r="BJ126" s="738"/>
      <c r="BK126" s="738"/>
      <c r="BL126" s="739"/>
      <c r="BM126" s="737" t="s">
        <v>450</v>
      </c>
      <c r="BN126" s="738"/>
      <c r="BO126" s="738"/>
      <c r="BP126" s="738"/>
      <c r="BQ126" s="738"/>
      <c r="BR126" s="738"/>
      <c r="BS126" s="739"/>
      <c r="BT126" s="737" t="s">
        <v>451</v>
      </c>
      <c r="BU126" s="738"/>
      <c r="BV126" s="738"/>
      <c r="BW126" s="738"/>
      <c r="BX126" s="738"/>
      <c r="BY126" s="738"/>
      <c r="BZ126" s="740"/>
      <c r="CA126" s="233"/>
      <c r="CB126" s="233"/>
      <c r="CC126" s="233"/>
      <c r="CD126" s="234"/>
      <c r="CE126" s="234"/>
      <c r="CF126" s="234"/>
      <c r="CG126" s="231"/>
      <c r="CH126" s="231"/>
      <c r="CI126" s="231"/>
      <c r="CJ126" s="232"/>
      <c r="CK126" s="835"/>
      <c r="CL126" s="835"/>
      <c r="CM126" s="835"/>
      <c r="CN126" s="835"/>
      <c r="CO126" s="836"/>
      <c r="CP126" s="744" t="s">
        <v>452</v>
      </c>
      <c r="CQ126" s="745"/>
      <c r="CR126" s="745"/>
      <c r="CS126" s="745"/>
      <c r="CT126" s="745"/>
      <c r="CU126" s="745"/>
      <c r="CV126" s="745"/>
      <c r="CW126" s="745"/>
      <c r="CX126" s="745"/>
      <c r="CY126" s="745"/>
      <c r="CZ126" s="745"/>
      <c r="DA126" s="745"/>
      <c r="DB126" s="745"/>
      <c r="DC126" s="745"/>
      <c r="DD126" s="745"/>
      <c r="DE126" s="745"/>
      <c r="DF126" s="746"/>
      <c r="DG126" s="747" t="s">
        <v>112</v>
      </c>
      <c r="DH126" s="748"/>
      <c r="DI126" s="748"/>
      <c r="DJ126" s="748"/>
      <c r="DK126" s="748"/>
      <c r="DL126" s="748" t="s">
        <v>112</v>
      </c>
      <c r="DM126" s="748"/>
      <c r="DN126" s="748"/>
      <c r="DO126" s="748"/>
      <c r="DP126" s="748"/>
      <c r="DQ126" s="748" t="s">
        <v>112</v>
      </c>
      <c r="DR126" s="748"/>
      <c r="DS126" s="748"/>
      <c r="DT126" s="748"/>
      <c r="DU126" s="748"/>
      <c r="DV126" s="846" t="s">
        <v>112</v>
      </c>
      <c r="DW126" s="846"/>
      <c r="DX126" s="846"/>
      <c r="DY126" s="846"/>
      <c r="DZ126" s="847"/>
    </row>
    <row r="127" spans="1:130" s="197" customFormat="1" ht="26.25" customHeight="1" thickBot="1">
      <c r="A127" s="817"/>
      <c r="B127" s="818"/>
      <c r="C127" s="848" t="s">
        <v>453</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800" t="s">
        <v>112</v>
      </c>
      <c r="AB127" s="742"/>
      <c r="AC127" s="742"/>
      <c r="AD127" s="742"/>
      <c r="AE127" s="743"/>
      <c r="AF127" s="741" t="s">
        <v>112</v>
      </c>
      <c r="AG127" s="742"/>
      <c r="AH127" s="742"/>
      <c r="AI127" s="742"/>
      <c r="AJ127" s="743"/>
      <c r="AK127" s="741" t="s">
        <v>112</v>
      </c>
      <c r="AL127" s="742"/>
      <c r="AM127" s="742"/>
      <c r="AN127" s="742"/>
      <c r="AO127" s="743"/>
      <c r="AP127" s="728" t="s">
        <v>112</v>
      </c>
      <c r="AQ127" s="729"/>
      <c r="AR127" s="729"/>
      <c r="AS127" s="729"/>
      <c r="AT127" s="730"/>
      <c r="AU127" s="233"/>
      <c r="AV127" s="233"/>
      <c r="AW127" s="233"/>
      <c r="AX127" s="731" t="s">
        <v>454</v>
      </c>
      <c r="AY127" s="732"/>
      <c r="AZ127" s="732"/>
      <c r="BA127" s="732"/>
      <c r="BB127" s="732"/>
      <c r="BC127" s="732"/>
      <c r="BD127" s="732"/>
      <c r="BE127" s="733"/>
      <c r="BF127" s="734" t="s">
        <v>112</v>
      </c>
      <c r="BG127" s="735"/>
      <c r="BH127" s="735"/>
      <c r="BI127" s="735"/>
      <c r="BJ127" s="735"/>
      <c r="BK127" s="735"/>
      <c r="BL127" s="736"/>
      <c r="BM127" s="734">
        <v>15</v>
      </c>
      <c r="BN127" s="735"/>
      <c r="BO127" s="735"/>
      <c r="BP127" s="735"/>
      <c r="BQ127" s="735"/>
      <c r="BR127" s="735"/>
      <c r="BS127" s="736"/>
      <c r="BT127" s="734">
        <v>20</v>
      </c>
      <c r="BU127" s="735"/>
      <c r="BV127" s="735"/>
      <c r="BW127" s="735"/>
      <c r="BX127" s="735"/>
      <c r="BY127" s="735"/>
      <c r="BZ127" s="840"/>
      <c r="CA127" s="234"/>
      <c r="CB127" s="234"/>
      <c r="CC127" s="234"/>
      <c r="CD127" s="234"/>
      <c r="CE127" s="234"/>
      <c r="CF127" s="234"/>
      <c r="CG127" s="231"/>
      <c r="CH127" s="231"/>
      <c r="CI127" s="231"/>
      <c r="CJ127" s="232"/>
      <c r="CK127" s="837"/>
      <c r="CL127" s="837"/>
      <c r="CM127" s="837"/>
      <c r="CN127" s="837"/>
      <c r="CO127" s="838"/>
      <c r="CP127" s="841" t="s">
        <v>455</v>
      </c>
      <c r="CQ127" s="726"/>
      <c r="CR127" s="726"/>
      <c r="CS127" s="726"/>
      <c r="CT127" s="726"/>
      <c r="CU127" s="726"/>
      <c r="CV127" s="726"/>
      <c r="CW127" s="726"/>
      <c r="CX127" s="726"/>
      <c r="CY127" s="726"/>
      <c r="CZ127" s="726"/>
      <c r="DA127" s="726"/>
      <c r="DB127" s="726"/>
      <c r="DC127" s="726"/>
      <c r="DD127" s="726"/>
      <c r="DE127" s="726"/>
      <c r="DF127" s="727"/>
      <c r="DG127" s="842" t="s">
        <v>112</v>
      </c>
      <c r="DH127" s="843"/>
      <c r="DI127" s="843"/>
      <c r="DJ127" s="843"/>
      <c r="DK127" s="843"/>
      <c r="DL127" s="843" t="s">
        <v>456</v>
      </c>
      <c r="DM127" s="843"/>
      <c r="DN127" s="843"/>
      <c r="DO127" s="843"/>
      <c r="DP127" s="843"/>
      <c r="DQ127" s="843" t="s">
        <v>456</v>
      </c>
      <c r="DR127" s="843"/>
      <c r="DS127" s="843"/>
      <c r="DT127" s="843"/>
      <c r="DU127" s="843"/>
      <c r="DV127" s="844" t="s">
        <v>456</v>
      </c>
      <c r="DW127" s="844"/>
      <c r="DX127" s="844"/>
      <c r="DY127" s="844"/>
      <c r="DZ127" s="845"/>
    </row>
    <row r="128" spans="1:130" s="197" customFormat="1" ht="26.25" customHeight="1">
      <c r="A128" s="809" t="s">
        <v>457</v>
      </c>
      <c r="B128" s="810"/>
      <c r="C128" s="810"/>
      <c r="D128" s="810"/>
      <c r="E128" s="810"/>
      <c r="F128" s="810"/>
      <c r="G128" s="810"/>
      <c r="H128" s="810"/>
      <c r="I128" s="810"/>
      <c r="J128" s="810"/>
      <c r="K128" s="810"/>
      <c r="L128" s="810"/>
      <c r="M128" s="810"/>
      <c r="N128" s="810"/>
      <c r="O128" s="810"/>
      <c r="P128" s="810"/>
      <c r="Q128" s="810"/>
      <c r="R128" s="810"/>
      <c r="S128" s="810"/>
      <c r="T128" s="810"/>
      <c r="U128" s="810"/>
      <c r="V128" s="810"/>
      <c r="W128" s="811" t="s">
        <v>458</v>
      </c>
      <c r="X128" s="811"/>
      <c r="Y128" s="811"/>
      <c r="Z128" s="812"/>
      <c r="AA128" s="761">
        <v>11908</v>
      </c>
      <c r="AB128" s="762"/>
      <c r="AC128" s="762"/>
      <c r="AD128" s="762"/>
      <c r="AE128" s="763"/>
      <c r="AF128" s="764">
        <v>11965</v>
      </c>
      <c r="AG128" s="762"/>
      <c r="AH128" s="762"/>
      <c r="AI128" s="762"/>
      <c r="AJ128" s="763"/>
      <c r="AK128" s="764">
        <v>12270</v>
      </c>
      <c r="AL128" s="762"/>
      <c r="AM128" s="762"/>
      <c r="AN128" s="762"/>
      <c r="AO128" s="763"/>
      <c r="AP128" s="765"/>
      <c r="AQ128" s="766"/>
      <c r="AR128" s="766"/>
      <c r="AS128" s="766"/>
      <c r="AT128" s="767"/>
      <c r="AU128" s="235"/>
      <c r="AV128" s="235"/>
      <c r="AW128" s="235"/>
      <c r="AX128" s="789" t="s">
        <v>459</v>
      </c>
      <c r="AY128" s="745"/>
      <c r="AZ128" s="745"/>
      <c r="BA128" s="745"/>
      <c r="BB128" s="745"/>
      <c r="BC128" s="745"/>
      <c r="BD128" s="745"/>
      <c r="BE128" s="746"/>
      <c r="BF128" s="804" t="s">
        <v>112</v>
      </c>
      <c r="BG128" s="805"/>
      <c r="BH128" s="805"/>
      <c r="BI128" s="805"/>
      <c r="BJ128" s="805"/>
      <c r="BK128" s="805"/>
      <c r="BL128" s="806"/>
      <c r="BM128" s="804">
        <v>20</v>
      </c>
      <c r="BN128" s="805"/>
      <c r="BO128" s="805"/>
      <c r="BP128" s="805"/>
      <c r="BQ128" s="805"/>
      <c r="BR128" s="805"/>
      <c r="BS128" s="806"/>
      <c r="BT128" s="804">
        <v>30</v>
      </c>
      <c r="BU128" s="807"/>
      <c r="BV128" s="807"/>
      <c r="BW128" s="807"/>
      <c r="BX128" s="807"/>
      <c r="BY128" s="807"/>
      <c r="BZ128" s="80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95" t="s">
        <v>91</v>
      </c>
      <c r="B129" s="796"/>
      <c r="C129" s="796"/>
      <c r="D129" s="796"/>
      <c r="E129" s="796"/>
      <c r="F129" s="796"/>
      <c r="G129" s="796"/>
      <c r="H129" s="796"/>
      <c r="I129" s="796"/>
      <c r="J129" s="796"/>
      <c r="K129" s="796"/>
      <c r="L129" s="796"/>
      <c r="M129" s="796"/>
      <c r="N129" s="796"/>
      <c r="O129" s="796"/>
      <c r="P129" s="796"/>
      <c r="Q129" s="796"/>
      <c r="R129" s="796"/>
      <c r="S129" s="796"/>
      <c r="T129" s="796"/>
      <c r="U129" s="796"/>
      <c r="V129" s="796"/>
      <c r="W129" s="797" t="s">
        <v>460</v>
      </c>
      <c r="X129" s="798"/>
      <c r="Y129" s="798"/>
      <c r="Z129" s="799"/>
      <c r="AA129" s="800">
        <v>4651175</v>
      </c>
      <c r="AB129" s="742"/>
      <c r="AC129" s="742"/>
      <c r="AD129" s="742"/>
      <c r="AE129" s="743"/>
      <c r="AF129" s="741">
        <v>4731748</v>
      </c>
      <c r="AG129" s="742"/>
      <c r="AH129" s="742"/>
      <c r="AI129" s="742"/>
      <c r="AJ129" s="743"/>
      <c r="AK129" s="741">
        <v>4710404</v>
      </c>
      <c r="AL129" s="742"/>
      <c r="AM129" s="742"/>
      <c r="AN129" s="742"/>
      <c r="AO129" s="743"/>
      <c r="AP129" s="801"/>
      <c r="AQ129" s="802"/>
      <c r="AR129" s="802"/>
      <c r="AS129" s="802"/>
      <c r="AT129" s="803"/>
      <c r="AU129" s="235"/>
      <c r="AV129" s="235"/>
      <c r="AW129" s="235"/>
      <c r="AX129" s="789" t="s">
        <v>461</v>
      </c>
      <c r="AY129" s="745"/>
      <c r="AZ129" s="745"/>
      <c r="BA129" s="745"/>
      <c r="BB129" s="745"/>
      <c r="BC129" s="745"/>
      <c r="BD129" s="745"/>
      <c r="BE129" s="746"/>
      <c r="BF129" s="790">
        <v>9.8000000000000007</v>
      </c>
      <c r="BG129" s="791"/>
      <c r="BH129" s="791"/>
      <c r="BI129" s="791"/>
      <c r="BJ129" s="791"/>
      <c r="BK129" s="791"/>
      <c r="BL129" s="792"/>
      <c r="BM129" s="790">
        <v>25</v>
      </c>
      <c r="BN129" s="791"/>
      <c r="BO129" s="791"/>
      <c r="BP129" s="791"/>
      <c r="BQ129" s="791"/>
      <c r="BR129" s="791"/>
      <c r="BS129" s="792"/>
      <c r="BT129" s="790">
        <v>35</v>
      </c>
      <c r="BU129" s="793"/>
      <c r="BV129" s="793"/>
      <c r="BW129" s="793"/>
      <c r="BX129" s="793"/>
      <c r="BY129" s="793"/>
      <c r="BZ129" s="79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95" t="s">
        <v>462</v>
      </c>
      <c r="B130" s="796"/>
      <c r="C130" s="796"/>
      <c r="D130" s="796"/>
      <c r="E130" s="796"/>
      <c r="F130" s="796"/>
      <c r="G130" s="796"/>
      <c r="H130" s="796"/>
      <c r="I130" s="796"/>
      <c r="J130" s="796"/>
      <c r="K130" s="796"/>
      <c r="L130" s="796"/>
      <c r="M130" s="796"/>
      <c r="N130" s="796"/>
      <c r="O130" s="796"/>
      <c r="P130" s="796"/>
      <c r="Q130" s="796"/>
      <c r="R130" s="796"/>
      <c r="S130" s="796"/>
      <c r="T130" s="796"/>
      <c r="U130" s="796"/>
      <c r="V130" s="796"/>
      <c r="W130" s="797" t="s">
        <v>463</v>
      </c>
      <c r="X130" s="798"/>
      <c r="Y130" s="798"/>
      <c r="Z130" s="799"/>
      <c r="AA130" s="800">
        <v>776168</v>
      </c>
      <c r="AB130" s="742"/>
      <c r="AC130" s="742"/>
      <c r="AD130" s="742"/>
      <c r="AE130" s="743"/>
      <c r="AF130" s="741">
        <v>827275</v>
      </c>
      <c r="AG130" s="742"/>
      <c r="AH130" s="742"/>
      <c r="AI130" s="742"/>
      <c r="AJ130" s="743"/>
      <c r="AK130" s="741">
        <v>883485</v>
      </c>
      <c r="AL130" s="742"/>
      <c r="AM130" s="742"/>
      <c r="AN130" s="742"/>
      <c r="AO130" s="743"/>
      <c r="AP130" s="801"/>
      <c r="AQ130" s="802"/>
      <c r="AR130" s="802"/>
      <c r="AS130" s="802"/>
      <c r="AT130" s="803"/>
      <c r="AU130" s="235"/>
      <c r="AV130" s="235"/>
      <c r="AW130" s="235"/>
      <c r="AX130" s="725" t="s">
        <v>464</v>
      </c>
      <c r="AY130" s="726"/>
      <c r="AZ130" s="726"/>
      <c r="BA130" s="726"/>
      <c r="BB130" s="726"/>
      <c r="BC130" s="726"/>
      <c r="BD130" s="726"/>
      <c r="BE130" s="727"/>
      <c r="BF130" s="719">
        <v>25.2</v>
      </c>
      <c r="BG130" s="720"/>
      <c r="BH130" s="720"/>
      <c r="BI130" s="720"/>
      <c r="BJ130" s="720"/>
      <c r="BK130" s="720"/>
      <c r="BL130" s="721"/>
      <c r="BM130" s="719">
        <v>350</v>
      </c>
      <c r="BN130" s="720"/>
      <c r="BO130" s="720"/>
      <c r="BP130" s="720"/>
      <c r="BQ130" s="720"/>
      <c r="BR130" s="720"/>
      <c r="BS130" s="721"/>
      <c r="BT130" s="722"/>
      <c r="BU130" s="723"/>
      <c r="BV130" s="723"/>
      <c r="BW130" s="723"/>
      <c r="BX130" s="723"/>
      <c r="BY130" s="723"/>
      <c r="BZ130" s="72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9"/>
      <c r="B131" s="750"/>
      <c r="C131" s="750"/>
      <c r="D131" s="750"/>
      <c r="E131" s="750"/>
      <c r="F131" s="750"/>
      <c r="G131" s="750"/>
      <c r="H131" s="750"/>
      <c r="I131" s="750"/>
      <c r="J131" s="750"/>
      <c r="K131" s="750"/>
      <c r="L131" s="750"/>
      <c r="M131" s="750"/>
      <c r="N131" s="750"/>
      <c r="O131" s="750"/>
      <c r="P131" s="750"/>
      <c r="Q131" s="750"/>
      <c r="R131" s="750"/>
      <c r="S131" s="750"/>
      <c r="T131" s="750"/>
      <c r="U131" s="750"/>
      <c r="V131" s="750"/>
      <c r="W131" s="751" t="s">
        <v>465</v>
      </c>
      <c r="X131" s="752"/>
      <c r="Y131" s="752"/>
      <c r="Z131" s="753"/>
      <c r="AA131" s="754">
        <v>3875007</v>
      </c>
      <c r="AB131" s="755"/>
      <c r="AC131" s="755"/>
      <c r="AD131" s="755"/>
      <c r="AE131" s="756"/>
      <c r="AF131" s="757">
        <v>3904473</v>
      </c>
      <c r="AG131" s="755"/>
      <c r="AH131" s="755"/>
      <c r="AI131" s="755"/>
      <c r="AJ131" s="756"/>
      <c r="AK131" s="757">
        <v>3826919</v>
      </c>
      <c r="AL131" s="755"/>
      <c r="AM131" s="755"/>
      <c r="AN131" s="755"/>
      <c r="AO131" s="756"/>
      <c r="AP131" s="758"/>
      <c r="AQ131" s="759"/>
      <c r="AR131" s="759"/>
      <c r="AS131" s="759"/>
      <c r="AT131" s="76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71" t="s">
        <v>466</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467</v>
      </c>
      <c r="W132" s="775"/>
      <c r="X132" s="775"/>
      <c r="Y132" s="775"/>
      <c r="Z132" s="776"/>
      <c r="AA132" s="777">
        <v>9.9530916979999997</v>
      </c>
      <c r="AB132" s="778"/>
      <c r="AC132" s="778"/>
      <c r="AD132" s="778"/>
      <c r="AE132" s="779"/>
      <c r="AF132" s="780">
        <v>10.55425406</v>
      </c>
      <c r="AG132" s="778"/>
      <c r="AH132" s="778"/>
      <c r="AI132" s="778"/>
      <c r="AJ132" s="779"/>
      <c r="AK132" s="780">
        <v>9.147149443</v>
      </c>
      <c r="AL132" s="778"/>
      <c r="AM132" s="778"/>
      <c r="AN132" s="778"/>
      <c r="AO132" s="779"/>
      <c r="AP132" s="781"/>
      <c r="AQ132" s="782"/>
      <c r="AR132" s="782"/>
      <c r="AS132" s="782"/>
      <c r="AT132" s="78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84" t="s">
        <v>468</v>
      </c>
      <c r="W133" s="784"/>
      <c r="X133" s="784"/>
      <c r="Y133" s="784"/>
      <c r="Z133" s="785"/>
      <c r="AA133" s="786">
        <v>11.6</v>
      </c>
      <c r="AB133" s="787"/>
      <c r="AC133" s="787"/>
      <c r="AD133" s="787"/>
      <c r="AE133" s="788"/>
      <c r="AF133" s="786">
        <v>10.8</v>
      </c>
      <c r="AG133" s="787"/>
      <c r="AH133" s="787"/>
      <c r="AI133" s="787"/>
      <c r="AJ133" s="788"/>
      <c r="AK133" s="786">
        <v>9.8000000000000007</v>
      </c>
      <c r="AL133" s="787"/>
      <c r="AM133" s="787"/>
      <c r="AN133" s="787"/>
      <c r="AO133" s="788"/>
      <c r="AP133" s="768"/>
      <c r="AQ133" s="769"/>
      <c r="AR133" s="769"/>
      <c r="AS133" s="769"/>
      <c r="AT133" s="77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S38:CG38"/>
    <mergeCell ref="CH38:CL38"/>
    <mergeCell ref="CM38:CQ38"/>
    <mergeCell ref="CR38:CV38"/>
    <mergeCell ref="CW38:DA38"/>
    <mergeCell ref="DV37:DZ37"/>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10:DZ110"/>
    <mergeCell ref="A111:Z111"/>
    <mergeCell ref="AA111:AE111"/>
    <mergeCell ref="AF111:AJ111"/>
    <mergeCell ref="AK111:AO111"/>
    <mergeCell ref="AP111:AT111"/>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A114:AE114"/>
    <mergeCell ref="AF114:AJ114"/>
    <mergeCell ref="CA113:CE113"/>
    <mergeCell ref="CF113:CJ113"/>
    <mergeCell ref="CM113:DF113"/>
    <mergeCell ref="DG113:DK113"/>
    <mergeCell ref="CM110:DF110"/>
    <mergeCell ref="DG110:DK110"/>
    <mergeCell ref="DL110:DP110"/>
    <mergeCell ref="DQ110:DU110"/>
    <mergeCell ref="DL113:DP113"/>
    <mergeCell ref="DQ113:DU113"/>
    <mergeCell ref="DV113:DZ113"/>
    <mergeCell ref="C114:Z114"/>
    <mergeCell ref="DQ116:DU116"/>
    <mergeCell ref="DV116:DZ116"/>
    <mergeCell ref="DV115:DZ115"/>
    <mergeCell ref="C116:Z116"/>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BV112:BZ112"/>
    <mergeCell ref="CA112:CE112"/>
    <mergeCell ref="CF112:CJ112"/>
    <mergeCell ref="CM112:DF112"/>
    <mergeCell ref="AA116:AE116"/>
    <mergeCell ref="AF116:AJ116"/>
    <mergeCell ref="AK116:AO116"/>
    <mergeCell ref="AP116:AT116"/>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A112:B116"/>
    <mergeCell ref="C112:Z112"/>
    <mergeCell ref="AA112:AE112"/>
    <mergeCell ref="AF112:AJ112"/>
    <mergeCell ref="AK112:AO112"/>
    <mergeCell ref="AP112:AT112"/>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Z38:BD38"/>
    <mergeCell ref="AU38:AY38"/>
    <mergeCell ref="AP38:AT38"/>
    <mergeCell ref="AK38:AO38"/>
    <mergeCell ref="AF38:AJ38"/>
    <mergeCell ref="AA38:AE38"/>
    <mergeCell ref="V38:Z38"/>
    <mergeCell ref="Q38:U38"/>
    <mergeCell ref="B38:P38"/>
    <mergeCell ref="BE38:BI38"/>
    <mergeCell ref="AF39:AJ39"/>
    <mergeCell ref="AA39:AE39"/>
    <mergeCell ref="V39:Z39"/>
    <mergeCell ref="Q39:U39"/>
    <mergeCell ref="B39:P39"/>
    <mergeCell ref="BM130:BS130"/>
    <mergeCell ref="BT130:BZ130"/>
    <mergeCell ref="AX130:BE130"/>
    <mergeCell ref="BF130:BL130"/>
    <mergeCell ref="AP127:AT127"/>
    <mergeCell ref="AX127:BE127"/>
    <mergeCell ref="BF127:BL127"/>
    <mergeCell ref="BM127:BS127"/>
    <mergeCell ref="BF126:BL126"/>
    <mergeCell ref="BM126:BS126"/>
    <mergeCell ref="BT126:BZ126"/>
    <mergeCell ref="AK114:AO114"/>
    <mergeCell ref="AP114:AT114"/>
    <mergeCell ref="AZ114:BP114"/>
    <mergeCell ref="BQ114:BU114"/>
    <mergeCell ref="BQ113:BU113"/>
    <mergeCell ref="BV113:BZ113"/>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21" t="s">
        <v>471</v>
      </c>
      <c r="L7" s="254"/>
      <c r="M7" s="255" t="s">
        <v>472</v>
      </c>
      <c r="N7" s="256"/>
    </row>
    <row r="8" spans="1:16">
      <c r="A8" s="248"/>
      <c r="B8" s="244"/>
      <c r="C8" s="244"/>
      <c r="D8" s="244"/>
      <c r="E8" s="244"/>
      <c r="F8" s="244"/>
      <c r="G8" s="257"/>
      <c r="H8" s="258"/>
      <c r="I8" s="258"/>
      <c r="J8" s="259"/>
      <c r="K8" s="1122"/>
      <c r="L8" s="260" t="s">
        <v>473</v>
      </c>
      <c r="M8" s="261" t="s">
        <v>474</v>
      </c>
      <c r="N8" s="262" t="s">
        <v>475</v>
      </c>
    </row>
    <row r="9" spans="1:16">
      <c r="A9" s="248"/>
      <c r="B9" s="244"/>
      <c r="C9" s="244"/>
      <c r="D9" s="244"/>
      <c r="E9" s="244"/>
      <c r="F9" s="244"/>
      <c r="G9" s="1135" t="s">
        <v>476</v>
      </c>
      <c r="H9" s="1136"/>
      <c r="I9" s="1136"/>
      <c r="J9" s="1137"/>
      <c r="K9" s="263">
        <v>1047469</v>
      </c>
      <c r="L9" s="264">
        <v>88342</v>
      </c>
      <c r="M9" s="265">
        <v>98802</v>
      </c>
      <c r="N9" s="266">
        <v>-10.6</v>
      </c>
    </row>
    <row r="10" spans="1:16">
      <c r="A10" s="248"/>
      <c r="B10" s="244"/>
      <c r="C10" s="244"/>
      <c r="D10" s="244"/>
      <c r="E10" s="244"/>
      <c r="F10" s="244"/>
      <c r="G10" s="1135" t="s">
        <v>477</v>
      </c>
      <c r="H10" s="1136"/>
      <c r="I10" s="1136"/>
      <c r="J10" s="1137"/>
      <c r="K10" s="267">
        <v>158819</v>
      </c>
      <c r="L10" s="268">
        <v>13395</v>
      </c>
      <c r="M10" s="269">
        <v>9936</v>
      </c>
      <c r="N10" s="270">
        <v>34.799999999999997</v>
      </c>
    </row>
    <row r="11" spans="1:16" ht="13.5" customHeight="1">
      <c r="A11" s="248"/>
      <c r="B11" s="244"/>
      <c r="C11" s="244"/>
      <c r="D11" s="244"/>
      <c r="E11" s="244"/>
      <c r="F11" s="244"/>
      <c r="G11" s="1135" t="s">
        <v>478</v>
      </c>
      <c r="H11" s="1136"/>
      <c r="I11" s="1136"/>
      <c r="J11" s="1137"/>
      <c r="K11" s="267">
        <v>38934</v>
      </c>
      <c r="L11" s="268">
        <v>3284</v>
      </c>
      <c r="M11" s="269">
        <v>18057</v>
      </c>
      <c r="N11" s="270">
        <v>-81.8</v>
      </c>
    </row>
    <row r="12" spans="1:16" ht="13.5" customHeight="1">
      <c r="A12" s="248"/>
      <c r="B12" s="244"/>
      <c r="C12" s="244"/>
      <c r="D12" s="244"/>
      <c r="E12" s="244"/>
      <c r="F12" s="244"/>
      <c r="G12" s="1135" t="s">
        <v>479</v>
      </c>
      <c r="H12" s="1136"/>
      <c r="I12" s="1136"/>
      <c r="J12" s="1137"/>
      <c r="K12" s="267">
        <v>76889</v>
      </c>
      <c r="L12" s="268">
        <v>6485</v>
      </c>
      <c r="M12" s="269">
        <v>2120</v>
      </c>
      <c r="N12" s="270">
        <v>205.9</v>
      </c>
    </row>
    <row r="13" spans="1:16" ht="13.5" customHeight="1">
      <c r="A13" s="248"/>
      <c r="B13" s="244"/>
      <c r="C13" s="244"/>
      <c r="D13" s="244"/>
      <c r="E13" s="244"/>
      <c r="F13" s="244"/>
      <c r="G13" s="1135" t="s">
        <v>480</v>
      </c>
      <c r="H13" s="1136"/>
      <c r="I13" s="1136"/>
      <c r="J13" s="1137"/>
      <c r="K13" s="267" t="s">
        <v>481</v>
      </c>
      <c r="L13" s="268" t="s">
        <v>481</v>
      </c>
      <c r="M13" s="269" t="s">
        <v>481</v>
      </c>
      <c r="N13" s="270" t="s">
        <v>481</v>
      </c>
    </row>
    <row r="14" spans="1:16" ht="13.5" customHeight="1">
      <c r="A14" s="248"/>
      <c r="B14" s="244"/>
      <c r="C14" s="244"/>
      <c r="D14" s="244"/>
      <c r="E14" s="244"/>
      <c r="F14" s="244"/>
      <c r="G14" s="1135" t="s">
        <v>482</v>
      </c>
      <c r="H14" s="1136"/>
      <c r="I14" s="1136"/>
      <c r="J14" s="1137"/>
      <c r="K14" s="267">
        <v>61906</v>
      </c>
      <c r="L14" s="268">
        <v>5221</v>
      </c>
      <c r="M14" s="269">
        <v>5213</v>
      </c>
      <c r="N14" s="270">
        <v>0.2</v>
      </c>
    </row>
    <row r="15" spans="1:16" ht="13.5" customHeight="1">
      <c r="A15" s="248"/>
      <c r="B15" s="244"/>
      <c r="C15" s="244"/>
      <c r="D15" s="244"/>
      <c r="E15" s="244"/>
      <c r="F15" s="244"/>
      <c r="G15" s="1135" t="s">
        <v>483</v>
      </c>
      <c r="H15" s="1136"/>
      <c r="I15" s="1136"/>
      <c r="J15" s="1137"/>
      <c r="K15" s="267">
        <v>4830</v>
      </c>
      <c r="L15" s="268">
        <v>407</v>
      </c>
      <c r="M15" s="269">
        <v>2752</v>
      </c>
      <c r="N15" s="270">
        <v>-85.2</v>
      </c>
    </row>
    <row r="16" spans="1:16">
      <c r="A16" s="248"/>
      <c r="B16" s="244"/>
      <c r="C16" s="244"/>
      <c r="D16" s="244"/>
      <c r="E16" s="244"/>
      <c r="F16" s="244"/>
      <c r="G16" s="1138" t="s">
        <v>484</v>
      </c>
      <c r="H16" s="1139"/>
      <c r="I16" s="1139"/>
      <c r="J16" s="1140"/>
      <c r="K16" s="268">
        <v>-81507</v>
      </c>
      <c r="L16" s="268">
        <v>-6874</v>
      </c>
      <c r="M16" s="269">
        <v>-11422</v>
      </c>
      <c r="N16" s="270">
        <v>-39.799999999999997</v>
      </c>
    </row>
    <row r="17" spans="1:16">
      <c r="A17" s="248"/>
      <c r="B17" s="244"/>
      <c r="C17" s="244"/>
      <c r="D17" s="244"/>
      <c r="E17" s="244"/>
      <c r="F17" s="244"/>
      <c r="G17" s="1138" t="s">
        <v>170</v>
      </c>
      <c r="H17" s="1139"/>
      <c r="I17" s="1139"/>
      <c r="J17" s="1140"/>
      <c r="K17" s="268">
        <v>1307340</v>
      </c>
      <c r="L17" s="268">
        <v>110259</v>
      </c>
      <c r="M17" s="269">
        <v>125458</v>
      </c>
      <c r="N17" s="270">
        <v>-12.1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2" t="s">
        <v>489</v>
      </c>
      <c r="H21" s="1133"/>
      <c r="I21" s="1133"/>
      <c r="J21" s="1134"/>
      <c r="K21" s="280">
        <v>10.54</v>
      </c>
      <c r="L21" s="281">
        <v>11.31</v>
      </c>
      <c r="M21" s="282">
        <v>-0.77</v>
      </c>
      <c r="N21" s="249"/>
      <c r="O21" s="283"/>
      <c r="P21" s="279"/>
    </row>
    <row r="22" spans="1:16" s="284" customFormat="1">
      <c r="A22" s="279"/>
      <c r="B22" s="249"/>
      <c r="C22" s="249"/>
      <c r="D22" s="249"/>
      <c r="E22" s="249"/>
      <c r="F22" s="249"/>
      <c r="G22" s="1132" t="s">
        <v>490</v>
      </c>
      <c r="H22" s="1133"/>
      <c r="I22" s="1133"/>
      <c r="J22" s="1134"/>
      <c r="K22" s="285">
        <v>95.5</v>
      </c>
      <c r="L22" s="286">
        <v>94.9</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1" t="s">
        <v>471</v>
      </c>
      <c r="L30" s="254"/>
      <c r="M30" s="255" t="s">
        <v>472</v>
      </c>
      <c r="N30" s="256"/>
    </row>
    <row r="31" spans="1:16">
      <c r="A31" s="248"/>
      <c r="B31" s="244"/>
      <c r="C31" s="244"/>
      <c r="D31" s="244"/>
      <c r="E31" s="244"/>
      <c r="F31" s="244"/>
      <c r="G31" s="257"/>
      <c r="H31" s="258"/>
      <c r="I31" s="258"/>
      <c r="J31" s="259"/>
      <c r="K31" s="1122"/>
      <c r="L31" s="260" t="s">
        <v>473</v>
      </c>
      <c r="M31" s="261" t="s">
        <v>474</v>
      </c>
      <c r="N31" s="262" t="s">
        <v>475</v>
      </c>
    </row>
    <row r="32" spans="1:16" ht="27" customHeight="1">
      <c r="A32" s="248"/>
      <c r="B32" s="244"/>
      <c r="C32" s="244"/>
      <c r="D32" s="244"/>
      <c r="E32" s="244"/>
      <c r="F32" s="244"/>
      <c r="G32" s="1123" t="s">
        <v>493</v>
      </c>
      <c r="H32" s="1124"/>
      <c r="I32" s="1124"/>
      <c r="J32" s="1125"/>
      <c r="K32" s="294">
        <v>585567</v>
      </c>
      <c r="L32" s="294">
        <v>49386</v>
      </c>
      <c r="M32" s="295">
        <v>88984</v>
      </c>
      <c r="N32" s="296">
        <v>-44.5</v>
      </c>
    </row>
    <row r="33" spans="1:16" ht="13.5" customHeight="1">
      <c r="A33" s="248"/>
      <c r="B33" s="244"/>
      <c r="C33" s="244"/>
      <c r="D33" s="244"/>
      <c r="E33" s="244"/>
      <c r="F33" s="244"/>
      <c r="G33" s="1123" t="s">
        <v>494</v>
      </c>
      <c r="H33" s="1124"/>
      <c r="I33" s="1124"/>
      <c r="J33" s="1125"/>
      <c r="K33" s="294" t="s">
        <v>481</v>
      </c>
      <c r="L33" s="294" t="s">
        <v>481</v>
      </c>
      <c r="M33" s="295" t="s">
        <v>481</v>
      </c>
      <c r="N33" s="296" t="s">
        <v>481</v>
      </c>
    </row>
    <row r="34" spans="1:16" ht="27" customHeight="1">
      <c r="A34" s="248"/>
      <c r="B34" s="244"/>
      <c r="C34" s="244"/>
      <c r="D34" s="244"/>
      <c r="E34" s="244"/>
      <c r="F34" s="244"/>
      <c r="G34" s="1123" t="s">
        <v>495</v>
      </c>
      <c r="H34" s="1124"/>
      <c r="I34" s="1124"/>
      <c r="J34" s="1125"/>
      <c r="K34" s="294" t="s">
        <v>481</v>
      </c>
      <c r="L34" s="294" t="s">
        <v>481</v>
      </c>
      <c r="M34" s="295" t="s">
        <v>481</v>
      </c>
      <c r="N34" s="296" t="s">
        <v>481</v>
      </c>
    </row>
    <row r="35" spans="1:16" ht="27" customHeight="1">
      <c r="A35" s="248"/>
      <c r="B35" s="244"/>
      <c r="C35" s="244"/>
      <c r="D35" s="244"/>
      <c r="E35" s="244"/>
      <c r="F35" s="244"/>
      <c r="G35" s="1123" t="s">
        <v>496</v>
      </c>
      <c r="H35" s="1124"/>
      <c r="I35" s="1124"/>
      <c r="J35" s="1125"/>
      <c r="K35" s="294">
        <v>636788</v>
      </c>
      <c r="L35" s="294">
        <v>53706</v>
      </c>
      <c r="M35" s="295">
        <v>24074</v>
      </c>
      <c r="N35" s="296">
        <v>123.1</v>
      </c>
    </row>
    <row r="36" spans="1:16" ht="27" customHeight="1">
      <c r="A36" s="248"/>
      <c r="B36" s="244"/>
      <c r="C36" s="244"/>
      <c r="D36" s="244"/>
      <c r="E36" s="244"/>
      <c r="F36" s="244"/>
      <c r="G36" s="1123" t="s">
        <v>497</v>
      </c>
      <c r="H36" s="1124"/>
      <c r="I36" s="1124"/>
      <c r="J36" s="1125"/>
      <c r="K36" s="294">
        <v>4618</v>
      </c>
      <c r="L36" s="294">
        <v>389</v>
      </c>
      <c r="M36" s="295">
        <v>3724</v>
      </c>
      <c r="N36" s="296">
        <v>-89.6</v>
      </c>
    </row>
    <row r="37" spans="1:16" ht="13.5" customHeight="1">
      <c r="A37" s="248"/>
      <c r="B37" s="244"/>
      <c r="C37" s="244"/>
      <c r="D37" s="244"/>
      <c r="E37" s="244"/>
      <c r="F37" s="244"/>
      <c r="G37" s="1123" t="s">
        <v>498</v>
      </c>
      <c r="H37" s="1124"/>
      <c r="I37" s="1124"/>
      <c r="J37" s="1125"/>
      <c r="K37" s="294">
        <v>18831</v>
      </c>
      <c r="L37" s="294">
        <v>1588</v>
      </c>
      <c r="M37" s="295">
        <v>1554</v>
      </c>
      <c r="N37" s="296">
        <v>2.2000000000000002</v>
      </c>
    </row>
    <row r="38" spans="1:16" ht="27" customHeight="1">
      <c r="A38" s="248"/>
      <c r="B38" s="244"/>
      <c r="C38" s="244"/>
      <c r="D38" s="244"/>
      <c r="E38" s="244"/>
      <c r="F38" s="244"/>
      <c r="G38" s="1126" t="s">
        <v>499</v>
      </c>
      <c r="H38" s="1127"/>
      <c r="I38" s="1127"/>
      <c r="J38" s="1128"/>
      <c r="K38" s="297">
        <v>5</v>
      </c>
      <c r="L38" s="297">
        <v>0</v>
      </c>
      <c r="M38" s="298">
        <v>30</v>
      </c>
      <c r="N38" s="299">
        <v>-100</v>
      </c>
      <c r="O38" s="293"/>
    </row>
    <row r="39" spans="1:16">
      <c r="A39" s="248"/>
      <c r="B39" s="244"/>
      <c r="C39" s="244"/>
      <c r="D39" s="244"/>
      <c r="E39" s="244"/>
      <c r="F39" s="244"/>
      <c r="G39" s="1126" t="s">
        <v>500</v>
      </c>
      <c r="H39" s="1127"/>
      <c r="I39" s="1127"/>
      <c r="J39" s="1128"/>
      <c r="K39" s="300">
        <v>-12270</v>
      </c>
      <c r="L39" s="300">
        <v>-1035</v>
      </c>
      <c r="M39" s="301">
        <v>-3836</v>
      </c>
      <c r="N39" s="302">
        <v>-73</v>
      </c>
      <c r="O39" s="293"/>
    </row>
    <row r="40" spans="1:16" ht="27" customHeight="1">
      <c r="A40" s="248"/>
      <c r="B40" s="244"/>
      <c r="C40" s="244"/>
      <c r="D40" s="244"/>
      <c r="E40" s="244"/>
      <c r="F40" s="244"/>
      <c r="G40" s="1123" t="s">
        <v>501</v>
      </c>
      <c r="H40" s="1124"/>
      <c r="I40" s="1124"/>
      <c r="J40" s="1125"/>
      <c r="K40" s="300">
        <v>-883485</v>
      </c>
      <c r="L40" s="300">
        <v>-74512</v>
      </c>
      <c r="M40" s="301">
        <v>-78134</v>
      </c>
      <c r="N40" s="302">
        <v>-4.5999999999999996</v>
      </c>
      <c r="O40" s="293"/>
    </row>
    <row r="41" spans="1:16">
      <c r="A41" s="248"/>
      <c r="B41" s="244"/>
      <c r="C41" s="244"/>
      <c r="D41" s="244"/>
      <c r="E41" s="244"/>
      <c r="F41" s="244"/>
      <c r="G41" s="1129" t="s">
        <v>280</v>
      </c>
      <c r="H41" s="1130"/>
      <c r="I41" s="1130"/>
      <c r="J41" s="1131"/>
      <c r="K41" s="294">
        <v>350054</v>
      </c>
      <c r="L41" s="300">
        <v>29523</v>
      </c>
      <c r="M41" s="301">
        <v>36395</v>
      </c>
      <c r="N41" s="302">
        <v>-18.899999999999999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6" t="s">
        <v>471</v>
      </c>
      <c r="J49" s="1118" t="s">
        <v>505</v>
      </c>
      <c r="K49" s="1119"/>
      <c r="L49" s="1119"/>
      <c r="M49" s="1119"/>
      <c r="N49" s="1120"/>
    </row>
    <row r="50" spans="1:14">
      <c r="A50" s="248"/>
      <c r="B50" s="244"/>
      <c r="C50" s="244"/>
      <c r="D50" s="244"/>
      <c r="E50" s="244"/>
      <c r="F50" s="244"/>
      <c r="G50" s="312"/>
      <c r="H50" s="313"/>
      <c r="I50" s="1117"/>
      <c r="J50" s="314" t="s">
        <v>506</v>
      </c>
      <c r="K50" s="315" t="s">
        <v>507</v>
      </c>
      <c r="L50" s="316" t="s">
        <v>508</v>
      </c>
      <c r="M50" s="317" t="s">
        <v>509</v>
      </c>
      <c r="N50" s="318" t="s">
        <v>510</v>
      </c>
    </row>
    <row r="51" spans="1:14">
      <c r="A51" s="248"/>
      <c r="B51" s="244"/>
      <c r="C51" s="244"/>
      <c r="D51" s="244"/>
      <c r="E51" s="244"/>
      <c r="F51" s="244"/>
      <c r="G51" s="310" t="s">
        <v>511</v>
      </c>
      <c r="H51" s="311"/>
      <c r="I51" s="319">
        <v>1644828</v>
      </c>
      <c r="J51" s="320">
        <v>132958</v>
      </c>
      <c r="K51" s="321">
        <v>-14.1</v>
      </c>
      <c r="L51" s="322">
        <v>147869</v>
      </c>
      <c r="M51" s="323">
        <v>16.3</v>
      </c>
      <c r="N51" s="324">
        <v>-30.4</v>
      </c>
    </row>
    <row r="52" spans="1:14">
      <c r="A52" s="248"/>
      <c r="B52" s="244"/>
      <c r="C52" s="244"/>
      <c r="D52" s="244"/>
      <c r="E52" s="244"/>
      <c r="F52" s="244"/>
      <c r="G52" s="325"/>
      <c r="H52" s="326" t="s">
        <v>512</v>
      </c>
      <c r="I52" s="327">
        <v>513410</v>
      </c>
      <c r="J52" s="328">
        <v>41501</v>
      </c>
      <c r="K52" s="329">
        <v>-18.7</v>
      </c>
      <c r="L52" s="330">
        <v>63271</v>
      </c>
      <c r="M52" s="331">
        <v>-12.8</v>
      </c>
      <c r="N52" s="332">
        <v>-5.9</v>
      </c>
    </row>
    <row r="53" spans="1:14">
      <c r="A53" s="248"/>
      <c r="B53" s="244"/>
      <c r="C53" s="244"/>
      <c r="D53" s="244"/>
      <c r="E53" s="244"/>
      <c r="F53" s="244"/>
      <c r="G53" s="310" t="s">
        <v>513</v>
      </c>
      <c r="H53" s="311"/>
      <c r="I53" s="319">
        <v>1199755</v>
      </c>
      <c r="J53" s="320">
        <v>98583</v>
      </c>
      <c r="K53" s="321">
        <v>-25.9</v>
      </c>
      <c r="L53" s="322">
        <v>117242</v>
      </c>
      <c r="M53" s="323">
        <v>-20.7</v>
      </c>
      <c r="N53" s="324">
        <v>-5.2</v>
      </c>
    </row>
    <row r="54" spans="1:14">
      <c r="A54" s="248"/>
      <c r="B54" s="244"/>
      <c r="C54" s="244"/>
      <c r="D54" s="244"/>
      <c r="E54" s="244"/>
      <c r="F54" s="244"/>
      <c r="G54" s="325"/>
      <c r="H54" s="326" t="s">
        <v>512</v>
      </c>
      <c r="I54" s="327">
        <v>860367</v>
      </c>
      <c r="J54" s="328">
        <v>70696</v>
      </c>
      <c r="K54" s="329">
        <v>70.3</v>
      </c>
      <c r="L54" s="330">
        <v>59388</v>
      </c>
      <c r="M54" s="331">
        <v>-6.1</v>
      </c>
      <c r="N54" s="332">
        <v>76.400000000000006</v>
      </c>
    </row>
    <row r="55" spans="1:14">
      <c r="A55" s="248"/>
      <c r="B55" s="244"/>
      <c r="C55" s="244"/>
      <c r="D55" s="244"/>
      <c r="E55" s="244"/>
      <c r="F55" s="244"/>
      <c r="G55" s="310" t="s">
        <v>514</v>
      </c>
      <c r="H55" s="311"/>
      <c r="I55" s="319">
        <v>874713</v>
      </c>
      <c r="J55" s="320">
        <v>72290</v>
      </c>
      <c r="K55" s="321">
        <v>-26.7</v>
      </c>
      <c r="L55" s="322">
        <v>114097</v>
      </c>
      <c r="M55" s="323">
        <v>-2.7</v>
      </c>
      <c r="N55" s="324">
        <v>-24</v>
      </c>
    </row>
    <row r="56" spans="1:14">
      <c r="A56" s="248"/>
      <c r="B56" s="244"/>
      <c r="C56" s="244"/>
      <c r="D56" s="244"/>
      <c r="E56" s="244"/>
      <c r="F56" s="244"/>
      <c r="G56" s="325"/>
      <c r="H56" s="326" t="s">
        <v>512</v>
      </c>
      <c r="I56" s="327">
        <v>809289</v>
      </c>
      <c r="J56" s="328">
        <v>66883</v>
      </c>
      <c r="K56" s="329">
        <v>-5.4</v>
      </c>
      <c r="L56" s="330">
        <v>61630</v>
      </c>
      <c r="M56" s="331">
        <v>3.8</v>
      </c>
      <c r="N56" s="332">
        <v>-9.1999999999999993</v>
      </c>
    </row>
    <row r="57" spans="1:14">
      <c r="A57" s="248"/>
      <c r="B57" s="244"/>
      <c r="C57" s="244"/>
      <c r="D57" s="244"/>
      <c r="E57" s="244"/>
      <c r="F57" s="244"/>
      <c r="G57" s="310" t="s">
        <v>515</v>
      </c>
      <c r="H57" s="311"/>
      <c r="I57" s="319">
        <v>825063</v>
      </c>
      <c r="J57" s="320">
        <v>68595</v>
      </c>
      <c r="K57" s="321">
        <v>-5.0999999999999996</v>
      </c>
      <c r="L57" s="322">
        <v>136577</v>
      </c>
      <c r="M57" s="323">
        <v>19.7</v>
      </c>
      <c r="N57" s="324">
        <v>-24.8</v>
      </c>
    </row>
    <row r="58" spans="1:14">
      <c r="A58" s="248"/>
      <c r="B58" s="244"/>
      <c r="C58" s="244"/>
      <c r="D58" s="244"/>
      <c r="E58" s="244"/>
      <c r="F58" s="244"/>
      <c r="G58" s="325"/>
      <c r="H58" s="326" t="s">
        <v>512</v>
      </c>
      <c r="I58" s="327">
        <v>331970</v>
      </c>
      <c r="J58" s="328">
        <v>27600</v>
      </c>
      <c r="K58" s="329">
        <v>-58.7</v>
      </c>
      <c r="L58" s="330">
        <v>59645</v>
      </c>
      <c r="M58" s="331">
        <v>-3.2</v>
      </c>
      <c r="N58" s="332">
        <v>-55.5</v>
      </c>
    </row>
    <row r="59" spans="1:14">
      <c r="A59" s="248"/>
      <c r="B59" s="244"/>
      <c r="C59" s="244"/>
      <c r="D59" s="244"/>
      <c r="E59" s="244"/>
      <c r="F59" s="244"/>
      <c r="G59" s="310" t="s">
        <v>516</v>
      </c>
      <c r="H59" s="311"/>
      <c r="I59" s="319">
        <v>366114</v>
      </c>
      <c r="J59" s="320">
        <v>30877</v>
      </c>
      <c r="K59" s="321">
        <v>-55</v>
      </c>
      <c r="L59" s="322">
        <v>132212</v>
      </c>
      <c r="M59" s="323">
        <v>-3.2</v>
      </c>
      <c r="N59" s="324">
        <v>-51.8</v>
      </c>
    </row>
    <row r="60" spans="1:14">
      <c r="A60" s="248"/>
      <c r="B60" s="244"/>
      <c r="C60" s="244"/>
      <c r="D60" s="244"/>
      <c r="E60" s="244"/>
      <c r="F60" s="244"/>
      <c r="G60" s="325"/>
      <c r="H60" s="326" t="s">
        <v>512</v>
      </c>
      <c r="I60" s="333">
        <v>314350</v>
      </c>
      <c r="J60" s="328">
        <v>26512</v>
      </c>
      <c r="K60" s="329">
        <v>-3.9</v>
      </c>
      <c r="L60" s="330">
        <v>67114</v>
      </c>
      <c r="M60" s="331">
        <v>12.5</v>
      </c>
      <c r="N60" s="332">
        <v>-16.399999999999999</v>
      </c>
    </row>
    <row r="61" spans="1:14">
      <c r="A61" s="248"/>
      <c r="B61" s="244"/>
      <c r="C61" s="244"/>
      <c r="D61" s="244"/>
      <c r="E61" s="244"/>
      <c r="F61" s="244"/>
      <c r="G61" s="310" t="s">
        <v>517</v>
      </c>
      <c r="H61" s="334"/>
      <c r="I61" s="335">
        <v>982095</v>
      </c>
      <c r="J61" s="336">
        <v>80661</v>
      </c>
      <c r="K61" s="337">
        <v>-25.4</v>
      </c>
      <c r="L61" s="338">
        <v>129599</v>
      </c>
      <c r="M61" s="339">
        <v>1.9</v>
      </c>
      <c r="N61" s="324">
        <v>-27.3</v>
      </c>
    </row>
    <row r="62" spans="1:14">
      <c r="A62" s="248"/>
      <c r="B62" s="244"/>
      <c r="C62" s="244"/>
      <c r="D62" s="244"/>
      <c r="E62" s="244"/>
      <c r="F62" s="244"/>
      <c r="G62" s="325"/>
      <c r="H62" s="326" t="s">
        <v>512</v>
      </c>
      <c r="I62" s="327">
        <v>565877</v>
      </c>
      <c r="J62" s="328">
        <v>46638</v>
      </c>
      <c r="K62" s="329">
        <v>-3.3</v>
      </c>
      <c r="L62" s="330">
        <v>62210</v>
      </c>
      <c r="M62" s="331">
        <v>-1.2</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1" t="s">
        <v>3</v>
      </c>
      <c r="D47" s="1141"/>
      <c r="E47" s="1142"/>
      <c r="F47" s="11">
        <v>27.44</v>
      </c>
      <c r="G47" s="12">
        <v>32.619999999999997</v>
      </c>
      <c r="H47" s="12">
        <v>37.85</v>
      </c>
      <c r="I47" s="12">
        <v>41.13</v>
      </c>
      <c r="J47" s="13">
        <v>43</v>
      </c>
    </row>
    <row r="48" spans="2:10" ht="57.75" customHeight="1">
      <c r="B48" s="14"/>
      <c r="C48" s="1143" t="s">
        <v>4</v>
      </c>
      <c r="D48" s="1143"/>
      <c r="E48" s="1144"/>
      <c r="F48" s="15">
        <v>8.31</v>
      </c>
      <c r="G48" s="16">
        <v>7.83</v>
      </c>
      <c r="H48" s="16">
        <v>7.35</v>
      </c>
      <c r="I48" s="16">
        <v>7.67</v>
      </c>
      <c r="J48" s="17">
        <v>7.19</v>
      </c>
    </row>
    <row r="49" spans="2:10" ht="57.75" customHeight="1" thickBot="1">
      <c r="B49" s="18"/>
      <c r="C49" s="1145" t="s">
        <v>5</v>
      </c>
      <c r="D49" s="1145"/>
      <c r="E49" s="1146"/>
      <c r="F49" s="19">
        <v>8.09</v>
      </c>
      <c r="G49" s="20" t="s">
        <v>524</v>
      </c>
      <c r="H49" s="20" t="s">
        <v>525</v>
      </c>
      <c r="I49" s="20">
        <v>7.46</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3" t="s">
        <v>527</v>
      </c>
      <c r="D34" s="1153"/>
      <c r="E34" s="1154"/>
      <c r="F34" s="32">
        <v>15.89</v>
      </c>
      <c r="G34" s="33">
        <v>16.79</v>
      </c>
      <c r="H34" s="33">
        <v>17.149999999999999</v>
      </c>
      <c r="I34" s="33">
        <v>17.2</v>
      </c>
      <c r="J34" s="34">
        <v>18.170000000000002</v>
      </c>
      <c r="K34" s="22"/>
      <c r="L34" s="22"/>
      <c r="M34" s="22"/>
      <c r="N34" s="22"/>
      <c r="O34" s="22"/>
      <c r="P34" s="22"/>
    </row>
    <row r="35" spans="1:16" ht="39" customHeight="1">
      <c r="A35" s="22"/>
      <c r="B35" s="35"/>
      <c r="C35" s="1147" t="s">
        <v>528</v>
      </c>
      <c r="D35" s="1148"/>
      <c r="E35" s="1149"/>
      <c r="F35" s="36">
        <v>3.15</v>
      </c>
      <c r="G35" s="37">
        <v>6.56</v>
      </c>
      <c r="H35" s="37">
        <v>10.039999999999999</v>
      </c>
      <c r="I35" s="37">
        <v>11.95</v>
      </c>
      <c r="J35" s="38">
        <v>13.07</v>
      </c>
      <c r="K35" s="22"/>
      <c r="L35" s="22"/>
      <c r="M35" s="22"/>
      <c r="N35" s="22"/>
      <c r="O35" s="22"/>
      <c r="P35" s="22"/>
    </row>
    <row r="36" spans="1:16" ht="39" customHeight="1">
      <c r="A36" s="22"/>
      <c r="B36" s="35"/>
      <c r="C36" s="1147" t="s">
        <v>529</v>
      </c>
      <c r="D36" s="1148"/>
      <c r="E36" s="1149"/>
      <c r="F36" s="36">
        <v>8.24</v>
      </c>
      <c r="G36" s="37">
        <v>7.81</v>
      </c>
      <c r="H36" s="37">
        <v>7.33</v>
      </c>
      <c r="I36" s="37">
        <v>7.67</v>
      </c>
      <c r="J36" s="38">
        <v>7.18</v>
      </c>
      <c r="K36" s="22"/>
      <c r="L36" s="22"/>
      <c r="M36" s="22"/>
      <c r="N36" s="22"/>
      <c r="O36" s="22"/>
      <c r="P36" s="22"/>
    </row>
    <row r="37" spans="1:16" ht="39" customHeight="1">
      <c r="A37" s="22"/>
      <c r="B37" s="35"/>
      <c r="C37" s="1147" t="s">
        <v>530</v>
      </c>
      <c r="D37" s="1148"/>
      <c r="E37" s="1149"/>
      <c r="F37" s="36">
        <v>0.79</v>
      </c>
      <c r="G37" s="37">
        <v>0.76</v>
      </c>
      <c r="H37" s="37">
        <v>1.21</v>
      </c>
      <c r="I37" s="37">
        <v>0.78</v>
      </c>
      <c r="J37" s="38">
        <v>0.89</v>
      </c>
      <c r="K37" s="22"/>
      <c r="L37" s="22"/>
      <c r="M37" s="22"/>
      <c r="N37" s="22"/>
      <c r="O37" s="22"/>
      <c r="P37" s="22"/>
    </row>
    <row r="38" spans="1:16" ht="39" customHeight="1">
      <c r="A38" s="22"/>
      <c r="B38" s="35"/>
      <c r="C38" s="1147" t="s">
        <v>531</v>
      </c>
      <c r="D38" s="1148"/>
      <c r="E38" s="1149"/>
      <c r="F38" s="36">
        <v>0.17</v>
      </c>
      <c r="G38" s="37">
        <v>0.69</v>
      </c>
      <c r="H38" s="37">
        <v>0.5</v>
      </c>
      <c r="I38" s="37">
        <v>0.76</v>
      </c>
      <c r="J38" s="38">
        <v>0.41</v>
      </c>
      <c r="K38" s="22"/>
      <c r="L38" s="22"/>
      <c r="M38" s="22"/>
      <c r="N38" s="22"/>
      <c r="O38" s="22"/>
      <c r="P38" s="22"/>
    </row>
    <row r="39" spans="1:16" ht="39" customHeight="1">
      <c r="A39" s="22"/>
      <c r="B39" s="35"/>
      <c r="C39" s="1147" t="s">
        <v>532</v>
      </c>
      <c r="D39" s="1148"/>
      <c r="E39" s="1149"/>
      <c r="F39" s="36">
        <v>0.32</v>
      </c>
      <c r="G39" s="37">
        <v>0.14000000000000001</v>
      </c>
      <c r="H39" s="37">
        <v>0.12</v>
      </c>
      <c r="I39" s="37">
        <v>0.1</v>
      </c>
      <c r="J39" s="38">
        <v>0.14000000000000001</v>
      </c>
      <c r="K39" s="22"/>
      <c r="L39" s="22"/>
      <c r="M39" s="22"/>
      <c r="N39" s="22"/>
      <c r="O39" s="22"/>
      <c r="P39" s="22"/>
    </row>
    <row r="40" spans="1:16" ht="39" customHeight="1">
      <c r="A40" s="22"/>
      <c r="B40" s="35"/>
      <c r="C40" s="1147" t="s">
        <v>533</v>
      </c>
      <c r="D40" s="1148"/>
      <c r="E40" s="1149"/>
      <c r="F40" s="36">
        <v>0.01</v>
      </c>
      <c r="G40" s="37">
        <v>0.08</v>
      </c>
      <c r="H40" s="37">
        <v>0.09</v>
      </c>
      <c r="I40" s="37">
        <v>0.09</v>
      </c>
      <c r="J40" s="38">
        <v>7.0000000000000007E-2</v>
      </c>
      <c r="K40" s="22"/>
      <c r="L40" s="22"/>
      <c r="M40" s="22"/>
      <c r="N40" s="22"/>
      <c r="O40" s="22"/>
      <c r="P40" s="22"/>
    </row>
    <row r="41" spans="1:16" ht="39" customHeight="1">
      <c r="A41" s="22"/>
      <c r="B41" s="35"/>
      <c r="C41" s="1147" t="s">
        <v>534</v>
      </c>
      <c r="D41" s="1148"/>
      <c r="E41" s="1149"/>
      <c r="F41" s="36">
        <v>0.1</v>
      </c>
      <c r="G41" s="37">
        <v>0.11</v>
      </c>
      <c r="H41" s="37">
        <v>1.32</v>
      </c>
      <c r="I41" s="37">
        <v>0.12</v>
      </c>
      <c r="J41" s="38">
        <v>0.06</v>
      </c>
      <c r="K41" s="22"/>
      <c r="L41" s="22"/>
      <c r="M41" s="22"/>
      <c r="N41" s="22"/>
      <c r="O41" s="22"/>
      <c r="P41" s="22"/>
    </row>
    <row r="42" spans="1:16" ht="39" customHeight="1">
      <c r="A42" s="22"/>
      <c r="B42" s="39"/>
      <c r="C42" s="1147" t="s">
        <v>535</v>
      </c>
      <c r="D42" s="1148"/>
      <c r="E42" s="1149"/>
      <c r="F42" s="36" t="s">
        <v>481</v>
      </c>
      <c r="G42" s="37" t="s">
        <v>481</v>
      </c>
      <c r="H42" s="37" t="s">
        <v>481</v>
      </c>
      <c r="I42" s="37" t="s">
        <v>481</v>
      </c>
      <c r="J42" s="38" t="s">
        <v>481</v>
      </c>
      <c r="K42" s="22"/>
      <c r="L42" s="22"/>
      <c r="M42" s="22"/>
      <c r="N42" s="22"/>
      <c r="O42" s="22"/>
      <c r="P42" s="22"/>
    </row>
    <row r="43" spans="1:16" ht="39" customHeight="1" thickBot="1">
      <c r="A43" s="22"/>
      <c r="B43" s="40"/>
      <c r="C43" s="1150" t="s">
        <v>536</v>
      </c>
      <c r="D43" s="1151"/>
      <c r="E43" s="1152"/>
      <c r="F43" s="41">
        <v>0.14000000000000001</v>
      </c>
      <c r="G43" s="42">
        <v>0.05</v>
      </c>
      <c r="H43" s="42">
        <v>0.05</v>
      </c>
      <c r="I43" s="42">
        <v>0.03</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3" t="s">
        <v>11</v>
      </c>
      <c r="C45" s="1164"/>
      <c r="D45" s="58"/>
      <c r="E45" s="1169" t="s">
        <v>12</v>
      </c>
      <c r="F45" s="1169"/>
      <c r="G45" s="1169"/>
      <c r="H45" s="1169"/>
      <c r="I45" s="1169"/>
      <c r="J45" s="1170"/>
      <c r="K45" s="59">
        <v>584</v>
      </c>
      <c r="L45" s="60">
        <v>579</v>
      </c>
      <c r="M45" s="60">
        <v>531</v>
      </c>
      <c r="N45" s="60">
        <v>587</v>
      </c>
      <c r="O45" s="61">
        <v>586</v>
      </c>
      <c r="P45" s="48"/>
      <c r="Q45" s="48"/>
      <c r="R45" s="48"/>
      <c r="S45" s="48"/>
      <c r="T45" s="48"/>
      <c r="U45" s="48"/>
    </row>
    <row r="46" spans="1:21" ht="30.75" customHeight="1">
      <c r="A46" s="48"/>
      <c r="B46" s="1165"/>
      <c r="C46" s="1166"/>
      <c r="D46" s="62"/>
      <c r="E46" s="1157" t="s">
        <v>13</v>
      </c>
      <c r="F46" s="1157"/>
      <c r="G46" s="1157"/>
      <c r="H46" s="1157"/>
      <c r="I46" s="1157"/>
      <c r="J46" s="1158"/>
      <c r="K46" s="63" t="s">
        <v>481</v>
      </c>
      <c r="L46" s="64" t="s">
        <v>481</v>
      </c>
      <c r="M46" s="64" t="s">
        <v>481</v>
      </c>
      <c r="N46" s="64" t="s">
        <v>481</v>
      </c>
      <c r="O46" s="65" t="s">
        <v>481</v>
      </c>
      <c r="P46" s="48"/>
      <c r="Q46" s="48"/>
      <c r="R46" s="48"/>
      <c r="S46" s="48"/>
      <c r="T46" s="48"/>
      <c r="U46" s="48"/>
    </row>
    <row r="47" spans="1:21" ht="30.75" customHeight="1">
      <c r="A47" s="48"/>
      <c r="B47" s="1165"/>
      <c r="C47" s="1166"/>
      <c r="D47" s="62"/>
      <c r="E47" s="1157" t="s">
        <v>14</v>
      </c>
      <c r="F47" s="1157"/>
      <c r="G47" s="1157"/>
      <c r="H47" s="1157"/>
      <c r="I47" s="1157"/>
      <c r="J47" s="1158"/>
      <c r="K47" s="63" t="s">
        <v>481</v>
      </c>
      <c r="L47" s="64" t="s">
        <v>481</v>
      </c>
      <c r="M47" s="64" t="s">
        <v>481</v>
      </c>
      <c r="N47" s="64" t="s">
        <v>481</v>
      </c>
      <c r="O47" s="65" t="s">
        <v>481</v>
      </c>
      <c r="P47" s="48"/>
      <c r="Q47" s="48"/>
      <c r="R47" s="48"/>
      <c r="S47" s="48"/>
      <c r="T47" s="48"/>
      <c r="U47" s="48"/>
    </row>
    <row r="48" spans="1:21" ht="30.75" customHeight="1">
      <c r="A48" s="48"/>
      <c r="B48" s="1165"/>
      <c r="C48" s="1166"/>
      <c r="D48" s="62"/>
      <c r="E48" s="1157" t="s">
        <v>15</v>
      </c>
      <c r="F48" s="1157"/>
      <c r="G48" s="1157"/>
      <c r="H48" s="1157"/>
      <c r="I48" s="1157"/>
      <c r="J48" s="1158"/>
      <c r="K48" s="63">
        <v>681</v>
      </c>
      <c r="L48" s="64">
        <v>647</v>
      </c>
      <c r="M48" s="64">
        <v>621</v>
      </c>
      <c r="N48" s="64">
        <v>640</v>
      </c>
      <c r="O48" s="65">
        <v>637</v>
      </c>
      <c r="P48" s="48"/>
      <c r="Q48" s="48"/>
      <c r="R48" s="48"/>
      <c r="S48" s="48"/>
      <c r="T48" s="48"/>
      <c r="U48" s="48"/>
    </row>
    <row r="49" spans="1:21" ht="30.75" customHeight="1">
      <c r="A49" s="48"/>
      <c r="B49" s="1165"/>
      <c r="C49" s="1166"/>
      <c r="D49" s="62"/>
      <c r="E49" s="1157" t="s">
        <v>16</v>
      </c>
      <c r="F49" s="1157"/>
      <c r="G49" s="1157"/>
      <c r="H49" s="1157"/>
      <c r="I49" s="1157"/>
      <c r="J49" s="1158"/>
      <c r="K49" s="63">
        <v>82</v>
      </c>
      <c r="L49" s="64">
        <v>61</v>
      </c>
      <c r="M49" s="64">
        <v>4</v>
      </c>
      <c r="N49" s="64">
        <v>4</v>
      </c>
      <c r="O49" s="65">
        <v>5</v>
      </c>
      <c r="P49" s="48"/>
      <c r="Q49" s="48"/>
      <c r="R49" s="48"/>
      <c r="S49" s="48"/>
      <c r="T49" s="48"/>
      <c r="U49" s="48"/>
    </row>
    <row r="50" spans="1:21" ht="30.75" customHeight="1">
      <c r="A50" s="48"/>
      <c r="B50" s="1165"/>
      <c r="C50" s="1166"/>
      <c r="D50" s="62"/>
      <c r="E50" s="1157" t="s">
        <v>17</v>
      </c>
      <c r="F50" s="1157"/>
      <c r="G50" s="1157"/>
      <c r="H50" s="1157"/>
      <c r="I50" s="1157"/>
      <c r="J50" s="1158"/>
      <c r="K50" s="63">
        <v>40</v>
      </c>
      <c r="L50" s="64">
        <v>17</v>
      </c>
      <c r="M50" s="64">
        <v>18</v>
      </c>
      <c r="N50" s="64">
        <v>20</v>
      </c>
      <c r="O50" s="65">
        <v>19</v>
      </c>
      <c r="P50" s="48"/>
      <c r="Q50" s="48"/>
      <c r="R50" s="48"/>
      <c r="S50" s="48"/>
      <c r="T50" s="48"/>
      <c r="U50" s="48"/>
    </row>
    <row r="51" spans="1:21" ht="30.75" customHeight="1">
      <c r="A51" s="48"/>
      <c r="B51" s="1167"/>
      <c r="C51" s="1168"/>
      <c r="D51" s="66"/>
      <c r="E51" s="1157" t="s">
        <v>18</v>
      </c>
      <c r="F51" s="1157"/>
      <c r="G51" s="1157"/>
      <c r="H51" s="1157"/>
      <c r="I51" s="1157"/>
      <c r="J51" s="1158"/>
      <c r="K51" s="63">
        <v>0</v>
      </c>
      <c r="L51" s="64" t="s">
        <v>481</v>
      </c>
      <c r="M51" s="64" t="s">
        <v>481</v>
      </c>
      <c r="N51" s="64" t="s">
        <v>481</v>
      </c>
      <c r="O51" s="65">
        <v>0</v>
      </c>
      <c r="P51" s="48"/>
      <c r="Q51" s="48"/>
      <c r="R51" s="48"/>
      <c r="S51" s="48"/>
      <c r="T51" s="48"/>
      <c r="U51" s="48"/>
    </row>
    <row r="52" spans="1:21" ht="30.75" customHeight="1">
      <c r="A52" s="48"/>
      <c r="B52" s="1155" t="s">
        <v>19</v>
      </c>
      <c r="C52" s="1156"/>
      <c r="D52" s="66"/>
      <c r="E52" s="1157" t="s">
        <v>20</v>
      </c>
      <c r="F52" s="1157"/>
      <c r="G52" s="1157"/>
      <c r="H52" s="1157"/>
      <c r="I52" s="1157"/>
      <c r="J52" s="1158"/>
      <c r="K52" s="63">
        <v>850</v>
      </c>
      <c r="L52" s="64">
        <v>832</v>
      </c>
      <c r="M52" s="64">
        <v>787</v>
      </c>
      <c r="N52" s="64">
        <v>838</v>
      </c>
      <c r="O52" s="65">
        <v>896</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537</v>
      </c>
      <c r="L53" s="69">
        <v>472</v>
      </c>
      <c r="M53" s="69">
        <v>387</v>
      </c>
      <c r="N53" s="69">
        <v>413</v>
      </c>
      <c r="O53" s="70">
        <v>351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2016-04-22T05:07:53Z</cp:lastPrinted>
  <dcterms:created xsi:type="dcterms:W3CDTF">2016-02-15T01:27:26Z</dcterms:created>
  <dcterms:modified xsi:type="dcterms:W3CDTF">2016-05-02T11:45:28Z</dcterms:modified>
</cp:coreProperties>
</file>