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
    </mc:Choice>
  </mc:AlternateContent>
  <bookViews>
    <workbookView xWindow="0" yWindow="0" windowWidth="20490" windowHeight="69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AM35" i="10"/>
  <c r="AM34"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W34" i="10"/>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<sst xmlns="http://schemas.openxmlformats.org/spreadsheetml/2006/main" count="1196" uniqueCount="626">
  <si>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</si>
  <si>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</si>
  <si>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</si>
  <si>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</si>
  <si>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</si>
  <si>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</si>
  <si>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</si>
  <si>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</si>
  <si>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</si>
  <si>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</si>
  <si>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</si>
  <si>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</si>
  <si>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</si>
  <si>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</si>
  <si>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</si>
  <si>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</si>
  <si>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</si>
  <si>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</si>
  <si>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</si>
  <si>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</si>
  <si>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</si>
  <si>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</si>
  <si>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</si>
  <si>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</si>
  <si>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</si>
  <si>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</si>
  <si>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</si>
  <si>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</si>
  <si>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</si>
  <si>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</si>
  <si>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</si>
  <si>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</si>
  <si>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</si>
  <si>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</si>
  <si>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</si>
  <si>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</si>
  <si>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</si>
  <si>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</si>
  <si>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</si>
  <si>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</si>
  <si>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</si>
  <si>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</si>
  <si>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</si>
  <si>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</si>
  <si>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</si>
  <si>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</si>
  <si>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</si>
  <si>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</si>
  <si>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</si>
  <si>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</si>
  <si>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</si>
  <si>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</si>
  <si>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</si>
  <si>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</si>
  <si>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</si>
  <si>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</si>
  <si>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</si>
  <si>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</si>
  <si>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</si>
  <si>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</si>
  <si>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</si>
  <si>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</si>
  <si>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</si>
  <si>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</si>
  <si>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</si>
  <si>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</si>
  <si>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</si>
  <si>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</si>
  <si>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</si>
  <si>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</si>
  <si>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</si>
  <si>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</si>
  <si>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</si>
  <si>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</si>
  <si>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</si>
  <si>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</si>
  <si>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</si>
  <si>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</si>
  <si>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</si>
  <si>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</si>
  <si>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</si>
  <si>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</si>
  <si>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</si>
  <si>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</si>
  <si>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</si>
  <si>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</si>
  <si>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</si>
  <si>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</si>
  <si>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</si>
  <si>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</si>
  <si>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</si>
  <si>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</si>
  <si>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</si>
  <si>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</si>
  <si>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</si>
  <si>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</si>
  <si>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</si>
  <si>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</si>
  <si>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小川村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</si>
  <si>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</si>
  <si>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</si>
  <si>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</si>
  <si>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</si>
  <si>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</si>
  <si>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</si>
  <si>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</si>
  <si>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</si>
  <si>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</si>
  <si>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</si>
  <si>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</si>
  <si>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</si>
  <si>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</si>
  <si>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</si>
  <si>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</si>
  <si>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</si>
  <si>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</si>
  <si>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</si>
  <si>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</si>
  <si>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</si>
  <si>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</si>
  <si>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</si>
  <si>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</si>
  <si>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</si>
  <si>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</si>
  <si>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</si>
  <si>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</si>
  <si>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</si>
  <si>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</si>
  <si>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</si>
  <si>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</si>
  <si>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</si>
  <si>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</si>
  <si>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</si>
  <si>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</si>
  <si>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</si>
  <si>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</si>
  <si>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</si>
  <si>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</si>
  <si>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</si>
  <si>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</si>
  <si>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</si>
  <si>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</si>
  <si>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</si>
  <si>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</si>
  <si>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</si>
  <si>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</si>
  <si>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</si>
  <si>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</si>
  <si>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</si>
  <si>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</si>
  <si>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</si>
  <si>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</si>
  <si>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-3.9</t>
    <phoneticPr fontId="5"/>
  </si>
  <si>
    <t>基準財政需要額</t>
    <phoneticPr fontId="25"/>
  </si>
  <si>
    <t>うち日本人(％)</t>
    <phoneticPr fontId="5"/>
  </si>
  <si>
    <t>-4.0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</si>
  <si>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</si>
  <si>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</si>
  <si>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</si>
  <si>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</si>
  <si>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</si>
  <si>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</si>
  <si>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</si>
  <si>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</si>
  <si>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</si>
  <si>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</si>
  <si>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</si>
  <si>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</si>
  <si>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</si>
  <si>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</si>
  <si>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</si>
  <si>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</si>
  <si>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</si>
  <si>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</si>
  <si>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</si>
  <si>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</si>
  <si>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</si>
  <si>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</si>
  <si>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</si>
  <si>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</si>
  <si>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</si>
  <si>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</si>
  <si>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</si>
  <si>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</si>
  <si>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</si>
  <si>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</si>
  <si>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</si>
  <si>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</si>
  <si>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</si>
  <si>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</si>
  <si>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</si>
  <si>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</si>
  <si>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</si>
  <si>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</si>
  <si>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</si>
  <si>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</si>
  <si>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</si>
  <si>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</si>
  <si>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</si>
  <si>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</si>
  <si>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</si>
  <si>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</si>
  <si>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</si>
  <si>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</si>
  <si>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</si>
  <si>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</si>
  <si>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</si>
  <si>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</si>
  <si>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</si>
  <si>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</si>
  <si>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</si>
  <si>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</si>
  <si>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</si>
  <si>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</si>
  <si>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</si>
  <si>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</si>
  <si>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</si>
  <si>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</si>
  <si>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</si>
  <si>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長野県小川村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</si>
  <si>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</si>
  <si>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</si>
  <si>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</si>
  <si>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</si>
  <si>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</si>
  <si>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</si>
  <si>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</si>
  <si>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</si>
  <si>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</si>
  <si>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</si>
  <si>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</si>
  <si>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</si>
  <si>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</si>
  <si>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</si>
  <si>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</si>
  <si>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</si>
  <si>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</si>
  <si>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</si>
  <si>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</si>
  <si>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</si>
  <si>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</si>
  <si>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</si>
  <si>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</si>
  <si>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</si>
  <si>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</si>
  <si>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</si>
  <si>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</si>
  <si>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</si>
  <si>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</si>
  <si>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</si>
  <si>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</si>
  <si>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</si>
  <si>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</si>
  <si>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</si>
  <si>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</si>
  <si>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</si>
  <si>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</si>
  <si>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</si>
  <si>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</si>
  <si>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</si>
  <si>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</si>
  <si>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</si>
  <si>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</si>
  <si>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</si>
  <si>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</si>
  <si>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</si>
  <si>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</si>
  <si>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</si>
  <si>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</si>
  <si>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</si>
  <si>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</si>
  <si>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</si>
  <si>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</si>
  <si>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</si>
  <si>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</si>
  <si>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</si>
  <si>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</si>
  <si>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</si>
  <si>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</si>
  <si>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</si>
  <si>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</si>
  <si>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</si>
  <si>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</si>
  <si>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</si>
  <si>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</si>
  <si>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</si>
  <si>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</si>
  <si>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</si>
  <si>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</si>
  <si>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</si>
  <si>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</si>
  <si>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</si>
  <si>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</si>
  <si>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</si>
  <si>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</si>
  <si>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</si>
  <si>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</si>
  <si>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</si>
  <si>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</si>
  <si>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</si>
  <si>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</si>
  <si>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</si>
  <si>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</si>
  <si>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</si>
  <si>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</si>
  <si>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</si>
  <si>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</si>
  <si>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</si>
  <si>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</si>
  <si>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</si>
  <si>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</si>
  <si>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</si>
  <si>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</si>
  <si>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</si>
  <si>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</si>
  <si>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</si>
  <si>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</si>
  <si>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</si>
  <si>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</si>
  <si>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</si>
  <si>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</si>
  <si>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</si>
  <si>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</si>
  <si>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</si>
  <si>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</si>
  <si>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</si>
  <si>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</si>
  <si>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</si>
  <si>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</si>
  <si>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</si>
  <si>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</si>
  <si>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</si>
  <si>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</si>
  <si>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</si>
  <si>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</si>
  <si>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</si>
  <si>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</si>
  <si>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</si>
  <si>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</si>
  <si>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</si>
  <si>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</si>
  <si>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</si>
  <si>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</si>
  <si>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</si>
  <si>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</si>
  <si>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</si>
  <si>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</si>
  <si>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</si>
  <si>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</si>
  <si>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</si>
  <si>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</si>
  <si>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</si>
  <si>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</si>
  <si>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</si>
  <si>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</si>
  <si>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</si>
  <si>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</si>
  <si>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</si>
  <si>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</si>
  <si>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</si>
  <si>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</si>
  <si>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</si>
  <si>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</si>
  <si>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</si>
  <si>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</si>
  <si>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</si>
  <si>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</si>
  <si>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</si>
  <si>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</si>
  <si>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</si>
  <si>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</si>
  <si>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</si>
  <si>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</si>
  <si>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長野県小川村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</si>
  <si>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</si>
  <si>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</si>
  <si>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</si>
  <si>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</si>
  <si>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</si>
  <si>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</si>
  <si>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</si>
  <si>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</si>
  <si>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</si>
  <si>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</si>
  <si>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</si>
  <si>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</si>
  <si>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</si>
  <si>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</si>
  <si>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</si>
  <si>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</si>
  <si>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</si>
  <si>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</si>
  <si>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</si>
  <si>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</si>
  <si>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小川村営バス事業特別会計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</si>
  <si>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</si>
  <si>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</si>
  <si>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</si>
  <si>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</si>
  <si>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</si>
  <si>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</si>
  <si>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</si>
  <si>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</si>
  <si>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</si>
  <si>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</si>
  <si>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</si>
  <si>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</si>
  <si>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</si>
  <si>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</si>
  <si>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</si>
  <si>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</si>
  <si>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</si>
  <si>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</si>
  <si>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</si>
  <si>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</si>
  <si>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</si>
  <si>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</si>
  <si>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</si>
  <si>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</si>
  <si>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</si>
  <si>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</si>
  <si>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</si>
  <si>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</si>
  <si>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</si>
  <si>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</si>
  <si>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</si>
  <si>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</si>
  <si>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</si>
  <si>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</si>
  <si>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</si>
  <si>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</si>
  <si>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</si>
  <si>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</si>
  <si>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</si>
  <si>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</si>
  <si>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</si>
  <si>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</si>
  <si>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</si>
  <si>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</si>
  <si>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</si>
  <si>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</si>
  <si>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</si>
  <si>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</si>
  <si>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</si>
  <si>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</si>
  <si>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</si>
  <si>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</si>
  <si>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</si>
  <si>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</si>
  <si>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</si>
  <si>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</si>
  <si>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</si>
  <si>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</si>
  <si>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</si>
  <si>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</si>
  <si>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</si>
  <si>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</si>
  <si>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</si>
  <si>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</si>
  <si>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</si>
  <si>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</si>
  <si>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</si>
  <si>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</si>
  <si>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</si>
  <si>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</si>
  <si>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</si>
  <si>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</si>
  <si>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</si>
  <si>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</si>
  <si>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</si>
  <si>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</si>
  <si>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</si>
  <si>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</si>
  <si>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</si>
  <si>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</si>
  <si>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</si>
  <si>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</si>
  <si>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</si>
  <si>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</si>
  <si>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</si>
  <si>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</si>
  <si>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</si>
  <si>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</si>
  <si>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</si>
  <si>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</si>
  <si>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</si>
  <si>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</si>
  <si>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</si>
  <si>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</si>
  <si>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</si>
  <si>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</si>
  <si>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</si>
  <si>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</si>
  <si>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</si>
  <si>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</si>
  <si>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</si>
  <si>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</si>
  <si>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</si>
  <si>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</si>
  <si>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</si>
  <si>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</si>
  <si>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</si>
  <si>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</si>
  <si>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</si>
  <si>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</si>
  <si>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</si>
  <si>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</si>
  <si>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</si>
  <si>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</si>
  <si>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</si>
  <si>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</si>
  <si>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</si>
  <si>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</si>
  <si>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</si>
  <si>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</si>
  <si>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</si>
  <si>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</si>
  <si>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</si>
  <si>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</si>
  <si>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</si>
  <si>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</si>
  <si>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</si>
  <si>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</si>
  <si>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</si>
  <si>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</si>
  <si>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</si>
  <si>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</si>
  <si>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</si>
  <si>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</si>
  <si>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</si>
  <si>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</si>
  <si>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</si>
  <si>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</si>
  <si>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</si>
  <si>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</si>
  <si>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</si>
  <si>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</si>
  <si>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</si>
  <si>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</si>
  <si>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</si>
  <si>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</si>
  <si>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</si>
  <si>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</si>
  <si>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</si>
  <si>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</si>
  <si>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</si>
  <si>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</si>
  <si>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</si>
  <si>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</si>
  <si>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</si>
  <si>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</si>
  <si>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</si>
  <si>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</si>
  <si>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</si>
  <si>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</si>
  <si>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</si>
  <si>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</si>
  <si>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</si>
  <si>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</si>
  <si>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</si>
  <si>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</si>
  <si>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</si>
  <si>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</si>
  <si>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4.69</t>
  </si>
  <si>
    <t>▲ 4.09</t>
  </si>
  <si>
    <t>一般会計</t>
  </si>
  <si>
    <t>国民健康保険特別会計</t>
  </si>
  <si>
    <t>介護保険特別会計</t>
  </si>
  <si>
    <t>小川村営バス事業特別会計</t>
  </si>
  <si>
    <t>下水道事業特別会計</t>
  </si>
  <si>
    <t>簡易水道事業特別会計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</si>
  <si>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</si>
  <si>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</si>
  <si>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</si>
  <si>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</si>
  <si>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</si>
  <si>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</si>
  <si>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</si>
  <si>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</si>
  <si>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</si>
  <si>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長野広域連合</t>
    <rPh sb="0" eb="2">
      <t>ナガノ</t>
    </rPh>
    <rPh sb="2" eb="4">
      <t>コウイキ</t>
    </rPh>
    <rPh sb="4" eb="6">
      <t>レンゴウ</t>
    </rPh>
    <phoneticPr fontId="2"/>
  </si>
  <si>
    <t>長野県市町村自治振興組合</t>
    <rPh sb="0" eb="3">
      <t>ナガノケン</t>
    </rPh>
    <rPh sb="3" eb="6">
      <t>シチョウソン</t>
    </rPh>
    <rPh sb="6" eb="8">
      <t>ジチ</t>
    </rPh>
    <rPh sb="8" eb="10">
      <t>シンコウ</t>
    </rPh>
    <rPh sb="10" eb="12">
      <t>クミアイ</t>
    </rPh>
    <phoneticPr fontId="2"/>
  </si>
  <si>
    <t>長野県後期高齢者医療広域連合</t>
    <rPh sb="0" eb="3">
      <t>ナガノケン</t>
    </rPh>
    <rPh sb="3" eb="5">
      <t>コウキ</t>
    </rPh>
    <rPh sb="5" eb="8">
      <t>コウレイシャ</t>
    </rPh>
    <rPh sb="8" eb="10">
      <t>イリョウ</t>
    </rPh>
    <rPh sb="10" eb="12">
      <t>コウイキ</t>
    </rPh>
    <rPh sb="12" eb="14">
      <t>レンゴウ</t>
    </rPh>
    <phoneticPr fontId="2"/>
  </si>
  <si>
    <t>長野県市町村総合事務組合</t>
    <rPh sb="0" eb="3">
      <t>ナガノケン</t>
    </rPh>
    <rPh sb="3" eb="6">
      <t>シチョウソン</t>
    </rPh>
    <rPh sb="6" eb="8">
      <t>ソウゴウ</t>
    </rPh>
    <rPh sb="8" eb="10">
      <t>ジム</t>
    </rPh>
    <rPh sb="10" eb="12">
      <t>クミアイ</t>
    </rPh>
    <phoneticPr fontId="2"/>
  </si>
  <si>
    <t>東北信市町村交通災害共済事務組合</t>
    <rPh sb="0" eb="2">
      <t>トウホク</t>
    </rPh>
    <rPh sb="2" eb="3">
      <t>シン</t>
    </rPh>
    <rPh sb="3" eb="6">
      <t>シチョウソン</t>
    </rPh>
    <rPh sb="6" eb="8">
      <t>コウツウ</t>
    </rPh>
    <rPh sb="8" eb="10">
      <t>サイガイ</t>
    </rPh>
    <rPh sb="10" eb="12">
      <t>キョウサイ</t>
    </rPh>
    <rPh sb="12" eb="14">
      <t>ジム</t>
    </rPh>
    <rPh sb="14" eb="16">
      <t>クミアイ</t>
    </rPh>
    <phoneticPr fontId="2"/>
  </si>
  <si>
    <t>長水部分林組合</t>
    <rPh sb="0" eb="1">
      <t>ナガ</t>
    </rPh>
    <rPh sb="1" eb="2">
      <t>スイ</t>
    </rPh>
    <rPh sb="2" eb="4">
      <t>ブブン</t>
    </rPh>
    <rPh sb="4" eb="5">
      <t>ハヤシ</t>
    </rPh>
    <rPh sb="5" eb="7">
      <t>クミアイ</t>
    </rPh>
    <phoneticPr fontId="2"/>
  </si>
  <si>
    <t>長野県地方税滞納整理機構</t>
    <rPh sb="0" eb="3">
      <t>ナガノケン</t>
    </rPh>
    <rPh sb="3" eb="6">
      <t>チホウゼイ</t>
    </rPh>
    <rPh sb="6" eb="8">
      <t>タイノウ</t>
    </rPh>
    <rPh sb="8" eb="10">
      <t>セイリ</t>
    </rPh>
    <rPh sb="10" eb="12">
      <t>キコウ</t>
    </rPh>
    <phoneticPr fontId="2"/>
  </si>
  <si>
    <t>小川村土地開発公社</t>
    <rPh sb="0" eb="2">
      <t>オガワ</t>
    </rPh>
    <rPh sb="2" eb="3">
      <t>ムラ</t>
    </rPh>
    <rPh sb="3" eb="5">
      <t>トチ</t>
    </rPh>
    <rPh sb="5" eb="7">
      <t>カイハツ</t>
    </rPh>
    <rPh sb="7" eb="9">
      <t>コウシャ</t>
    </rPh>
    <phoneticPr fontId="2"/>
  </si>
  <si>
    <t>小川村農林公社みらい</t>
    <rPh sb="0" eb="2">
      <t>オガワ</t>
    </rPh>
    <rPh sb="2" eb="3">
      <t>ムラ</t>
    </rPh>
    <rPh sb="3" eb="5">
      <t>ノウリン</t>
    </rPh>
    <rPh sb="5" eb="7">
      <t>コウシャ</t>
    </rPh>
    <phoneticPr fontId="2"/>
  </si>
  <si>
    <t>-</t>
    <phoneticPr fontId="2"/>
  </si>
  <si>
    <t>-</t>
    <phoneticPr fontId="2"/>
  </si>
  <si>
    <t>公共施設新改築基金</t>
    <rPh sb="0" eb="2">
      <t>コウキョウ</t>
    </rPh>
    <rPh sb="2" eb="4">
      <t>シセツ</t>
    </rPh>
    <rPh sb="4" eb="7">
      <t>シンカイチク</t>
    </rPh>
    <rPh sb="7" eb="9">
      <t>キキン</t>
    </rPh>
    <phoneticPr fontId="5"/>
  </si>
  <si>
    <t>地域振興基金</t>
    <rPh sb="0" eb="2">
      <t>チイキ</t>
    </rPh>
    <rPh sb="2" eb="4">
      <t>シンコウ</t>
    </rPh>
    <rPh sb="4" eb="6">
      <t>キキン</t>
    </rPh>
    <phoneticPr fontId="5"/>
  </si>
  <si>
    <t>地域福祉基金</t>
    <rPh sb="0" eb="2">
      <t>チイキ</t>
    </rPh>
    <rPh sb="2" eb="4">
      <t>フクシ</t>
    </rPh>
    <rPh sb="4" eb="6">
      <t>キキン</t>
    </rPh>
    <phoneticPr fontId="5"/>
  </si>
  <si>
    <t>高速情報通信網施設更新基金</t>
    <rPh sb="0" eb="2">
      <t>コウソク</t>
    </rPh>
    <rPh sb="2" eb="4">
      <t>ジョウホウ</t>
    </rPh>
    <rPh sb="4" eb="7">
      <t>ツウシンモウ</t>
    </rPh>
    <rPh sb="7" eb="9">
      <t>シセツ</t>
    </rPh>
    <rPh sb="9" eb="11">
      <t>コウシン</t>
    </rPh>
    <rPh sb="11" eb="13">
      <t>キキン</t>
    </rPh>
    <phoneticPr fontId="5"/>
  </si>
  <si>
    <t>(一般会計)</t>
    <rPh sb="1" eb="3">
      <t>イッパン</t>
    </rPh>
    <rPh sb="3" eb="5">
      <t>カイケイ</t>
    </rPh>
    <phoneticPr fontId="2"/>
  </si>
  <si>
    <t>(老人福祉施設等運営事業特別会計)</t>
    <rPh sb="1" eb="3">
      <t>ロウジン</t>
    </rPh>
    <rPh sb="3" eb="5">
      <t>フクシ</t>
    </rPh>
    <rPh sb="5" eb="7">
      <t>シセツ</t>
    </rPh>
    <rPh sb="7" eb="8">
      <t>トウ</t>
    </rPh>
    <rPh sb="8" eb="10">
      <t>ウンエイ</t>
    </rPh>
    <rPh sb="10" eb="12">
      <t>ジギョウ</t>
    </rPh>
    <rPh sb="12" eb="14">
      <t>トクベツ</t>
    </rPh>
    <rPh sb="14" eb="16">
      <t>カイケイ</t>
    </rPh>
    <phoneticPr fontId="2"/>
  </si>
  <si>
    <t>(長野地域ふるさと事業特別会計)</t>
    <rPh sb="1" eb="3">
      <t>ナガノ</t>
    </rPh>
    <rPh sb="3" eb="5">
      <t>チイキ</t>
    </rPh>
    <rPh sb="9" eb="11">
      <t>ジギョウ</t>
    </rPh>
    <rPh sb="11" eb="13">
      <t>トクベツ</t>
    </rPh>
    <rPh sb="13" eb="15">
      <t>カイケイ</t>
    </rPh>
    <phoneticPr fontId="2"/>
  </si>
  <si>
    <t>(ごみ処理施設事業特別会計)</t>
    <rPh sb="3" eb="5">
      <t>ショリ</t>
    </rPh>
    <rPh sb="5" eb="7">
      <t>シセツ</t>
    </rPh>
    <rPh sb="7" eb="9">
      <t>ジギョウ</t>
    </rPh>
    <rPh sb="9" eb="11">
      <t>トクベツ</t>
    </rPh>
    <rPh sb="11" eb="13">
      <t>カイケイ</t>
    </rPh>
    <phoneticPr fontId="2"/>
  </si>
  <si>
    <t>(非常勤職員公務災害補償特別会計）</t>
    <rPh sb="1" eb="4">
      <t>ヒジョウキン</t>
    </rPh>
    <rPh sb="4" eb="6">
      <t>ショクイン</t>
    </rPh>
    <rPh sb="6" eb="8">
      <t>コウム</t>
    </rPh>
    <rPh sb="8" eb="10">
      <t>サイガイ</t>
    </rPh>
    <rPh sb="10" eb="12">
      <t>ホショウ</t>
    </rPh>
    <rPh sb="12" eb="14">
      <t>トクベツ</t>
    </rPh>
    <rPh sb="14" eb="16">
      <t>カイケイ</t>
    </rPh>
    <phoneticPr fontId="2"/>
  </si>
  <si>
    <t>(後期高齢者医療事業会計)</t>
    <rPh sb="1" eb="3">
      <t>コウキ</t>
    </rPh>
    <rPh sb="3" eb="6">
      <t>コウレイシャ</t>
    </rPh>
    <rPh sb="6" eb="8">
      <t>イリョウ</t>
    </rPh>
    <rPh sb="8" eb="10">
      <t>ジギョウ</t>
    </rPh>
    <rPh sb="10" eb="12">
      <t>カイケイ</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</si>
  <si>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</si>
  <si>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</si>
  <si>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</si>
  <si>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</si>
  <si>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</si>
  <si>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</si>
  <si>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</si>
  <si>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</si>
  <si>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</si>
  <si>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</si>
  <si>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</si>
  <si>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</si>
  <si>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わがおがわふるさと基金</t>
    <rPh sb="9" eb="11">
      <t>キキン</t>
    </rPh>
    <phoneticPr fontId="5"/>
  </si>
  <si>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</si>
  <si>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</si>
  <si>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</si>
  <si>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</si>
  <si>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</si>
  <si>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</si>
  <si>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</si>
  <si>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</si>
  <si>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</si>
  <si>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</si>
  <si>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生産年齢人口の減少と高齢化により、村税の減少と扶助費の増加が予想される中、今後多くの老朽化した公共施設等が更新の時期を迎える。歳入の減少により、普通建設事業費に充てることのできる額も年々減少していくことから、施設の長寿命化や大規模改修にあたっては、今後の利用需要などを考慮し、他施設との統廃合の視点を持ちながら、最適な規模となるように検討していく。また、既存施設の維持管理については、経常経費の縮減に努め、効率的な運営を行うことが必要である。</t>
    <rPh sb="0" eb="2">
      <t>セイサン</t>
    </rPh>
    <rPh sb="2" eb="4">
      <t>ネンレイ</t>
    </rPh>
    <rPh sb="4" eb="6">
      <t>ジンコウ</t>
    </rPh>
    <rPh sb="7" eb="9">
      <t>ゲンショウ</t>
    </rPh>
    <rPh sb="10" eb="13">
      <t>コウレイカ</t>
    </rPh>
    <rPh sb="17" eb="19">
      <t>ソンゼイ</t>
    </rPh>
    <rPh sb="20" eb="22">
      <t>ゲンショウ</t>
    </rPh>
    <rPh sb="23" eb="26">
      <t>フジョヒ</t>
    </rPh>
    <rPh sb="27" eb="29">
      <t>ゾウカ</t>
    </rPh>
    <rPh sb="30" eb="32">
      <t>ヨソウ</t>
    </rPh>
    <rPh sb="35" eb="36">
      <t>ナカ</t>
    </rPh>
    <rPh sb="37" eb="39">
      <t>コンゴ</t>
    </rPh>
    <rPh sb="39" eb="40">
      <t>オオ</t>
    </rPh>
    <rPh sb="42" eb="45">
      <t>ロウキュウカ</t>
    </rPh>
    <rPh sb="47" eb="49">
      <t>コウキョウ</t>
    </rPh>
    <rPh sb="49" eb="51">
      <t>シセツ</t>
    </rPh>
    <rPh sb="51" eb="52">
      <t>トウ</t>
    </rPh>
    <rPh sb="53" eb="55">
      <t>コウシン</t>
    </rPh>
    <rPh sb="56" eb="58">
      <t>ジキ</t>
    </rPh>
    <rPh sb="59" eb="60">
      <t>ムカ</t>
    </rPh>
    <rPh sb="63" eb="65">
      <t>サイニュウ</t>
    </rPh>
    <rPh sb="66" eb="68">
      <t>ゲンショウ</t>
    </rPh>
    <rPh sb="72" eb="74">
      <t>フツウ</t>
    </rPh>
    <rPh sb="74" eb="76">
      <t>ケンセツ</t>
    </rPh>
    <rPh sb="76" eb="79">
      <t>ジギョウヒ</t>
    </rPh>
    <rPh sb="80" eb="81">
      <t>ア</t>
    </rPh>
    <rPh sb="89" eb="90">
      <t>ガク</t>
    </rPh>
    <rPh sb="91" eb="93">
      <t>ネンネン</t>
    </rPh>
    <rPh sb="93" eb="95">
      <t>ゲンショウ</t>
    </rPh>
    <rPh sb="104" eb="106">
      <t>シセツ</t>
    </rPh>
    <rPh sb="107" eb="111">
      <t>チョウジュミョウカ</t>
    </rPh>
    <rPh sb="112" eb="115">
      <t>ダイキボ</t>
    </rPh>
    <rPh sb="115" eb="117">
      <t>カイシュウ</t>
    </rPh>
    <rPh sb="124" eb="126">
      <t>コンゴ</t>
    </rPh>
    <rPh sb="127" eb="129">
      <t>リヨウ</t>
    </rPh>
    <rPh sb="129" eb="131">
      <t>ジュヨウ</t>
    </rPh>
    <rPh sb="134" eb="136">
      <t>コウリョ</t>
    </rPh>
    <rPh sb="138" eb="139">
      <t>タ</t>
    </rPh>
    <rPh sb="139" eb="141">
      <t>シセツ</t>
    </rPh>
    <rPh sb="143" eb="146">
      <t>トウハイゴウ</t>
    </rPh>
    <rPh sb="147" eb="149">
      <t>シテン</t>
    </rPh>
    <rPh sb="150" eb="151">
      <t>モ</t>
    </rPh>
    <rPh sb="156" eb="158">
      <t>サイテキ</t>
    </rPh>
    <rPh sb="159" eb="161">
      <t>キボ</t>
    </rPh>
    <rPh sb="167" eb="169">
      <t>ケントウ</t>
    </rPh>
    <rPh sb="177" eb="179">
      <t>キゾン</t>
    </rPh>
    <rPh sb="179" eb="181">
      <t>シセツ</t>
    </rPh>
    <rPh sb="182" eb="184">
      <t>イジ</t>
    </rPh>
    <rPh sb="184" eb="186">
      <t>カンリ</t>
    </rPh>
    <rPh sb="192" eb="194">
      <t>ケイジョウ</t>
    </rPh>
    <rPh sb="194" eb="196">
      <t>ケイヒ</t>
    </rPh>
    <rPh sb="197" eb="199">
      <t>シュクゲン</t>
    </rPh>
    <rPh sb="200" eb="201">
      <t>ツト</t>
    </rPh>
    <rPh sb="203" eb="206">
      <t>コウリツテキ</t>
    </rPh>
    <rPh sb="207" eb="209">
      <t>ウンエイ</t>
    </rPh>
    <rPh sb="210" eb="211">
      <t>オコナ</t>
    </rPh>
    <rPh sb="215" eb="217">
      <t>ヒツヨウ</t>
    </rPh>
    <phoneticPr fontId="5"/>
  </si>
  <si>
    <t>類似団体と比較し、実質公債費比率がやや高い状況にある。近年は一時期に比べ比率の低下が見られたが、H28の中央拠点施設建設事業等の大規模建設事業の起債償還が開始されたことに伴い、比率が上昇した。今後もH30の道の駅リニューアル事業等による過疎債の償還開始に伴い比率の上昇が予想されるが、この数年が比率のピークとなり、その後は緩やかに減少していくものと見込まれる。</t>
    <rPh sb="0" eb="2">
      <t>ルイジ</t>
    </rPh>
    <rPh sb="2" eb="4">
      <t>ダンタイ</t>
    </rPh>
    <rPh sb="5" eb="7">
      <t>ヒカク</t>
    </rPh>
    <rPh sb="9" eb="11">
      <t>ジッシツ</t>
    </rPh>
    <rPh sb="11" eb="14">
      <t>コウサイヒ</t>
    </rPh>
    <rPh sb="14" eb="16">
      <t>ヒリツ</t>
    </rPh>
    <rPh sb="19" eb="20">
      <t>タカ</t>
    </rPh>
    <rPh sb="21" eb="23">
      <t>ジョウキョウ</t>
    </rPh>
    <rPh sb="27" eb="29">
      <t>キンネン</t>
    </rPh>
    <rPh sb="30" eb="33">
      <t>イチジキ</t>
    </rPh>
    <rPh sb="34" eb="35">
      <t>クラ</t>
    </rPh>
    <rPh sb="36" eb="38">
      <t>ヒリツ</t>
    </rPh>
    <rPh sb="39" eb="41">
      <t>テイカ</t>
    </rPh>
    <rPh sb="42" eb="43">
      <t>ミ</t>
    </rPh>
    <rPh sb="52" eb="54">
      <t>チュウオウ</t>
    </rPh>
    <rPh sb="54" eb="56">
      <t>キョテン</t>
    </rPh>
    <rPh sb="56" eb="58">
      <t>シセツ</t>
    </rPh>
    <rPh sb="58" eb="60">
      <t>ケンセツ</t>
    </rPh>
    <rPh sb="60" eb="62">
      <t>ジギョウ</t>
    </rPh>
    <rPh sb="62" eb="63">
      <t>トウ</t>
    </rPh>
    <rPh sb="64" eb="67">
      <t>ダイキボ</t>
    </rPh>
    <rPh sb="67" eb="69">
      <t>ケンセツ</t>
    </rPh>
    <rPh sb="69" eb="71">
      <t>ジギョウ</t>
    </rPh>
    <rPh sb="72" eb="74">
      <t>キサイ</t>
    </rPh>
    <rPh sb="74" eb="76">
      <t>ショウカン</t>
    </rPh>
    <rPh sb="77" eb="79">
      <t>カイシ</t>
    </rPh>
    <rPh sb="85" eb="86">
      <t>トモナ</t>
    </rPh>
    <rPh sb="88" eb="90">
      <t>ヒリツ</t>
    </rPh>
    <rPh sb="91" eb="93">
      <t>ジョウショウ</t>
    </rPh>
    <rPh sb="96" eb="98">
      <t>コンゴ</t>
    </rPh>
    <rPh sb="103" eb="104">
      <t>ミチ</t>
    </rPh>
    <rPh sb="105" eb="106">
      <t>エキ</t>
    </rPh>
    <rPh sb="112" eb="114">
      <t>ジギョウ</t>
    </rPh>
    <rPh sb="114" eb="115">
      <t>トウ</t>
    </rPh>
    <rPh sb="118" eb="120">
      <t>カソ</t>
    </rPh>
    <rPh sb="120" eb="121">
      <t>サイ</t>
    </rPh>
    <rPh sb="122" eb="124">
      <t>ショウカン</t>
    </rPh>
    <rPh sb="124" eb="126">
      <t>カイシ</t>
    </rPh>
    <rPh sb="127" eb="128">
      <t>トモナ</t>
    </rPh>
    <rPh sb="129" eb="131">
      <t>ヒリツ</t>
    </rPh>
    <rPh sb="132" eb="134">
      <t>ジョウショウ</t>
    </rPh>
    <rPh sb="135" eb="137">
      <t>ヨソウ</t>
    </rPh>
    <rPh sb="144" eb="146">
      <t>スウネン</t>
    </rPh>
    <rPh sb="147" eb="149">
      <t>ヒリツ</t>
    </rPh>
    <rPh sb="159" eb="160">
      <t>ゴ</t>
    </rPh>
    <rPh sb="161" eb="162">
      <t>ユル</t>
    </rPh>
    <rPh sb="165" eb="167">
      <t>ゲンショウ</t>
    </rPh>
    <rPh sb="174" eb="176">
      <t>ミコ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</si>
</sst>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4" xfId="16" applyFont="1" applyBorder="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245039</c:v>
                </c:pt>
                <c:pt idx="1">
                  <c:v>291945</c:v>
                </c:pt>
                <c:pt idx="2">
                  <c:v>291173</c:v>
                </c:pt>
                <c:pt idx="3">
                  <c:v>271581</c:v>
                </c:pt>
                <c:pt idx="4">
                  <c:v>268375</c:v>
                </c:pt>
              </c:numCache>
            </c:numRef>
          </c:val>
          <c:smooth val="0"/>
          <c:extLst>
            <c:ext xmlns:c16="http://schemas.microsoft.com/office/drawing/2014/chart" uri="{C3380CC4-5D6E-409C-BE32-E72D297353CC}">
              <c16:uniqueId val="{00000000-A1B2-43CA-AA6B-9ACB80CC9E9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204996</c:v>
                </c:pt>
                <c:pt idx="1">
                  <c:v>328605</c:v>
                </c:pt>
                <c:pt idx="2">
                  <c:v>229514</c:v>
                </c:pt>
                <c:pt idx="3">
                  <c:v>207476</c:v>
                </c:pt>
                <c:pt idx="4">
                  <c:v>247333</c:v>
                </c:pt>
              </c:numCache>
            </c:numRef>
          </c:val>
          <c:smooth val="0"/>
          <c:extLst>
            <c:ext xmlns:c16="http://schemas.microsoft.com/office/drawing/2014/chart" uri="{C3380CC4-5D6E-409C-BE32-E72D297353CC}">
              <c16:uniqueId val="{00000001-A1B2-43CA-AA6B-9ACB80CC9E9D}"/>
            </c:ext>
          </c:extLst>
        </c:ser>
        <c:dLbls>
          <c:showLegendKey val="0"/>
          <c:showVal val="0"/>
          <c:showCatName val="0"/>
          <c:showSerName val="0"/>
          <c:showPercent val="0"/>
          <c:showBubbleSize val="0"/>
        </c:dLbls>
        <c:marker val="1"/>
        <c:smooth val="0"/>
        <c:axId val="-526283200"/>
        <c:axId val="-218172464"/>
      </c:lineChart>
      <c:catAx>
        <c:axId val="-5262832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8172464"/>
        <c:crosses val="autoZero"/>
        <c:auto val="1"/>
        <c:lblAlgn val="ctr"/>
        <c:lblOffset val="100"/>
        <c:tickLblSkip val="1"/>
        <c:tickMarkSkip val="1"/>
        <c:noMultiLvlLbl val="0"/>
      </c:catAx>
      <c:valAx>
        <c:axId val="-218172464"/>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262832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18.46</c:v>
                </c:pt>
                <c:pt idx="1">
                  <c:v>15.49</c:v>
                </c:pt>
                <c:pt idx="2">
                  <c:v>14.15</c:v>
                </c:pt>
                <c:pt idx="3">
                  <c:v>8.2799999999999994</c:v>
                </c:pt>
                <c:pt idx="4">
                  <c:v>6.01</c:v>
                </c:pt>
              </c:numCache>
            </c:numRef>
          </c:val>
          <c:extLst>
            <c:ext xmlns:c16="http://schemas.microsoft.com/office/drawing/2014/chart" uri="{C3380CC4-5D6E-409C-BE32-E72D297353CC}">
              <c16:uniqueId val="{00000000-7C89-4A78-ACE7-C31813F2CDD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56.73</c:v>
                </c:pt>
                <c:pt idx="1">
                  <c:v>63.18</c:v>
                </c:pt>
                <c:pt idx="2">
                  <c:v>67.39</c:v>
                </c:pt>
                <c:pt idx="3">
                  <c:v>64.56</c:v>
                </c:pt>
                <c:pt idx="4">
                  <c:v>63.5</c:v>
                </c:pt>
              </c:numCache>
            </c:numRef>
          </c:val>
          <c:extLst>
            <c:ext xmlns:c16="http://schemas.microsoft.com/office/drawing/2014/chart" uri="{C3380CC4-5D6E-409C-BE32-E72D297353CC}">
              <c16:uniqueId val="{00000001-7C89-4A78-ACE7-C31813F2CDDE}"/>
            </c:ext>
          </c:extLst>
        </c:ser>
        <c:dLbls>
          <c:showLegendKey val="0"/>
          <c:showVal val="0"/>
          <c:showCatName val="0"/>
          <c:showSerName val="0"/>
          <c:showPercent val="0"/>
          <c:showBubbleSize val="0"/>
        </c:dLbls>
        <c:gapWidth val="250"/>
        <c:overlap val="100"/>
        <c:axId val="-218171920"/>
        <c:axId val="-4363711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11.81</c:v>
                </c:pt>
                <c:pt idx="1">
                  <c:v>2.2599999999999998</c:v>
                </c:pt>
                <c:pt idx="2">
                  <c:v>3.31</c:v>
                </c:pt>
                <c:pt idx="3">
                  <c:v>-4.6900000000000004</c:v>
                </c:pt>
                <c:pt idx="4">
                  <c:v>-4.09</c:v>
                </c:pt>
              </c:numCache>
            </c:numRef>
          </c:val>
          <c:smooth val="0"/>
          <c:extLst>
            <c:ext xmlns:c16="http://schemas.microsoft.com/office/drawing/2014/chart" uri="{C3380CC4-5D6E-409C-BE32-E72D297353CC}">
              <c16:uniqueId val="{00000002-7C89-4A78-ACE7-C31813F2CDDE}"/>
            </c:ext>
          </c:extLst>
        </c:ser>
        <c:dLbls>
          <c:showLegendKey val="0"/>
          <c:showVal val="0"/>
          <c:showCatName val="0"/>
          <c:showSerName val="0"/>
          <c:showPercent val="0"/>
          <c:showBubbleSize val="0"/>
        </c:dLbls>
        <c:marker val="1"/>
        <c:smooth val="0"/>
        <c:axId val="-218171920"/>
        <c:axId val="-436371152"/>
      </c:lineChart>
      <c:catAx>
        <c:axId val="-218171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36371152"/>
        <c:crosses val="autoZero"/>
        <c:auto val="1"/>
        <c:lblAlgn val="ctr"/>
        <c:lblOffset val="100"/>
        <c:tickLblSkip val="1"/>
        <c:tickMarkSkip val="1"/>
        <c:noMultiLvlLbl val="0"/>
      </c:catAx>
      <c:valAx>
        <c:axId val="-4363711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8171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E01-4141-947A-9D27883A251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E01-4141-947A-9D27883A251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E01-4141-947A-9D27883A2514}"/>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5E01-4141-947A-9D27883A2514}"/>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0.23</c:v>
                </c:pt>
                <c:pt idx="2">
                  <c:v>#N/A</c:v>
                </c:pt>
                <c:pt idx="3">
                  <c:v>0.22</c:v>
                </c:pt>
                <c:pt idx="4">
                  <c:v>#N/A</c:v>
                </c:pt>
                <c:pt idx="5">
                  <c:v>0.31</c:v>
                </c:pt>
                <c:pt idx="6">
                  <c:v>#N/A</c:v>
                </c:pt>
                <c:pt idx="7">
                  <c:v>0.13</c:v>
                </c:pt>
                <c:pt idx="8">
                  <c:v>#N/A</c:v>
                </c:pt>
                <c:pt idx="9">
                  <c:v>0.09</c:v>
                </c:pt>
              </c:numCache>
            </c:numRef>
          </c:val>
          <c:extLst>
            <c:ext xmlns:c16="http://schemas.microsoft.com/office/drawing/2014/chart" uri="{C3380CC4-5D6E-409C-BE32-E72D297353CC}">
              <c16:uniqueId val="{00000004-5E01-4141-947A-9D27883A2514}"/>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0.28000000000000003</c:v>
                </c:pt>
                <c:pt idx="2">
                  <c:v>#N/A</c:v>
                </c:pt>
                <c:pt idx="3">
                  <c:v>0.43</c:v>
                </c:pt>
                <c:pt idx="4">
                  <c:v>#N/A</c:v>
                </c:pt>
                <c:pt idx="5">
                  <c:v>0.19</c:v>
                </c:pt>
                <c:pt idx="6">
                  <c:v>#N/A</c:v>
                </c:pt>
                <c:pt idx="7">
                  <c:v>0.22</c:v>
                </c:pt>
                <c:pt idx="8">
                  <c:v>#N/A</c:v>
                </c:pt>
                <c:pt idx="9">
                  <c:v>0.09</c:v>
                </c:pt>
              </c:numCache>
            </c:numRef>
          </c:val>
          <c:extLst>
            <c:ext xmlns:c16="http://schemas.microsoft.com/office/drawing/2014/chart" uri="{C3380CC4-5D6E-409C-BE32-E72D297353CC}">
              <c16:uniqueId val="{00000005-5E01-4141-947A-9D27883A2514}"/>
            </c:ext>
          </c:extLst>
        </c:ser>
        <c:ser>
          <c:idx val="6"/>
          <c:order val="6"/>
          <c:tx>
            <c:strRef>
              <c:f>データシート!$A$33</c:f>
              <c:strCache>
                <c:ptCount val="1"/>
                <c:pt idx="0">
                  <c:v>小川村営バス事業特別会計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0.02</c:v>
                </c:pt>
                <c:pt idx="2">
                  <c:v>#N/A</c:v>
                </c:pt>
                <c:pt idx="3">
                  <c:v>0.05</c:v>
                </c:pt>
                <c:pt idx="4">
                  <c:v>#N/A</c:v>
                </c:pt>
                <c:pt idx="5">
                  <c:v>0.06</c:v>
                </c:pt>
                <c:pt idx="6">
                  <c:v>#N/A</c:v>
                </c:pt>
                <c:pt idx="7">
                  <c:v>0.06</c:v>
                </c:pt>
                <c:pt idx="8">
                  <c:v>#N/A</c:v>
                </c:pt>
                <c:pt idx="9">
                  <c:v>0.12</c:v>
                </c:pt>
              </c:numCache>
            </c:numRef>
          </c:val>
          <c:extLst>
            <c:ext xmlns:c16="http://schemas.microsoft.com/office/drawing/2014/chart" uri="{C3380CC4-5D6E-409C-BE32-E72D297353CC}">
              <c16:uniqueId val="{00000006-5E01-4141-947A-9D27883A2514}"/>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0.26</c:v>
                </c:pt>
                <c:pt idx="2">
                  <c:v>#N/A</c:v>
                </c:pt>
                <c:pt idx="3">
                  <c:v>0.03</c:v>
                </c:pt>
                <c:pt idx="4">
                  <c:v>#N/A</c:v>
                </c:pt>
                <c:pt idx="5">
                  <c:v>0.03</c:v>
                </c:pt>
                <c:pt idx="6">
                  <c:v>#N/A</c:v>
                </c:pt>
                <c:pt idx="7">
                  <c:v>0.92</c:v>
                </c:pt>
                <c:pt idx="8">
                  <c:v>#N/A</c:v>
                </c:pt>
                <c:pt idx="9">
                  <c:v>1.17</c:v>
                </c:pt>
              </c:numCache>
            </c:numRef>
          </c:val>
          <c:extLst>
            <c:ext xmlns:c16="http://schemas.microsoft.com/office/drawing/2014/chart" uri="{C3380CC4-5D6E-409C-BE32-E72D297353CC}">
              <c16:uniqueId val="{00000007-5E01-4141-947A-9D27883A2514}"/>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0.93</c:v>
                </c:pt>
                <c:pt idx="2">
                  <c:v>#N/A</c:v>
                </c:pt>
                <c:pt idx="3">
                  <c:v>1.73</c:v>
                </c:pt>
                <c:pt idx="4">
                  <c:v>#N/A</c:v>
                </c:pt>
                <c:pt idx="5">
                  <c:v>1.83</c:v>
                </c:pt>
                <c:pt idx="6">
                  <c:v>#N/A</c:v>
                </c:pt>
                <c:pt idx="7">
                  <c:v>1.54</c:v>
                </c:pt>
                <c:pt idx="8">
                  <c:v>#N/A</c:v>
                </c:pt>
                <c:pt idx="9">
                  <c:v>1.24</c:v>
                </c:pt>
              </c:numCache>
            </c:numRef>
          </c:val>
          <c:extLst>
            <c:ext xmlns:c16="http://schemas.microsoft.com/office/drawing/2014/chart" uri="{C3380CC4-5D6E-409C-BE32-E72D297353CC}">
              <c16:uniqueId val="{00000008-5E01-4141-947A-9D27883A251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18.43</c:v>
                </c:pt>
                <c:pt idx="2">
                  <c:v>#N/A</c:v>
                </c:pt>
                <c:pt idx="3">
                  <c:v>15.44</c:v>
                </c:pt>
                <c:pt idx="4">
                  <c:v>#N/A</c:v>
                </c:pt>
                <c:pt idx="5">
                  <c:v>14.02</c:v>
                </c:pt>
                <c:pt idx="6">
                  <c:v>#N/A</c:v>
                </c:pt>
                <c:pt idx="7">
                  <c:v>8.2100000000000009</c:v>
                </c:pt>
                <c:pt idx="8">
                  <c:v>#N/A</c:v>
                </c:pt>
                <c:pt idx="9">
                  <c:v>5.89</c:v>
                </c:pt>
              </c:numCache>
            </c:numRef>
          </c:val>
          <c:extLst>
            <c:ext xmlns:c16="http://schemas.microsoft.com/office/drawing/2014/chart" uri="{C3380CC4-5D6E-409C-BE32-E72D297353CC}">
              <c16:uniqueId val="{00000009-5E01-4141-947A-9D27883A2514}"/>
            </c:ext>
          </c:extLst>
        </c:ser>
        <c:dLbls>
          <c:showLegendKey val="0"/>
          <c:showVal val="0"/>
          <c:showCatName val="0"/>
          <c:showSerName val="0"/>
          <c:showPercent val="0"/>
          <c:showBubbleSize val="0"/>
        </c:dLbls>
        <c:gapWidth val="150"/>
        <c:overlap val="100"/>
        <c:axId val="-609777504"/>
        <c:axId val="-180374656"/>
      </c:barChart>
      <c:catAx>
        <c:axId val="-609777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0374656"/>
        <c:crosses val="autoZero"/>
        <c:auto val="1"/>
        <c:lblAlgn val="ctr"/>
        <c:lblOffset val="100"/>
        <c:tickLblSkip val="1"/>
        <c:tickMarkSkip val="1"/>
        <c:noMultiLvlLbl val="0"/>
      </c:catAx>
      <c:valAx>
        <c:axId val="-180374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097775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390</c:v>
                </c:pt>
                <c:pt idx="5">
                  <c:v>374</c:v>
                </c:pt>
                <c:pt idx="8">
                  <c:v>341</c:v>
                </c:pt>
                <c:pt idx="11">
                  <c:v>359</c:v>
                </c:pt>
                <c:pt idx="14">
                  <c:v>378</c:v>
                </c:pt>
              </c:numCache>
            </c:numRef>
          </c:val>
          <c:extLst>
            <c:ext xmlns:c16="http://schemas.microsoft.com/office/drawing/2014/chart" uri="{C3380CC4-5D6E-409C-BE32-E72D297353CC}">
              <c16:uniqueId val="{00000000-9459-47CF-96BA-B05B628677B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459-47CF-96BA-B05B628677B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459-47CF-96BA-B05B628677B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3</c:v>
                </c:pt>
              </c:numCache>
            </c:numRef>
          </c:val>
          <c:extLst>
            <c:ext xmlns:c16="http://schemas.microsoft.com/office/drawing/2014/chart" uri="{C3380CC4-5D6E-409C-BE32-E72D297353CC}">
              <c16:uniqueId val="{00000003-9459-47CF-96BA-B05B628677B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219</c:v>
                </c:pt>
                <c:pt idx="3">
                  <c:v>199</c:v>
                </c:pt>
                <c:pt idx="6">
                  <c:v>182</c:v>
                </c:pt>
                <c:pt idx="9">
                  <c:v>201</c:v>
                </c:pt>
                <c:pt idx="12">
                  <c:v>192</c:v>
                </c:pt>
              </c:numCache>
            </c:numRef>
          </c:val>
          <c:extLst>
            <c:ext xmlns:c16="http://schemas.microsoft.com/office/drawing/2014/chart" uri="{C3380CC4-5D6E-409C-BE32-E72D297353CC}">
              <c16:uniqueId val="{00000004-9459-47CF-96BA-B05B628677B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459-47CF-96BA-B05B628677B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459-47CF-96BA-B05B628677B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303</c:v>
                </c:pt>
                <c:pt idx="3">
                  <c:v>297</c:v>
                </c:pt>
                <c:pt idx="6">
                  <c:v>263</c:v>
                </c:pt>
                <c:pt idx="9">
                  <c:v>291</c:v>
                </c:pt>
                <c:pt idx="12">
                  <c:v>337</c:v>
                </c:pt>
              </c:numCache>
            </c:numRef>
          </c:val>
          <c:extLst>
            <c:ext xmlns:c16="http://schemas.microsoft.com/office/drawing/2014/chart" uri="{C3380CC4-5D6E-409C-BE32-E72D297353CC}">
              <c16:uniqueId val="{00000007-9459-47CF-96BA-B05B628677B6}"/>
            </c:ext>
          </c:extLst>
        </c:ser>
        <c:dLbls>
          <c:showLegendKey val="0"/>
          <c:showVal val="0"/>
          <c:showCatName val="0"/>
          <c:showSerName val="0"/>
          <c:showPercent val="0"/>
          <c:showBubbleSize val="0"/>
        </c:dLbls>
        <c:gapWidth val="100"/>
        <c:overlap val="100"/>
        <c:axId val="-180377376"/>
        <c:axId val="-1803779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132</c:v>
                </c:pt>
                <c:pt idx="2">
                  <c:v>#N/A</c:v>
                </c:pt>
                <c:pt idx="3">
                  <c:v>#N/A</c:v>
                </c:pt>
                <c:pt idx="4">
                  <c:v>122</c:v>
                </c:pt>
                <c:pt idx="5">
                  <c:v>#N/A</c:v>
                </c:pt>
                <c:pt idx="6">
                  <c:v>#N/A</c:v>
                </c:pt>
                <c:pt idx="7">
                  <c:v>104</c:v>
                </c:pt>
                <c:pt idx="8">
                  <c:v>#N/A</c:v>
                </c:pt>
                <c:pt idx="9">
                  <c:v>#N/A</c:v>
                </c:pt>
                <c:pt idx="10">
                  <c:v>133</c:v>
                </c:pt>
                <c:pt idx="11">
                  <c:v>#N/A</c:v>
                </c:pt>
                <c:pt idx="12">
                  <c:v>#N/A</c:v>
                </c:pt>
                <c:pt idx="13">
                  <c:v>154</c:v>
                </c:pt>
                <c:pt idx="14">
                  <c:v>#N/A</c:v>
                </c:pt>
              </c:numCache>
            </c:numRef>
          </c:val>
          <c:smooth val="0"/>
          <c:extLst>
            <c:ext xmlns:c16="http://schemas.microsoft.com/office/drawing/2014/chart" uri="{C3380CC4-5D6E-409C-BE32-E72D297353CC}">
              <c16:uniqueId val="{00000008-9459-47CF-96BA-B05B628677B6}"/>
            </c:ext>
          </c:extLst>
        </c:ser>
        <c:dLbls>
          <c:showLegendKey val="0"/>
          <c:showVal val="0"/>
          <c:showCatName val="0"/>
          <c:showSerName val="0"/>
          <c:showPercent val="0"/>
          <c:showBubbleSize val="0"/>
        </c:dLbls>
        <c:marker val="1"/>
        <c:smooth val="0"/>
        <c:axId val="-180377376"/>
        <c:axId val="-180377920"/>
      </c:lineChart>
      <c:catAx>
        <c:axId val="-180377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0377920"/>
        <c:crosses val="autoZero"/>
        <c:auto val="1"/>
        <c:lblAlgn val="ctr"/>
        <c:lblOffset val="100"/>
        <c:tickLblSkip val="1"/>
        <c:tickMarkSkip val="1"/>
        <c:noMultiLvlLbl val="0"/>
      </c:catAx>
      <c:valAx>
        <c:axId val="-1803779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0377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3097</c:v>
                </c:pt>
                <c:pt idx="5">
                  <c:v>3103</c:v>
                </c:pt>
                <c:pt idx="8">
                  <c:v>3135</c:v>
                </c:pt>
                <c:pt idx="11">
                  <c:v>3175</c:v>
                </c:pt>
                <c:pt idx="14">
                  <c:v>3268</c:v>
                </c:pt>
              </c:numCache>
            </c:numRef>
          </c:val>
          <c:extLst>
            <c:ext xmlns:c16="http://schemas.microsoft.com/office/drawing/2014/chart" uri="{C3380CC4-5D6E-409C-BE32-E72D297353CC}">
              <c16:uniqueId val="{00000000-0CAF-4CB4-8D87-F59D2C87604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101</c:v>
                </c:pt>
                <c:pt idx="5">
                  <c:v>90</c:v>
                </c:pt>
                <c:pt idx="8">
                  <c:v>98</c:v>
                </c:pt>
                <c:pt idx="11">
                  <c:v>86</c:v>
                </c:pt>
                <c:pt idx="14">
                  <c:v>75</c:v>
                </c:pt>
              </c:numCache>
            </c:numRef>
          </c:val>
          <c:extLst>
            <c:ext xmlns:c16="http://schemas.microsoft.com/office/drawing/2014/chart" uri="{C3380CC4-5D6E-409C-BE32-E72D297353CC}">
              <c16:uniqueId val="{00000001-0CAF-4CB4-8D87-F59D2C87604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3136</c:v>
                </c:pt>
                <c:pt idx="5">
                  <c:v>3166</c:v>
                </c:pt>
                <c:pt idx="8">
                  <c:v>3120</c:v>
                </c:pt>
                <c:pt idx="11">
                  <c:v>3044</c:v>
                </c:pt>
                <c:pt idx="14">
                  <c:v>3021</c:v>
                </c:pt>
              </c:numCache>
            </c:numRef>
          </c:val>
          <c:extLst>
            <c:ext xmlns:c16="http://schemas.microsoft.com/office/drawing/2014/chart" uri="{C3380CC4-5D6E-409C-BE32-E72D297353CC}">
              <c16:uniqueId val="{00000002-0CAF-4CB4-8D87-F59D2C87604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CAF-4CB4-8D87-F59D2C87604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CAF-4CB4-8D87-F59D2C87604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CAF-4CB4-8D87-F59D2C87604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638</c:v>
                </c:pt>
                <c:pt idx="3">
                  <c:v>646</c:v>
                </c:pt>
                <c:pt idx="6">
                  <c:v>642</c:v>
                </c:pt>
                <c:pt idx="9">
                  <c:v>653</c:v>
                </c:pt>
                <c:pt idx="12">
                  <c:v>635</c:v>
                </c:pt>
              </c:numCache>
            </c:numRef>
          </c:val>
          <c:extLst>
            <c:ext xmlns:c16="http://schemas.microsoft.com/office/drawing/2014/chart" uri="{C3380CC4-5D6E-409C-BE32-E72D297353CC}">
              <c16:uniqueId val="{00000006-0CAF-4CB4-8D87-F59D2C87604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33</c:v>
                </c:pt>
                <c:pt idx="9">
                  <c:v>60</c:v>
                </c:pt>
                <c:pt idx="12">
                  <c:v>67</c:v>
                </c:pt>
              </c:numCache>
            </c:numRef>
          </c:val>
          <c:extLst>
            <c:ext xmlns:c16="http://schemas.microsoft.com/office/drawing/2014/chart" uri="{C3380CC4-5D6E-409C-BE32-E72D297353CC}">
              <c16:uniqueId val="{00000007-0CAF-4CB4-8D87-F59D2C87604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2021</c:v>
                </c:pt>
                <c:pt idx="3">
                  <c:v>1844</c:v>
                </c:pt>
                <c:pt idx="6">
                  <c:v>1658</c:v>
                </c:pt>
                <c:pt idx="9">
                  <c:v>1521</c:v>
                </c:pt>
                <c:pt idx="12">
                  <c:v>1484</c:v>
                </c:pt>
              </c:numCache>
            </c:numRef>
          </c:val>
          <c:extLst>
            <c:ext xmlns:c16="http://schemas.microsoft.com/office/drawing/2014/chart" uri="{C3380CC4-5D6E-409C-BE32-E72D297353CC}">
              <c16:uniqueId val="{00000008-0CAF-4CB4-8D87-F59D2C87604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CAF-4CB4-8D87-F59D2C87604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1930</c:v>
                </c:pt>
                <c:pt idx="3">
                  <c:v>2122</c:v>
                </c:pt>
                <c:pt idx="6">
                  <c:v>2182</c:v>
                </c:pt>
                <c:pt idx="9">
                  <c:v>2251</c:v>
                </c:pt>
                <c:pt idx="12">
                  <c:v>2334</c:v>
                </c:pt>
              </c:numCache>
            </c:numRef>
          </c:val>
          <c:extLst>
            <c:ext xmlns:c16="http://schemas.microsoft.com/office/drawing/2014/chart" uri="{C3380CC4-5D6E-409C-BE32-E72D297353CC}">
              <c16:uniqueId val="{0000000A-0CAF-4CB4-8D87-F59D2C87604B}"/>
            </c:ext>
          </c:extLst>
        </c:ser>
        <c:dLbls>
          <c:showLegendKey val="0"/>
          <c:showVal val="0"/>
          <c:showCatName val="0"/>
          <c:showSerName val="0"/>
          <c:showPercent val="0"/>
          <c:showBubbleSize val="0"/>
        </c:dLbls>
        <c:gapWidth val="100"/>
        <c:overlap val="100"/>
        <c:axId val="-180378464"/>
        <c:axId val="-1803681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CAF-4CB4-8D87-F59D2C87604B}"/>
            </c:ext>
          </c:extLst>
        </c:ser>
        <c:dLbls>
          <c:showLegendKey val="0"/>
          <c:showVal val="0"/>
          <c:showCatName val="0"/>
          <c:showSerName val="0"/>
          <c:showPercent val="0"/>
          <c:showBubbleSize val="0"/>
        </c:dLbls>
        <c:marker val="1"/>
        <c:smooth val="0"/>
        <c:axId val="-180378464"/>
        <c:axId val="-180368128"/>
      </c:lineChart>
      <c:catAx>
        <c:axId val="-180378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0368128"/>
        <c:crosses val="autoZero"/>
        <c:auto val="1"/>
        <c:lblAlgn val="ctr"/>
        <c:lblOffset val="100"/>
        <c:tickLblSkip val="1"/>
        <c:tickMarkSkip val="1"/>
        <c:noMultiLvlLbl val="0"/>
      </c:catAx>
      <c:valAx>
        <c:axId val="-1803681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0378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1238</c:v>
                </c:pt>
                <c:pt idx="1">
                  <c:v>1187</c:v>
                </c:pt>
                <c:pt idx="2">
                  <c:v>1155</c:v>
                </c:pt>
              </c:numCache>
            </c:numRef>
          </c:val>
          <c:extLst>
            <c:ext xmlns:c16="http://schemas.microsoft.com/office/drawing/2014/chart" uri="{C3380CC4-5D6E-409C-BE32-E72D297353CC}">
              <c16:uniqueId val="{00000000-CF20-451E-88DD-72C5B610788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961</c:v>
                </c:pt>
                <c:pt idx="1">
                  <c:v>963</c:v>
                </c:pt>
                <c:pt idx="2">
                  <c:v>966</c:v>
                </c:pt>
              </c:numCache>
            </c:numRef>
          </c:val>
          <c:extLst>
            <c:ext xmlns:c16="http://schemas.microsoft.com/office/drawing/2014/chart" uri="{C3380CC4-5D6E-409C-BE32-E72D297353CC}">
              <c16:uniqueId val="{00000001-CF20-451E-88DD-72C5B610788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766</c:v>
                </c:pt>
                <c:pt idx="1">
                  <c:v>747</c:v>
                </c:pt>
                <c:pt idx="2">
                  <c:v>752</c:v>
                </c:pt>
              </c:numCache>
            </c:numRef>
          </c:val>
          <c:extLst>
            <c:ext xmlns:c16="http://schemas.microsoft.com/office/drawing/2014/chart" uri="{C3380CC4-5D6E-409C-BE32-E72D297353CC}">
              <c16:uniqueId val="{00000002-CF20-451E-88DD-72C5B6107881}"/>
            </c:ext>
          </c:extLst>
        </c:ser>
        <c:dLbls>
          <c:showLegendKey val="0"/>
          <c:showVal val="0"/>
          <c:showCatName val="0"/>
          <c:showSerName val="0"/>
          <c:showPercent val="0"/>
          <c:showBubbleSize val="0"/>
        </c:dLbls>
        <c:gapWidth val="120"/>
        <c:overlap val="100"/>
        <c:axId val="-180371392"/>
        <c:axId val="-180368672"/>
      </c:barChart>
      <c:catAx>
        <c:axId val="-180371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80368672"/>
        <c:crosses val="autoZero"/>
        <c:auto val="1"/>
        <c:lblAlgn val="ctr"/>
        <c:lblOffset val="100"/>
        <c:tickLblSkip val="1"/>
        <c:tickMarkSkip val="1"/>
        <c:noMultiLvlLbl val="0"/>
      </c:catAx>
      <c:valAx>
        <c:axId val="-1803686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80371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{5224A535-E005-4982-A5B3-A5878BCAD24A}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B21C-45F6-B664-CFEFB3C6331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{6FB86529-E9D4-4923-8BB7-A2FD53DD311A}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21C-45F6-B664-CFEFB3C6331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{622AAD8C-B05B-49E1-8CB4-ED842791F6FA}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21C-45F6-B664-CFEFB3C6331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{686AF3C9-F655-4816-962B-1E295030CD1F}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21C-45F6-B664-CFEFB3C6331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{F862ECE9-8D8A-45DC-A1FF-33A24F9C504F}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21C-45F6-B664-CFEFB3C63317}"/>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{E93A6E42-F551-4B31-B2B5-0E4882CB99D6}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B21C-45F6-B664-CFEFB3C63317}"/>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{247B18AC-18CD-4899-9BEB-C8859B04496B}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B21C-45F6-B664-CFEFB3C63317}"/>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{8C07B0DF-1045-4D5F-9413-BBDB1AB1979D}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B21C-45F6-B664-CFEFB3C63317}"/>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{9775B0CA-C20C-413F-897A-81D52E1E1871}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B21C-45F6-B664-CFEFB3C6331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57.6</c:v>
                </c:pt>
                <c:pt idx="8">
                  <c:v>59.8</c:v>
                </c:pt>
                <c:pt idx="16">
                  <c:v>60.8</c:v>
                </c:pt>
                <c:pt idx="24">
                  <c:v>62.2</c:v>
                </c:pt>
                <c:pt idx="32">
                  <c:v>63.1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21C-45F6-B664-CFEFB3C6331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{83F74EB5-6BB1-48B1-9408-75F13725FD96}</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B21C-45F6-B664-CFEFB3C6331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{9755553A-481C-4B5E-BA2F-B3517E2A1AF3}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21C-45F6-B664-CFEFB3C6331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{70C609FC-168D-4467-ADDA-95883EEE4752}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21C-45F6-B664-CFEFB3C6331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{A224E257-3F6A-4F3D-B263-A209AF3EC60A}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21C-45F6-B664-CFEFB3C6331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{7D6298F8-C407-486C-B940-65A11933E653}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21C-45F6-B664-CFEFB3C63317}"/>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{704360E4-983F-4F9B-9456-DA9C4E20E993}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B21C-45F6-B664-CFEFB3C63317}"/>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{C75947B6-0E08-45E7-A8CB-ABE16260AD77}</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B21C-45F6-B664-CFEFB3C63317}"/>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{C379F0A8-3D5A-465A-ABA5-F22D18B006A5}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B21C-45F6-B664-CFEFB3C63317}"/>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{F0A22FC3-98B3-440F-932A-DAC43FBC0735}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B21C-45F6-B664-CFEFB3C6331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55.8</c:v>
                </c:pt>
                <c:pt idx="8">
                  <c:v>56.3</c:v>
                </c:pt>
                <c:pt idx="16">
                  <c:v>57.6</c:v>
                </c:pt>
                <c:pt idx="24">
                  <c:v>58.8</c:v>
                </c:pt>
                <c:pt idx="32">
                  <c:v>59.5</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B21C-45F6-B664-CFEFB3C63317}"/>
            </c:ext>
          </c:extLst>
        </c:ser>
        <c:dLbls>
          <c:showLegendKey val="0"/>
          <c:showVal val="1"/>
          <c:showCatName val="0"/>
          <c:showSerName val="0"/>
          <c:showPercent val="0"/>
          <c:showBubbleSize val="0"/>
        </c:dLbls>
        <c:axId val="46179840"/>
        <c:axId val="46181760"/>
      </c:scatterChart>
      <c:valAx>
        <c:axId val="46179840"/>
        <c:scaling>
          <c:orientation val="minMax"/>
          <c:max val="59.9"/>
          <c:min val="5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{023347E1-22E3-44CE-B029-07D932348A74}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B89F-434A-BAE1-542DCBA7E61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{DFC14C42-0786-4843-91B7-FD66B194041B}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89F-434A-BAE1-542DCBA7E61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{EAD1174D-0502-4E03-AE9F-CF1F51117689}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89F-434A-BAE1-542DCBA7E61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{8C8BA2AF-D79B-43F6-BABC-4CBAE072046E}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89F-434A-BAE1-542DCBA7E61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{1F7E670E-7A6C-4399-B246-75604917698A}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89F-434A-BAE1-542DCBA7E61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{E69EF17E-BE42-4170-BB8C-27F3A61BB83F}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B89F-434A-BAE1-542DCBA7E61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{7C6AE305-ED67-4AFD-9539-FBC51927483B}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B89F-434A-BAE1-542DCBA7E61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{414DC324-341B-4E21-A733-840874F6EDE3}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B89F-434A-BAE1-542DCBA7E61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{DB3E0723-02E3-489D-A149-7864B5E854A9}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B89F-434A-BAE1-542DCBA7E61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9.4</c:v>
                </c:pt>
                <c:pt idx="8">
                  <c:v>8.4</c:v>
                </c:pt>
                <c:pt idx="16">
                  <c:v>7.5</c:v>
                </c:pt>
                <c:pt idx="24">
                  <c:v>7.8</c:v>
                </c:pt>
                <c:pt idx="32">
                  <c:v>8.6999999999999993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B89F-434A-BAE1-542DCBA7E61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{A2163700-057D-4C78-A438-9B12A8A11FD8}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B89F-434A-BAE1-542DCBA7E61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{6F1C3902-38AC-4F34-A6B8-FC9CABA143DA}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89F-434A-BAE1-542DCBA7E61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{DAB29E88-1CEC-4D5F-B074-F5DF8F14BB10}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89F-434A-BAE1-542DCBA7E61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{D0515581-A1CE-4807-8CCC-F195DBFA9424}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89F-434A-BAE1-542DCBA7E61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{AE20EA36-5D80-4EBF-988C-D89A9D909648}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89F-434A-BAE1-542DCBA7E61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{237600D3-6558-4FDD-8476-2981052D4E28}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B89F-434A-BAE1-542DCBA7E610}"/>
                </c:ext>
              </c:extLst>
            </c:dLbl>
            <c:dLbl>
              <c:idx val="16"/>
              <c:layout>
                <c:manualLayout>
                  <c:x val="-4.5160355153971272E-2"/>
                  <c:y val="-4.3495921315535854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{5D67291A-C9EB-41A2-AD2F-8E79DC86B949}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B89F-434A-BAE1-542DCBA7E610}"/>
                </c:ext>
              </c:extLst>
            </c:dLbl>
            <c:dLbl>
              <c:idx val="24"/>
              <c:layout>
                <c:manualLayout>
                  <c:x val="-1.8235628084250027E-2"/>
                  <c:y val="-8.1337372860052048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{509994B8-E056-4463-94C2-C983859586F4}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B89F-434A-BAE1-542DCBA7E61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{84A4DA6C-3FF2-41F4-A6D5-72F0A5100915}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B89F-434A-BAE1-542DCBA7E61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7.4</c:v>
                </c:pt>
                <c:pt idx="16">
                  <c:v>7.1</c:v>
                </c:pt>
                <c:pt idx="24">
                  <c:v>7.1</c:v>
                </c:pt>
                <c:pt idx="32">
                  <c:v>7.3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B89F-434A-BAE1-542DCBA7E610}"/>
            </c:ext>
          </c:extLst>
        </c:ser>
        <c:dLbls>
          <c:showLegendKey val="0"/>
          <c:showVal val="1"/>
          <c:showCatName val="0"/>
          <c:showSerName val="0"/>
          <c:showPercent val="0"/>
          <c:showBubbleSize val="0"/>
        </c:dLbls>
        <c:axId val="84219776"/>
        <c:axId val="84234240"/>
      </c:scatterChart>
      <c:valAx>
        <c:axId val="84219776"/>
        <c:scaling>
          <c:orientation val="minMax"/>
          <c:max val="7.5"/>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実質公債費比率は類似団体と比較して低い水準にあり、近年横ばいとなっている。</a:t>
          </a:r>
          <a:r>
            <a:rPr kumimoji="1" lang="en-US" altLang="ja-JP" sz="1400" baseline="0">
              <a:latin typeface="ＭＳ ゴシック" pitchFamily="49" charset="-128"/>
              <a:ea typeface="ＭＳ ゴシック" pitchFamily="49" charset="-128"/>
            </a:rPr>
            <a:t>H27</a:t>
          </a:r>
          <a:r>
            <a:rPr kumimoji="1" lang="ja-JP" altLang="en-US" sz="1400" baseline="0">
              <a:latin typeface="ＭＳ ゴシック" pitchFamily="49" charset="-128"/>
              <a:ea typeface="ＭＳ ゴシック" pitchFamily="49" charset="-128"/>
            </a:rPr>
            <a:t>～</a:t>
          </a:r>
          <a:r>
            <a:rPr kumimoji="1" lang="en-US" altLang="ja-JP" sz="1400" baseline="0">
              <a:latin typeface="ＭＳ ゴシック" pitchFamily="49" charset="-128"/>
              <a:ea typeface="ＭＳ ゴシック" pitchFamily="49" charset="-128"/>
            </a:rPr>
            <a:t>H29</a:t>
          </a:r>
          <a:r>
            <a:rPr kumimoji="1" lang="ja-JP" altLang="en-US" sz="1400" baseline="0">
              <a:latin typeface="ＭＳ ゴシック" pitchFamily="49" charset="-128"/>
              <a:ea typeface="ＭＳ ゴシック" pitchFamily="49" charset="-128"/>
            </a:rPr>
            <a:t>にかけて行った「中央拠点施設建設事業」及び、</a:t>
          </a:r>
          <a:r>
            <a:rPr kumimoji="1" lang="en-US" altLang="ja-JP" sz="1400" baseline="0">
              <a:latin typeface="ＭＳ ゴシック" pitchFamily="49" charset="-128"/>
              <a:ea typeface="ＭＳ ゴシック" pitchFamily="49" charset="-128"/>
            </a:rPr>
            <a:t>H30</a:t>
          </a:r>
          <a:r>
            <a:rPr kumimoji="1" lang="ja-JP" altLang="en-US" sz="1400" baseline="0">
              <a:latin typeface="ＭＳ ゴシック" pitchFamily="49" charset="-128"/>
              <a:ea typeface="ＭＳ ゴシック" pitchFamily="49" charset="-128"/>
            </a:rPr>
            <a:t>～</a:t>
          </a:r>
          <a:r>
            <a:rPr kumimoji="1" lang="en-US" altLang="ja-JP" sz="1400" baseline="0">
              <a:latin typeface="ＭＳ ゴシック" pitchFamily="49" charset="-128"/>
              <a:ea typeface="ＭＳ ゴシック" pitchFamily="49" charset="-128"/>
            </a:rPr>
            <a:t>R1</a:t>
          </a:r>
          <a:r>
            <a:rPr kumimoji="1" lang="ja-JP" altLang="en-US" sz="1400" baseline="0">
              <a:latin typeface="ＭＳ ゴシック" pitchFamily="49" charset="-128"/>
              <a:ea typeface="ＭＳ ゴシック" pitchFamily="49" charset="-128"/>
            </a:rPr>
            <a:t>に行った「道の駅リニューアル事業」にて多額の地方債を発行した。</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これらの地方債の償還は</a:t>
          </a:r>
          <a:r>
            <a:rPr kumimoji="1" lang="en-US" altLang="ja-JP" sz="1400" baseline="0">
              <a:latin typeface="ＭＳ ゴシック" pitchFamily="49" charset="-128"/>
              <a:ea typeface="ＭＳ ゴシック" pitchFamily="49" charset="-128"/>
            </a:rPr>
            <a:t>R2</a:t>
          </a:r>
          <a:r>
            <a:rPr kumimoji="1" lang="ja-JP" altLang="en-US" sz="1400" baseline="0">
              <a:latin typeface="ＭＳ ゴシック" pitchFamily="49" charset="-128"/>
              <a:ea typeface="ＭＳ ゴシック" pitchFamily="49" charset="-128"/>
            </a:rPr>
            <a:t>以降に始まり、実質公債費比率を高める要因となることが予想されることから、これまで以上に公債費の適正化に取り組んでいく必要がある。</a:t>
          </a:r>
          <a:endParaRPr kumimoji="1" lang="en-US" altLang="ja-JP" sz="1400" baseline="0">
            <a:latin typeface="ＭＳ ゴシック" pitchFamily="49" charset="-128"/>
            <a:ea typeface="ＭＳ ゴシック" pitchFamily="49" charset="-128"/>
          </a:endParaRPr>
        </a:p>
        <a:p>
          <a:endParaRPr kumimoji="1" lang="en-US" altLang="ja-JP" sz="1400" baseline="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満期一括償還地方債なし</a:t>
          </a:r>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現状では将来負担比率に大きな問題はないが、地方債残高の増加と基金残高の減少がやや進んでおり、地方債借入の抑制や、適切な定員管理を実施することで、将来負担比率の減少を図っていく。</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長野県小川村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基金使途の明確化を図っていく。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公共施設新改築基金：学校、厚生福祉施設、公民館、役場庁舎等公共施設の新開地市区に要する財源に充当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地域振興基金：住民福祉の増進、快適な生活環境の形成等を図るための財源に充当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地域福祉基金：長寿社会における福祉需要の増大及び多様化に対応した事業の推進を図るための財源に充当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基金利息の積立による増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教育施設整備基金の取り崩し（小学校パソコン等整備事業に充当）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教育施設整備基金：学校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ICT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事業に伴い、同基金を取り崩し予定</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債権の運用利息の積立（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現状と同程度の残高水準を維持できるよう財政運営を進める。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債権の運用利息による増。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近年は運用利息により増加傾向であるが、計画的に活用をしていく。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A189D096-47B7-4E32-B92E-51704847C8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6F49435C-FD76-44EE-A8F9-D0D8CBC699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F8EA8814-2656-4673-AC7C-710EBEBF7D7F}"/>
            </a:ext>
          </a:extLst>
        </xdr:cNvPr>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DF7A9369-65AC-4CA5-9A20-B0FC50FDD51B}"/>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DBD3FE44-CF30-42D6-A513-64E5FD49BC5B}"/>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D05736AE-110D-4624-9829-C62DB6757B3B}"/>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1BF16E4E-3062-412C-9A9D-60B7BEE08B91}"/>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96701316-2D80-4FF8-A221-721738BCEBF6}"/>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C8CFFD1A-997A-4807-9301-041B3667462B}"/>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45B41F83-9E66-4ECD-8745-1482E6A39A89}"/>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A4F137DB-D124-414A-B31C-228820AACE99}"/>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7C19E749-1FCF-4178-8B1C-EA58C3504BB1}"/>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BEF2994F-00D6-46DF-9DF0-8B9DE236BA42}"/>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FE24D5D5-235B-452D-B1B3-8F81628B4DCD}"/>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188E5B2B-D668-490F-9C73-F1082E69C999}"/>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4892A8FF-E064-4B31-9A3E-630499246A37}"/>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長野県小川村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9A21261F-57E0-4A06-96E6-A159C53891FB}"/>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2DF1BE75-7D06-4A9D-8AC5-B3F447F2B29C}"/>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2E5E5EB8-F2EC-42EA-8778-D3A8F69B0741}"/>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264FE1CF-2AC1-4899-82C2-1EA57BB3DC7B}"/>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BF1B9CCA-AF24-41D5-A53D-74F3C77A1983}"/>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3FE63EBE-180B-47C4-B8F3-0A58F43CAE29}"/>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2,438
2,423
58.11
3,156,105
3,018,855
109,351
1,818,716
2,333,750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6E02DFF7-FAA5-4D83-8D43-9BFB3E767962}"/>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AC682D58-E367-4BD9-81B9-F6BC9AEC9CD6}"/>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B8E195F-55FD-4033-B50A-054428759C38}"/>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FDFD7D34-5289-417B-9339-80CE7E94298E}"/>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79F00A61-F969-401A-8510-79354982B779}"/>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EDB00889-5A90-4480-9ACC-76739C073801}"/>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C02BDC3-C870-4F28-AF95-3A8DEB57C186}"/>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AE39B231-86FB-4542-89E8-61C401475DDA}"/>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6236B94A-DD08-4172-9DB3-3B857B015B15}"/>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319359D-1CAE-416B-95A0-19DF1F862D09}"/>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DD58E16D-C02F-4526-B48D-93F11289A92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83579D5A-C37E-4A51-9778-4FE4A6B190A8}"/>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753814FE-A541-48CC-855E-279ACB451D85}"/>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3AE54E9F-4787-492B-A635-94AA4D749AC6}"/>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486B69A5-694B-4057-9CFE-C62436260FBD}"/>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47D43D88-26C7-4851-90CA-917C02C9011C}"/>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EFEA6A4B-C4B1-455F-8E8F-A1DB5AFB5236}"/>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714A8EE8-09C3-431F-AB73-6071230EC67A}"/>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12176A39-5956-42B7-AD84-8B641F5BC114}"/>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a:extLst>
            <a:ext uri="{FF2B5EF4-FFF2-40B4-BE49-F238E27FC236}">
              <a16:creationId xmlns:a16="http://schemas.microsoft.com/office/drawing/2014/main" id="{E2BFCF90-21F5-4763-BAEF-3B6DB1AF7C19}"/>
            </a:ext>
          </a:extLst>
        </xdr:cNvPr>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3E8C3E3E-C17B-4CE9-AE40-4DCB36FF9960}"/>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594E8E2C-F7C2-433C-A7BB-53B0ACA91E47}"/>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359487A7-A338-4FC2-9B93-F4669ECA7BEB}"/>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2020E66F-8010-4D0D-A73C-9825D712CC65}"/>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37EC0FC6-367F-4205-92B8-4BBBDB4633CA}"/>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23C57215-6678-44FF-A962-69A3A1347F02}"/>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BF0FFD1F-BD95-43D7-ABEE-941B81129C79}"/>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F73DB855-D14D-49E6-9DB9-A78D2DD821CA}"/>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C47249D1-8A66-4A29-921A-708F1110B5F4}"/>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C9C4AEA1-BBDD-4F29-A71E-6112CD9168C2}"/>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ABD975CC-223E-470C-AE6D-C5CEF69D3BE5}"/>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971AED8A-059E-48C1-8426-4ED5B452BF1C}"/>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6C73E335-1E6D-4264-B3A9-94C0BF8737A6}"/>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B5F02AFD-BB95-41F5-9D6D-B83ABC4FD4B7}"/>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54660F00-086C-493A-BF41-03064922ED2C}"/>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a:t>
          </a:r>
          <a:r>
            <a:rPr kumimoji="1" lang="en-US" altLang="ja-JP" sz="1100">
              <a:latin typeface="ＭＳ Ｐゴシック" panose="020B0600070205080204" pitchFamily="50" charset="-128"/>
              <a:ea typeface="ＭＳ Ｐゴシック" panose="020B0600070205080204" pitchFamily="50" charset="-128"/>
            </a:rPr>
            <a:t>63.1%</a:t>
          </a:r>
          <a:r>
            <a:rPr kumimoji="1" lang="ja-JP" altLang="en-US" sz="1100">
              <a:latin typeface="ＭＳ Ｐゴシック" panose="020B0600070205080204" pitchFamily="50" charset="-128"/>
              <a:ea typeface="ＭＳ Ｐゴシック" panose="020B0600070205080204" pitchFamily="50" charset="-128"/>
            </a:rPr>
            <a:t>と、類似団体より高い水準にあるが、それぞれの公共施設等について個別施設計画を策定済みであり、当該計画に基づいた施設の維持管理を適切に進めている。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E64B4DA1-5608-4656-8EAA-FA6184F1F955}"/>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668E93CE-607E-49DD-9370-7367DB59B47C}"/>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6A1D73DF-9777-4D1B-A0EE-4A1221F6867D}"/>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E8495BCB-659E-4151-A730-27B5B4A46C3D}"/>
            </a:ext>
          </a:extLst>
        </xdr:cNvPr>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13AC136B-04AE-4FD6-999B-575478075745}"/>
            </a:ext>
          </a:extLst>
        </xdr:cNvPr>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916D8E01-605F-4BA8-9E5A-CD438F9D542C}"/>
            </a:ext>
          </a:extLst>
        </xdr:cNvPr>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1032ABA3-D3C0-4CD5-BA10-EE7136E26686}"/>
            </a:ext>
          </a:extLst>
        </xdr:cNvPr>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78B87A2D-D62D-4205-B7F0-0D1C22033A48}"/>
            </a:ext>
          </a:extLst>
        </xdr:cNvPr>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34EF0167-64BA-43FB-A804-2E9A114E319C}"/>
            </a:ext>
          </a:extLst>
        </xdr:cNvPr>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3A56A975-0362-4F7D-8B32-46BEE7806680}"/>
            </a:ext>
          </a:extLst>
        </xdr:cNvPr>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C8589550-4FFF-499D-AA10-3B8384390596}"/>
            </a:ext>
          </a:extLst>
        </xdr:cNvPr>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DEA01779-769D-4387-91A0-462AFAD9DFAD}"/>
            </a:ext>
          </a:extLst>
        </xdr:cNvPr>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C93B4C09-034B-4C93-A135-8824451B4523}"/>
            </a:ext>
          </a:extLst>
        </xdr:cNvPr>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5BEB4E8B-AAFE-456D-8D82-AC38C4C8CAFC}"/>
            </a:ext>
          </a:extLst>
        </xdr:cNvPr>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B3FA5CFB-E4C5-4DB9-8B48-48C5873FFF7E}"/>
            </a:ext>
          </a:extLst>
        </xdr:cNvPr>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90BE419C-11A2-4771-AB08-6D8544CDB58E}"/>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E8A708CF-1C35-4AB9-884B-84A55A380064}"/>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6501256C-9418-4C41-9786-9DE0BA38C582}"/>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56878</xdr:rowOff>
    </xdr:from>
    <xdr:to>
      <xdr:col>23</xdr:col>
      <xdr:colOff>85090</xdr:colOff>
      <xdr:row>34</xdr:row>
      <xdr:rowOff>67038</xdr:rowOff>
    </xdr:to>
    <xdr:cxnSp macro="">
      <xdr:nvCxnSpPr>
        <xdr:cNvPr id="77" name="直線コネクタ 76">
          <a:extLst>
            <a:ext uri="{FF2B5EF4-FFF2-40B4-BE49-F238E27FC236}">
              <a16:creationId xmlns:a16="http://schemas.microsoft.com/office/drawing/2014/main" id="{B50BB88A-CA57-43F9-AB19-EE277B7AAE9F}"/>
            </a:ext>
          </a:extLst>
        </xdr:cNvPr>
        <xdr:cNvCxnSpPr/>
      </xdr:nvCxnSpPr>
      <xdr:spPr>
        <a:xfrm flipV="1">
          <a:off x="4760595" y="4514578"/>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70865</xdr:rowOff>
    </xdr:from>
    <xdr:ext cx="405111" cy="259045"/>
    <xdr:sp macro="" textlink="">
      <xdr:nvSpPr>
        <xdr:cNvPr id="78" name="有形固定資産減価償却率最小値テキスト">
          <a:extLst>
            <a:ext uri="{FF2B5EF4-FFF2-40B4-BE49-F238E27FC236}">
              <a16:creationId xmlns:a16="http://schemas.microsoft.com/office/drawing/2014/main" id="{85FFE8FD-4C1D-4E9E-8C00-76B4438AFAA4}"/>
            </a:ext>
          </a:extLst>
        </xdr:cNvPr>
        <xdr:cNvSpPr txBox="1"/>
      </xdr:nvSpPr>
      <xdr:spPr>
        <a:xfrm>
          <a:off x="4813300" y="5900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67038</xdr:rowOff>
    </xdr:from>
    <xdr:to>
      <xdr:col>23</xdr:col>
      <xdr:colOff>174625</xdr:colOff>
      <xdr:row>34</xdr:row>
      <xdr:rowOff>67038</xdr:rowOff>
    </xdr:to>
    <xdr:cxnSp macro="">
      <xdr:nvCxnSpPr>
        <xdr:cNvPr id="79" name="直線コネクタ 78">
          <a:extLst>
            <a:ext uri="{FF2B5EF4-FFF2-40B4-BE49-F238E27FC236}">
              <a16:creationId xmlns:a16="http://schemas.microsoft.com/office/drawing/2014/main" id="{3807B073-6476-4FA3-B3AB-C8DB0CE020EC}"/>
            </a:ext>
          </a:extLst>
        </xdr:cNvPr>
        <xdr:cNvCxnSpPr/>
      </xdr:nvCxnSpPr>
      <xdr:spPr>
        <a:xfrm>
          <a:off x="4673600" y="5896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3555</xdr:rowOff>
    </xdr:from>
    <xdr:ext cx="405111" cy="259045"/>
    <xdr:sp macro="" textlink="">
      <xdr:nvSpPr>
        <xdr:cNvPr id="80" name="有形固定資産減価償却率最大値テキスト">
          <a:extLst>
            <a:ext uri="{FF2B5EF4-FFF2-40B4-BE49-F238E27FC236}">
              <a16:creationId xmlns:a16="http://schemas.microsoft.com/office/drawing/2014/main" id="{AD511B85-A3CC-42CE-8E85-DAED346DBEE4}"/>
            </a:ext>
          </a:extLst>
        </xdr:cNvPr>
        <xdr:cNvSpPr txBox="1"/>
      </xdr:nvSpPr>
      <xdr:spPr>
        <a:xfrm>
          <a:off x="4813300" y="4289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56878</xdr:rowOff>
    </xdr:from>
    <xdr:to>
      <xdr:col>23</xdr:col>
      <xdr:colOff>174625</xdr:colOff>
      <xdr:row>26</xdr:row>
      <xdr:rowOff>56878</xdr:rowOff>
    </xdr:to>
    <xdr:cxnSp macro="">
      <xdr:nvCxnSpPr>
        <xdr:cNvPr id="81" name="直線コネクタ 80">
          <a:extLst>
            <a:ext uri="{FF2B5EF4-FFF2-40B4-BE49-F238E27FC236}">
              <a16:creationId xmlns:a16="http://schemas.microsoft.com/office/drawing/2014/main" id="{5784FC8B-1575-49F8-B905-C9E17808F2D3}"/>
            </a:ext>
          </a:extLst>
        </xdr:cNvPr>
        <xdr:cNvCxnSpPr/>
      </xdr:nvCxnSpPr>
      <xdr:spPr>
        <a:xfrm>
          <a:off x="4673600" y="451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56895</xdr:rowOff>
    </xdr:from>
    <xdr:ext cx="405111" cy="259045"/>
    <xdr:sp macro="" textlink="">
      <xdr:nvSpPr>
        <xdr:cNvPr id="82" name="有形固定資産減価償却率平均値テキスト">
          <a:extLst>
            <a:ext uri="{FF2B5EF4-FFF2-40B4-BE49-F238E27FC236}">
              <a16:creationId xmlns:a16="http://schemas.microsoft.com/office/drawing/2014/main" id="{56C298F7-2B72-4423-BE2F-9DF58A7050A8}"/>
            </a:ext>
          </a:extLst>
        </xdr:cNvPr>
        <xdr:cNvSpPr txBox="1"/>
      </xdr:nvSpPr>
      <xdr:spPr>
        <a:xfrm>
          <a:off x="4813300" y="52003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34018</xdr:rowOff>
    </xdr:from>
    <xdr:to>
      <xdr:col>23</xdr:col>
      <xdr:colOff>136525</xdr:colOff>
      <xdr:row>31</xdr:row>
      <xdr:rowOff>135618</xdr:rowOff>
    </xdr:to>
    <xdr:sp macro="" textlink="">
      <xdr:nvSpPr>
        <xdr:cNvPr id="83" name="フローチャート: 判断 82">
          <a:extLst>
            <a:ext uri="{FF2B5EF4-FFF2-40B4-BE49-F238E27FC236}">
              <a16:creationId xmlns:a16="http://schemas.microsoft.com/office/drawing/2014/main" id="{26F1B012-E73B-4469-B20C-44F40739998E}"/>
            </a:ext>
          </a:extLst>
        </xdr:cNvPr>
        <xdr:cNvSpPr/>
      </xdr:nvSpPr>
      <xdr:spPr>
        <a:xfrm>
          <a:off x="4711700" y="534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12428</xdr:rowOff>
    </xdr:from>
    <xdr:to>
      <xdr:col>19</xdr:col>
      <xdr:colOff>187325</xdr:colOff>
      <xdr:row>31</xdr:row>
      <xdr:rowOff>114028</xdr:rowOff>
    </xdr:to>
    <xdr:sp macro="" textlink="">
      <xdr:nvSpPr>
        <xdr:cNvPr id="84" name="フローチャート: 判断 83">
          <a:extLst>
            <a:ext uri="{FF2B5EF4-FFF2-40B4-BE49-F238E27FC236}">
              <a16:creationId xmlns:a16="http://schemas.microsoft.com/office/drawing/2014/main" id="{50D6C707-06FF-4B87-996E-B136958D90A7}"/>
            </a:ext>
          </a:extLst>
        </xdr:cNvPr>
        <xdr:cNvSpPr/>
      </xdr:nvSpPr>
      <xdr:spPr>
        <a:xfrm>
          <a:off x="4000500" y="532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146867</xdr:rowOff>
    </xdr:from>
    <xdr:to>
      <xdr:col>15</xdr:col>
      <xdr:colOff>187325</xdr:colOff>
      <xdr:row>31</xdr:row>
      <xdr:rowOff>77017</xdr:rowOff>
    </xdr:to>
    <xdr:sp macro="" textlink="">
      <xdr:nvSpPr>
        <xdr:cNvPr id="85" name="フローチャート: 判断 84">
          <a:extLst>
            <a:ext uri="{FF2B5EF4-FFF2-40B4-BE49-F238E27FC236}">
              <a16:creationId xmlns:a16="http://schemas.microsoft.com/office/drawing/2014/main" id="{5FCBE5E2-694F-4376-A92C-81EB75DF36CA}"/>
            </a:ext>
          </a:extLst>
        </xdr:cNvPr>
        <xdr:cNvSpPr/>
      </xdr:nvSpPr>
      <xdr:spPr>
        <a:xfrm>
          <a:off x="3238500" y="5290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106771</xdr:rowOff>
    </xdr:from>
    <xdr:to>
      <xdr:col>11</xdr:col>
      <xdr:colOff>187325</xdr:colOff>
      <xdr:row>31</xdr:row>
      <xdr:rowOff>36921</xdr:rowOff>
    </xdr:to>
    <xdr:sp macro="" textlink="">
      <xdr:nvSpPr>
        <xdr:cNvPr id="86" name="フローチャート: 判断 85">
          <a:extLst>
            <a:ext uri="{FF2B5EF4-FFF2-40B4-BE49-F238E27FC236}">
              <a16:creationId xmlns:a16="http://schemas.microsoft.com/office/drawing/2014/main" id="{0A5DD067-67F8-4BB5-A424-DBC76B8E98D0}"/>
            </a:ext>
          </a:extLst>
        </xdr:cNvPr>
        <xdr:cNvSpPr/>
      </xdr:nvSpPr>
      <xdr:spPr>
        <a:xfrm>
          <a:off x="2476500" y="525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91349</xdr:rowOff>
    </xdr:from>
    <xdr:to>
      <xdr:col>7</xdr:col>
      <xdr:colOff>187325</xdr:colOff>
      <xdr:row>31</xdr:row>
      <xdr:rowOff>21499</xdr:rowOff>
    </xdr:to>
    <xdr:sp macro="" textlink="">
      <xdr:nvSpPr>
        <xdr:cNvPr id="87" name="フローチャート: 判断 86">
          <a:extLst>
            <a:ext uri="{FF2B5EF4-FFF2-40B4-BE49-F238E27FC236}">
              <a16:creationId xmlns:a16="http://schemas.microsoft.com/office/drawing/2014/main" id="{2CCE39CA-32EB-4121-AE0C-B37C4C3FA8A1}"/>
            </a:ext>
          </a:extLst>
        </xdr:cNvPr>
        <xdr:cNvSpPr/>
      </xdr:nvSpPr>
      <xdr:spPr>
        <a:xfrm>
          <a:off x="1714500" y="5234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3C85D991-5047-4147-8DF4-61FFEE04B53D}"/>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C49B3F5C-BB7E-4C1F-8E7D-CAF9722D9701}"/>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C9A6443A-11F8-4378-92F6-8EA2A793C2FD}"/>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659666E4-CB3A-444B-901F-3DC1BBB20CC3}"/>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A131122C-5A73-4F84-B5B8-F37B86AD119E}"/>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145052</xdr:rowOff>
    </xdr:from>
    <xdr:to>
      <xdr:col>23</xdr:col>
      <xdr:colOff>136525</xdr:colOff>
      <xdr:row>32</xdr:row>
      <xdr:rowOff>75202</xdr:rowOff>
    </xdr:to>
    <xdr:sp macro="" textlink="">
      <xdr:nvSpPr>
        <xdr:cNvPr id="93" name="楕円 92">
          <a:extLst>
            <a:ext uri="{FF2B5EF4-FFF2-40B4-BE49-F238E27FC236}">
              <a16:creationId xmlns:a16="http://schemas.microsoft.com/office/drawing/2014/main" id="{6675B2DC-C809-45DF-9B22-2457FE2A3B0A}"/>
            </a:ext>
          </a:extLst>
        </xdr:cNvPr>
        <xdr:cNvSpPr/>
      </xdr:nvSpPr>
      <xdr:spPr>
        <a:xfrm>
          <a:off x="4711700" y="546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123479</xdr:rowOff>
    </xdr:from>
    <xdr:ext cx="405111" cy="259045"/>
    <xdr:sp macro="" textlink="">
      <xdr:nvSpPr>
        <xdr:cNvPr id="94" name="有形固定資産減価償却率該当値テキスト">
          <a:extLst>
            <a:ext uri="{FF2B5EF4-FFF2-40B4-BE49-F238E27FC236}">
              <a16:creationId xmlns:a16="http://schemas.microsoft.com/office/drawing/2014/main" id="{676B4416-7D6D-43DA-A1E3-BC4A0F99AFEE}"/>
            </a:ext>
          </a:extLst>
        </xdr:cNvPr>
        <xdr:cNvSpPr txBox="1"/>
      </xdr:nvSpPr>
      <xdr:spPr>
        <a:xfrm>
          <a:off x="4813300" y="5438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117294</xdr:rowOff>
    </xdr:from>
    <xdr:to>
      <xdr:col>19</xdr:col>
      <xdr:colOff>187325</xdr:colOff>
      <xdr:row>32</xdr:row>
      <xdr:rowOff>47444</xdr:rowOff>
    </xdr:to>
    <xdr:sp macro="" textlink="">
      <xdr:nvSpPr>
        <xdr:cNvPr id="95" name="楕円 94">
          <a:extLst>
            <a:ext uri="{FF2B5EF4-FFF2-40B4-BE49-F238E27FC236}">
              <a16:creationId xmlns:a16="http://schemas.microsoft.com/office/drawing/2014/main" id="{B775A9F7-D6C6-4B83-A06E-2F6FF7F9F12D}"/>
            </a:ext>
          </a:extLst>
        </xdr:cNvPr>
        <xdr:cNvSpPr/>
      </xdr:nvSpPr>
      <xdr:spPr>
        <a:xfrm>
          <a:off x="4000500" y="543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168094</xdr:rowOff>
    </xdr:from>
    <xdr:to>
      <xdr:col>23</xdr:col>
      <xdr:colOff>85725</xdr:colOff>
      <xdr:row>32</xdr:row>
      <xdr:rowOff>24402</xdr:rowOff>
    </xdr:to>
    <xdr:cxnSp macro="">
      <xdr:nvCxnSpPr>
        <xdr:cNvPr id="96" name="直線コネクタ 95">
          <a:extLst>
            <a:ext uri="{FF2B5EF4-FFF2-40B4-BE49-F238E27FC236}">
              <a16:creationId xmlns:a16="http://schemas.microsoft.com/office/drawing/2014/main" id="{55CE2830-8491-4B07-BD77-3D5561C3CD96}"/>
            </a:ext>
          </a:extLst>
        </xdr:cNvPr>
        <xdr:cNvCxnSpPr/>
      </xdr:nvCxnSpPr>
      <xdr:spPr>
        <a:xfrm>
          <a:off x="4051300" y="5483044"/>
          <a:ext cx="711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74114</xdr:rowOff>
    </xdr:from>
    <xdr:to>
      <xdr:col>15</xdr:col>
      <xdr:colOff>187325</xdr:colOff>
      <xdr:row>32</xdr:row>
      <xdr:rowOff>4264</xdr:rowOff>
    </xdr:to>
    <xdr:sp macro="" textlink="">
      <xdr:nvSpPr>
        <xdr:cNvPr id="97" name="楕円 96">
          <a:extLst>
            <a:ext uri="{FF2B5EF4-FFF2-40B4-BE49-F238E27FC236}">
              <a16:creationId xmlns:a16="http://schemas.microsoft.com/office/drawing/2014/main" id="{A0002BAD-5D75-4849-BBBA-A5DFC3F6EEDB}"/>
            </a:ext>
          </a:extLst>
        </xdr:cNvPr>
        <xdr:cNvSpPr/>
      </xdr:nvSpPr>
      <xdr:spPr>
        <a:xfrm>
          <a:off x="3238500" y="538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124914</xdr:rowOff>
    </xdr:from>
    <xdr:to>
      <xdr:col>19</xdr:col>
      <xdr:colOff>136525</xdr:colOff>
      <xdr:row>31</xdr:row>
      <xdr:rowOff>168094</xdr:rowOff>
    </xdr:to>
    <xdr:cxnSp macro="">
      <xdr:nvCxnSpPr>
        <xdr:cNvPr id="98" name="直線コネクタ 97">
          <a:extLst>
            <a:ext uri="{FF2B5EF4-FFF2-40B4-BE49-F238E27FC236}">
              <a16:creationId xmlns:a16="http://schemas.microsoft.com/office/drawing/2014/main" id="{2D72D1E5-BDE6-4A4C-8A46-8E1C655B534E}"/>
            </a:ext>
          </a:extLst>
        </xdr:cNvPr>
        <xdr:cNvCxnSpPr/>
      </xdr:nvCxnSpPr>
      <xdr:spPr>
        <a:xfrm>
          <a:off x="3289300" y="5439864"/>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43271</xdr:rowOff>
    </xdr:from>
    <xdr:to>
      <xdr:col>11</xdr:col>
      <xdr:colOff>187325</xdr:colOff>
      <xdr:row>31</xdr:row>
      <xdr:rowOff>144871</xdr:rowOff>
    </xdr:to>
    <xdr:sp macro="" textlink="">
      <xdr:nvSpPr>
        <xdr:cNvPr id="99" name="楕円 98">
          <a:extLst>
            <a:ext uri="{FF2B5EF4-FFF2-40B4-BE49-F238E27FC236}">
              <a16:creationId xmlns:a16="http://schemas.microsoft.com/office/drawing/2014/main" id="{84505FF3-2AEB-41CC-933C-173C0042BBCB}"/>
            </a:ext>
          </a:extLst>
        </xdr:cNvPr>
        <xdr:cNvSpPr/>
      </xdr:nvSpPr>
      <xdr:spPr>
        <a:xfrm>
          <a:off x="2476500" y="535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94071</xdr:rowOff>
    </xdr:from>
    <xdr:to>
      <xdr:col>15</xdr:col>
      <xdr:colOff>136525</xdr:colOff>
      <xdr:row>31</xdr:row>
      <xdr:rowOff>124914</xdr:rowOff>
    </xdr:to>
    <xdr:cxnSp macro="">
      <xdr:nvCxnSpPr>
        <xdr:cNvPr id="100" name="直線コネクタ 99">
          <a:extLst>
            <a:ext uri="{FF2B5EF4-FFF2-40B4-BE49-F238E27FC236}">
              <a16:creationId xmlns:a16="http://schemas.microsoft.com/office/drawing/2014/main" id="{179C4458-1687-40DF-8798-B7FDA5D929AC}"/>
            </a:ext>
          </a:extLst>
        </xdr:cNvPr>
        <xdr:cNvCxnSpPr/>
      </xdr:nvCxnSpPr>
      <xdr:spPr>
        <a:xfrm>
          <a:off x="2527300" y="5409021"/>
          <a:ext cx="7620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146867</xdr:rowOff>
    </xdr:from>
    <xdr:to>
      <xdr:col>7</xdr:col>
      <xdr:colOff>187325</xdr:colOff>
      <xdr:row>31</xdr:row>
      <xdr:rowOff>77017</xdr:rowOff>
    </xdr:to>
    <xdr:sp macro="" textlink="">
      <xdr:nvSpPr>
        <xdr:cNvPr id="101" name="楕円 100">
          <a:extLst>
            <a:ext uri="{FF2B5EF4-FFF2-40B4-BE49-F238E27FC236}">
              <a16:creationId xmlns:a16="http://schemas.microsoft.com/office/drawing/2014/main" id="{2E8F69D4-6E0E-41EE-ADA1-DF76B31EA672}"/>
            </a:ext>
          </a:extLst>
        </xdr:cNvPr>
        <xdr:cNvSpPr/>
      </xdr:nvSpPr>
      <xdr:spPr>
        <a:xfrm>
          <a:off x="1714500" y="529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26217</xdr:rowOff>
    </xdr:from>
    <xdr:to>
      <xdr:col>11</xdr:col>
      <xdr:colOff>136525</xdr:colOff>
      <xdr:row>31</xdr:row>
      <xdr:rowOff>94071</xdr:rowOff>
    </xdr:to>
    <xdr:cxnSp macro="">
      <xdr:nvCxnSpPr>
        <xdr:cNvPr id="102" name="直線コネクタ 101">
          <a:extLst>
            <a:ext uri="{FF2B5EF4-FFF2-40B4-BE49-F238E27FC236}">
              <a16:creationId xmlns:a16="http://schemas.microsoft.com/office/drawing/2014/main" id="{BB36A575-95B5-4823-936A-69291D0CCA66}"/>
            </a:ext>
          </a:extLst>
        </xdr:cNvPr>
        <xdr:cNvCxnSpPr/>
      </xdr:nvCxnSpPr>
      <xdr:spPr>
        <a:xfrm>
          <a:off x="1765300" y="5341167"/>
          <a:ext cx="762000" cy="6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130555</xdr:rowOff>
    </xdr:from>
    <xdr:ext cx="405111" cy="259045"/>
    <xdr:sp macro="" textlink="">
      <xdr:nvSpPr>
        <xdr:cNvPr id="103" name="n_1aveValue有形固定資産減価償却率">
          <a:extLst>
            <a:ext uri="{FF2B5EF4-FFF2-40B4-BE49-F238E27FC236}">
              <a16:creationId xmlns:a16="http://schemas.microsoft.com/office/drawing/2014/main" id="{2E43E19A-09CE-4494-88E5-2F15D1F69FDE}"/>
            </a:ext>
          </a:extLst>
        </xdr:cNvPr>
        <xdr:cNvSpPr txBox="1"/>
      </xdr:nvSpPr>
      <xdr:spPr>
        <a:xfrm>
          <a:off x="3836044" y="5102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93544</xdr:rowOff>
    </xdr:from>
    <xdr:ext cx="405111" cy="259045"/>
    <xdr:sp macro="" textlink="">
      <xdr:nvSpPr>
        <xdr:cNvPr id="104" name="n_2aveValue有形固定資産減価償却率">
          <a:extLst>
            <a:ext uri="{FF2B5EF4-FFF2-40B4-BE49-F238E27FC236}">
              <a16:creationId xmlns:a16="http://schemas.microsoft.com/office/drawing/2014/main" id="{E7A9E2FC-ABE1-452A-8EB7-B19C9497C920}"/>
            </a:ext>
          </a:extLst>
        </xdr:cNvPr>
        <xdr:cNvSpPr txBox="1"/>
      </xdr:nvSpPr>
      <xdr:spPr>
        <a:xfrm>
          <a:off x="3086744" y="5065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53448</xdr:rowOff>
    </xdr:from>
    <xdr:ext cx="405111" cy="259045"/>
    <xdr:sp macro="" textlink="">
      <xdr:nvSpPr>
        <xdr:cNvPr id="105" name="n_3aveValue有形固定資産減価償却率">
          <a:extLst>
            <a:ext uri="{FF2B5EF4-FFF2-40B4-BE49-F238E27FC236}">
              <a16:creationId xmlns:a16="http://schemas.microsoft.com/office/drawing/2014/main" id="{BADC77DB-778C-490E-84FE-67DF33CE610D}"/>
            </a:ext>
          </a:extLst>
        </xdr:cNvPr>
        <xdr:cNvSpPr txBox="1"/>
      </xdr:nvSpPr>
      <xdr:spPr>
        <a:xfrm>
          <a:off x="2324744" y="502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38026</xdr:rowOff>
    </xdr:from>
    <xdr:ext cx="405111" cy="259045"/>
    <xdr:sp macro="" textlink="">
      <xdr:nvSpPr>
        <xdr:cNvPr id="106" name="n_4aveValue有形固定資産減価償却率">
          <a:extLst>
            <a:ext uri="{FF2B5EF4-FFF2-40B4-BE49-F238E27FC236}">
              <a16:creationId xmlns:a16="http://schemas.microsoft.com/office/drawing/2014/main" id="{491DCD26-6ABB-406E-87BB-6C9E7837F558}"/>
            </a:ext>
          </a:extLst>
        </xdr:cNvPr>
        <xdr:cNvSpPr txBox="1"/>
      </xdr:nvSpPr>
      <xdr:spPr>
        <a:xfrm>
          <a:off x="1562744" y="5010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38571</xdr:rowOff>
    </xdr:from>
    <xdr:ext cx="405111" cy="259045"/>
    <xdr:sp macro="" textlink="">
      <xdr:nvSpPr>
        <xdr:cNvPr id="107" name="n_1mainValue有形固定資産減価償却率">
          <a:extLst>
            <a:ext uri="{FF2B5EF4-FFF2-40B4-BE49-F238E27FC236}">
              <a16:creationId xmlns:a16="http://schemas.microsoft.com/office/drawing/2014/main" id="{AFB85D19-9E23-4EFB-B18A-55E321FE63F9}"/>
            </a:ext>
          </a:extLst>
        </xdr:cNvPr>
        <xdr:cNvSpPr txBox="1"/>
      </xdr:nvSpPr>
      <xdr:spPr>
        <a:xfrm>
          <a:off x="3836044" y="5524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166841</xdr:rowOff>
    </xdr:from>
    <xdr:ext cx="405111" cy="259045"/>
    <xdr:sp macro="" textlink="">
      <xdr:nvSpPr>
        <xdr:cNvPr id="108" name="n_2mainValue有形固定資産減価償却率">
          <a:extLst>
            <a:ext uri="{FF2B5EF4-FFF2-40B4-BE49-F238E27FC236}">
              <a16:creationId xmlns:a16="http://schemas.microsoft.com/office/drawing/2014/main" id="{9B74B413-C930-444B-9198-9470AFB6B4A4}"/>
            </a:ext>
          </a:extLst>
        </xdr:cNvPr>
        <xdr:cNvSpPr txBox="1"/>
      </xdr:nvSpPr>
      <xdr:spPr>
        <a:xfrm>
          <a:off x="3086744" y="5481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135998</xdr:rowOff>
    </xdr:from>
    <xdr:ext cx="405111" cy="259045"/>
    <xdr:sp macro="" textlink="">
      <xdr:nvSpPr>
        <xdr:cNvPr id="109" name="n_3mainValue有形固定資産減価償却率">
          <a:extLst>
            <a:ext uri="{FF2B5EF4-FFF2-40B4-BE49-F238E27FC236}">
              <a16:creationId xmlns:a16="http://schemas.microsoft.com/office/drawing/2014/main" id="{D5C7E7B2-3968-445D-947F-E619B2490A52}"/>
            </a:ext>
          </a:extLst>
        </xdr:cNvPr>
        <xdr:cNvSpPr txBox="1"/>
      </xdr:nvSpPr>
      <xdr:spPr>
        <a:xfrm>
          <a:off x="2324744" y="5450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68144</xdr:rowOff>
    </xdr:from>
    <xdr:ext cx="405111" cy="259045"/>
    <xdr:sp macro="" textlink="">
      <xdr:nvSpPr>
        <xdr:cNvPr id="110" name="n_4mainValue有形固定資産減価償却率">
          <a:extLst>
            <a:ext uri="{FF2B5EF4-FFF2-40B4-BE49-F238E27FC236}">
              <a16:creationId xmlns:a16="http://schemas.microsoft.com/office/drawing/2014/main" id="{5BCD4F43-C6BA-4FBB-A4CF-22ABD3FE02C7}"/>
            </a:ext>
          </a:extLst>
        </xdr:cNvPr>
        <xdr:cNvSpPr txBox="1"/>
      </xdr:nvSpPr>
      <xdr:spPr>
        <a:xfrm>
          <a:off x="1562744" y="5383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143EC502-D81D-4019-A247-F43F033CF8EA}"/>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5CA6C321-0C57-4690-8EA2-4761340DC7A4}"/>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id="{CED69C44-A04A-4A6D-A787-51A417C81DC5}"/>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[ 218.5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3D898DA1-134F-4A63-A1E2-A17431747DC3}"/>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30D623C3-ECA4-44AD-86B1-08CAC855AF2C}"/>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D75BCFE0-F01D-4E27-B7A5-C89DD2556721}"/>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71F55226-DE2A-48E7-9123-354B3037BABE}"/>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31ACFFB0-58B5-4FAE-A153-300EE4125FCD}"/>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28C8E507-13C7-4EAF-AFB8-C86E72390E98}"/>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D6DDFF62-E443-4E21-95F3-F1AF7FC1A87B}"/>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E5E56C76-1A39-43B9-94EF-DCA8BE8C3868}"/>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BCA245D5-8C43-4187-8492-00085EBEE826}"/>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D78883EE-742B-492A-BFFC-01B195BDD46D}"/>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債務償還比率は類似団体平均を下回っている。大型公共施設建設のために、ここ数年は村債残高が若干上昇傾向にあるものの、償還終了となる債務もあり、しばらくは横ばいの比率で推移する見込みである。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7D747BDA-E37C-4BEB-B158-91ADCEC50EC7}"/>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63D76B58-6054-4496-B05A-AA2FB277FD62}"/>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117FEF54-0893-4841-9B31-D0C796086D77}"/>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7" name="直線コネクタ 126">
          <a:extLst>
            <a:ext uri="{FF2B5EF4-FFF2-40B4-BE49-F238E27FC236}">
              <a16:creationId xmlns:a16="http://schemas.microsoft.com/office/drawing/2014/main" id="{91968C2A-7093-4038-A217-FD1254383F4C}"/>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8" name="テキスト ボックス 127">
          <a:extLst>
            <a:ext uri="{FF2B5EF4-FFF2-40B4-BE49-F238E27FC236}">
              <a16:creationId xmlns:a16="http://schemas.microsoft.com/office/drawing/2014/main" id="{511E8FF8-76C9-4852-B248-00E50684EFF7}"/>
            </a:ext>
          </a:extLst>
        </xdr:cNvPr>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9" name="直線コネクタ 128">
          <a:extLst>
            <a:ext uri="{FF2B5EF4-FFF2-40B4-BE49-F238E27FC236}">
              <a16:creationId xmlns:a16="http://schemas.microsoft.com/office/drawing/2014/main" id="{3CB79E88-C145-4854-B96C-0FC00ECBC53C}"/>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30" name="テキスト ボックス 129">
          <a:extLst>
            <a:ext uri="{FF2B5EF4-FFF2-40B4-BE49-F238E27FC236}">
              <a16:creationId xmlns:a16="http://schemas.microsoft.com/office/drawing/2014/main" id="{9CFD800E-7C33-4811-A726-744189B8962D}"/>
            </a:ext>
          </a:extLst>
        </xdr:cNvPr>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31" name="直線コネクタ 130">
          <a:extLst>
            <a:ext uri="{FF2B5EF4-FFF2-40B4-BE49-F238E27FC236}">
              <a16:creationId xmlns:a16="http://schemas.microsoft.com/office/drawing/2014/main" id="{0E14530B-AB12-46A1-8678-62DC4DC10072}"/>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2" name="テキスト ボックス 131">
          <a:extLst>
            <a:ext uri="{FF2B5EF4-FFF2-40B4-BE49-F238E27FC236}">
              <a16:creationId xmlns:a16="http://schemas.microsoft.com/office/drawing/2014/main" id="{FADCA08A-6554-46DE-A309-2C02B9BF32BE}"/>
            </a:ext>
          </a:extLst>
        </xdr:cNvPr>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3" name="直線コネクタ 132">
          <a:extLst>
            <a:ext uri="{FF2B5EF4-FFF2-40B4-BE49-F238E27FC236}">
              <a16:creationId xmlns:a16="http://schemas.microsoft.com/office/drawing/2014/main" id="{5C7DA550-C081-46A6-8EFE-2F40B66DE6D5}"/>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4" name="テキスト ボックス 133">
          <a:extLst>
            <a:ext uri="{FF2B5EF4-FFF2-40B4-BE49-F238E27FC236}">
              <a16:creationId xmlns:a16="http://schemas.microsoft.com/office/drawing/2014/main" id="{2A0FF7D3-08AA-48C8-8AF6-782C453B5EEA}"/>
            </a:ext>
          </a:extLst>
        </xdr:cNvPr>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5" name="直線コネクタ 134">
          <a:extLst>
            <a:ext uri="{FF2B5EF4-FFF2-40B4-BE49-F238E27FC236}">
              <a16:creationId xmlns:a16="http://schemas.microsoft.com/office/drawing/2014/main" id="{89F7EC03-8EAF-4144-B49F-BCA3FEAC22B5}"/>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6" name="テキスト ボックス 135">
          <a:extLst>
            <a:ext uri="{FF2B5EF4-FFF2-40B4-BE49-F238E27FC236}">
              <a16:creationId xmlns:a16="http://schemas.microsoft.com/office/drawing/2014/main" id="{14A251D0-E932-4CE6-B71A-F0EB0881D967}"/>
            </a:ext>
          </a:extLst>
        </xdr:cNvPr>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7" name="直線コネクタ 136">
          <a:extLst>
            <a:ext uri="{FF2B5EF4-FFF2-40B4-BE49-F238E27FC236}">
              <a16:creationId xmlns:a16="http://schemas.microsoft.com/office/drawing/2014/main" id="{44C147AB-47B4-42E2-B28F-9E28070DB779}"/>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8" name="テキスト ボックス 137">
          <a:extLst>
            <a:ext uri="{FF2B5EF4-FFF2-40B4-BE49-F238E27FC236}">
              <a16:creationId xmlns:a16="http://schemas.microsoft.com/office/drawing/2014/main" id="{68B7A695-9C56-4293-9072-CA9A32775DDB}"/>
            </a:ext>
          </a:extLst>
        </xdr:cNvPr>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9" name="直線コネクタ 138">
          <a:extLst>
            <a:ext uri="{FF2B5EF4-FFF2-40B4-BE49-F238E27FC236}">
              <a16:creationId xmlns:a16="http://schemas.microsoft.com/office/drawing/2014/main" id="{F20E8529-8EC0-4C01-9CB0-979D6A50F474}"/>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40" name="債務償還比率グラフ枠">
          <a:extLst>
            <a:ext uri="{FF2B5EF4-FFF2-40B4-BE49-F238E27FC236}">
              <a16:creationId xmlns:a16="http://schemas.microsoft.com/office/drawing/2014/main" id="{ED4CCB33-55B4-422F-B73F-EC8315168B4E}"/>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136280</xdr:rowOff>
    </xdr:to>
    <xdr:cxnSp macro="">
      <xdr:nvCxnSpPr>
        <xdr:cNvPr id="141" name="直線コネクタ 140">
          <a:extLst>
            <a:ext uri="{FF2B5EF4-FFF2-40B4-BE49-F238E27FC236}">
              <a16:creationId xmlns:a16="http://schemas.microsoft.com/office/drawing/2014/main" id="{1ABEFCC1-AA5E-4226-B495-2AB3A9AF305A}"/>
            </a:ext>
          </a:extLst>
        </xdr:cNvPr>
        <xdr:cNvCxnSpPr/>
      </xdr:nvCxnSpPr>
      <xdr:spPr>
        <a:xfrm flipV="1">
          <a:off x="14793595" y="4489903"/>
          <a:ext cx="1269" cy="147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140107</xdr:rowOff>
    </xdr:from>
    <xdr:ext cx="469744" cy="259045"/>
    <xdr:sp macro="" textlink="">
      <xdr:nvSpPr>
        <xdr:cNvPr id="142" name="債務償還比率最小値テキスト">
          <a:extLst>
            <a:ext uri="{FF2B5EF4-FFF2-40B4-BE49-F238E27FC236}">
              <a16:creationId xmlns:a16="http://schemas.microsoft.com/office/drawing/2014/main" id="{B2BF7E09-B10C-4CD7-849A-A556EE8967C8}"/>
            </a:ext>
          </a:extLst>
        </xdr:cNvPr>
        <xdr:cNvSpPr txBox="1"/>
      </xdr:nvSpPr>
      <xdr:spPr>
        <a:xfrm>
          <a:off x="14846300" y="596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136280</xdr:rowOff>
    </xdr:from>
    <xdr:to>
      <xdr:col>76</xdr:col>
      <xdr:colOff>111125</xdr:colOff>
      <xdr:row>34</xdr:row>
      <xdr:rowOff>136280</xdr:rowOff>
    </xdr:to>
    <xdr:cxnSp macro="">
      <xdr:nvCxnSpPr>
        <xdr:cNvPr id="143" name="直線コネクタ 142">
          <a:extLst>
            <a:ext uri="{FF2B5EF4-FFF2-40B4-BE49-F238E27FC236}">
              <a16:creationId xmlns:a16="http://schemas.microsoft.com/office/drawing/2014/main" id="{8FC0C379-FCFF-43E4-AAB5-3B2EA1636DDB}"/>
            </a:ext>
          </a:extLst>
        </xdr:cNvPr>
        <xdr:cNvCxnSpPr/>
      </xdr:nvCxnSpPr>
      <xdr:spPr>
        <a:xfrm>
          <a:off x="14706600" y="5965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4" name="債務償還比率最大値テキスト">
          <a:extLst>
            <a:ext uri="{FF2B5EF4-FFF2-40B4-BE49-F238E27FC236}">
              <a16:creationId xmlns:a16="http://schemas.microsoft.com/office/drawing/2014/main" id="{3062099F-B24D-4B85-A673-C62014DB1F06}"/>
            </a:ext>
          </a:extLst>
        </xdr:cNvPr>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5" name="直線コネクタ 144">
          <a:extLst>
            <a:ext uri="{FF2B5EF4-FFF2-40B4-BE49-F238E27FC236}">
              <a16:creationId xmlns:a16="http://schemas.microsoft.com/office/drawing/2014/main" id="{BB58BC3F-87C3-4E63-86A8-D95847B2EA48}"/>
            </a:ext>
          </a:extLst>
        </xdr:cNvPr>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73405</xdr:rowOff>
    </xdr:from>
    <xdr:ext cx="469744" cy="259045"/>
    <xdr:sp macro="" textlink="">
      <xdr:nvSpPr>
        <xdr:cNvPr id="146" name="債務償還比率平均値テキスト">
          <a:extLst>
            <a:ext uri="{FF2B5EF4-FFF2-40B4-BE49-F238E27FC236}">
              <a16:creationId xmlns:a16="http://schemas.microsoft.com/office/drawing/2014/main" id="{B8904A9D-E3B9-42AB-8EAE-BA6A55654E78}"/>
            </a:ext>
          </a:extLst>
        </xdr:cNvPr>
        <xdr:cNvSpPr txBox="1"/>
      </xdr:nvSpPr>
      <xdr:spPr>
        <a:xfrm>
          <a:off x="14846300" y="4874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94978</xdr:rowOff>
    </xdr:from>
    <xdr:to>
      <xdr:col>76</xdr:col>
      <xdr:colOff>73025</xdr:colOff>
      <xdr:row>29</xdr:row>
      <xdr:rowOff>25128</xdr:rowOff>
    </xdr:to>
    <xdr:sp macro="" textlink="">
      <xdr:nvSpPr>
        <xdr:cNvPr id="147" name="フローチャート: 判断 146">
          <a:extLst>
            <a:ext uri="{FF2B5EF4-FFF2-40B4-BE49-F238E27FC236}">
              <a16:creationId xmlns:a16="http://schemas.microsoft.com/office/drawing/2014/main" id="{9C5DC08E-61F5-4EB2-8E58-4D5E15610ED6}"/>
            </a:ext>
          </a:extLst>
        </xdr:cNvPr>
        <xdr:cNvSpPr/>
      </xdr:nvSpPr>
      <xdr:spPr>
        <a:xfrm>
          <a:off x="14744700" y="4895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64289</xdr:rowOff>
    </xdr:from>
    <xdr:to>
      <xdr:col>72</xdr:col>
      <xdr:colOff>123825</xdr:colOff>
      <xdr:row>28</xdr:row>
      <xdr:rowOff>165889</xdr:rowOff>
    </xdr:to>
    <xdr:sp macro="" textlink="">
      <xdr:nvSpPr>
        <xdr:cNvPr id="148" name="フローチャート: 判断 147">
          <a:extLst>
            <a:ext uri="{FF2B5EF4-FFF2-40B4-BE49-F238E27FC236}">
              <a16:creationId xmlns:a16="http://schemas.microsoft.com/office/drawing/2014/main" id="{BD335A7D-A949-4772-ABE8-83774762BD29}"/>
            </a:ext>
          </a:extLst>
        </xdr:cNvPr>
        <xdr:cNvSpPr/>
      </xdr:nvSpPr>
      <xdr:spPr>
        <a:xfrm>
          <a:off x="14033500" y="4864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21572</xdr:rowOff>
    </xdr:from>
    <xdr:to>
      <xdr:col>68</xdr:col>
      <xdr:colOff>123825</xdr:colOff>
      <xdr:row>28</xdr:row>
      <xdr:rowOff>123172</xdr:rowOff>
    </xdr:to>
    <xdr:sp macro="" textlink="">
      <xdr:nvSpPr>
        <xdr:cNvPr id="149" name="フローチャート: 判断 148">
          <a:extLst>
            <a:ext uri="{FF2B5EF4-FFF2-40B4-BE49-F238E27FC236}">
              <a16:creationId xmlns:a16="http://schemas.microsoft.com/office/drawing/2014/main" id="{D0D736EB-6EBB-403C-8D56-CB6376E7A8FA}"/>
            </a:ext>
          </a:extLst>
        </xdr:cNvPr>
        <xdr:cNvSpPr/>
      </xdr:nvSpPr>
      <xdr:spPr>
        <a:xfrm>
          <a:off x="13271500" y="482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11240</xdr:rowOff>
    </xdr:from>
    <xdr:to>
      <xdr:col>64</xdr:col>
      <xdr:colOff>123825</xdr:colOff>
      <xdr:row>28</xdr:row>
      <xdr:rowOff>112840</xdr:rowOff>
    </xdr:to>
    <xdr:sp macro="" textlink="">
      <xdr:nvSpPr>
        <xdr:cNvPr id="150" name="フローチャート: 判断 149">
          <a:extLst>
            <a:ext uri="{FF2B5EF4-FFF2-40B4-BE49-F238E27FC236}">
              <a16:creationId xmlns:a16="http://schemas.microsoft.com/office/drawing/2014/main" id="{A409BAF9-2488-4D9E-A00B-50B58935DA89}"/>
            </a:ext>
          </a:extLst>
        </xdr:cNvPr>
        <xdr:cNvSpPr/>
      </xdr:nvSpPr>
      <xdr:spPr>
        <a:xfrm>
          <a:off x="12509500" y="481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45475</xdr:rowOff>
    </xdr:from>
    <xdr:to>
      <xdr:col>60</xdr:col>
      <xdr:colOff>123825</xdr:colOff>
      <xdr:row>28</xdr:row>
      <xdr:rowOff>147075</xdr:rowOff>
    </xdr:to>
    <xdr:sp macro="" textlink="">
      <xdr:nvSpPr>
        <xdr:cNvPr id="151" name="フローチャート: 判断 150">
          <a:extLst>
            <a:ext uri="{FF2B5EF4-FFF2-40B4-BE49-F238E27FC236}">
              <a16:creationId xmlns:a16="http://schemas.microsoft.com/office/drawing/2014/main" id="{B50BC447-E880-410A-B25C-8F6EE762736E}"/>
            </a:ext>
          </a:extLst>
        </xdr:cNvPr>
        <xdr:cNvSpPr/>
      </xdr:nvSpPr>
      <xdr:spPr>
        <a:xfrm>
          <a:off x="11747500" y="484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E40C63F6-AC7B-4695-B09B-EAF2F705318E}"/>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64346700-39E5-4242-89D2-1274DB3B44F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F8023F63-6EBF-424A-ACD8-2866E21D6E38}"/>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5" name="テキスト ボックス 154">
          <a:extLst>
            <a:ext uri="{FF2B5EF4-FFF2-40B4-BE49-F238E27FC236}">
              <a16:creationId xmlns:a16="http://schemas.microsoft.com/office/drawing/2014/main" id="{7C8C89BA-FCFF-4A4D-80E1-551D15750BCC}"/>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6" name="テキスト ボックス 155">
          <a:extLst>
            <a:ext uri="{FF2B5EF4-FFF2-40B4-BE49-F238E27FC236}">
              <a16:creationId xmlns:a16="http://schemas.microsoft.com/office/drawing/2014/main" id="{D54C1F52-5EFC-4BE4-9605-D979D061E606}"/>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146912</xdr:rowOff>
    </xdr:from>
    <xdr:to>
      <xdr:col>76</xdr:col>
      <xdr:colOff>73025</xdr:colOff>
      <xdr:row>28</xdr:row>
      <xdr:rowOff>77062</xdr:rowOff>
    </xdr:to>
    <xdr:sp macro="" textlink="">
      <xdr:nvSpPr>
        <xdr:cNvPr id="157" name="楕円 156">
          <a:extLst>
            <a:ext uri="{FF2B5EF4-FFF2-40B4-BE49-F238E27FC236}">
              <a16:creationId xmlns:a16="http://schemas.microsoft.com/office/drawing/2014/main" id="{2D3EAC05-5B13-4920-BF03-A28378B672BB}"/>
            </a:ext>
          </a:extLst>
        </xdr:cNvPr>
        <xdr:cNvSpPr/>
      </xdr:nvSpPr>
      <xdr:spPr>
        <a:xfrm>
          <a:off x="14744700" y="477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169789</xdr:rowOff>
    </xdr:from>
    <xdr:ext cx="469744" cy="259045"/>
    <xdr:sp macro="" textlink="">
      <xdr:nvSpPr>
        <xdr:cNvPr id="158" name="債務償還比率該当値テキスト">
          <a:extLst>
            <a:ext uri="{FF2B5EF4-FFF2-40B4-BE49-F238E27FC236}">
              <a16:creationId xmlns:a16="http://schemas.microsoft.com/office/drawing/2014/main" id="{6E82D710-D27D-46A7-AADD-EA545B2DB576}"/>
            </a:ext>
          </a:extLst>
        </xdr:cNvPr>
        <xdr:cNvSpPr txBox="1"/>
      </xdr:nvSpPr>
      <xdr:spPr>
        <a:xfrm>
          <a:off x="14846300" y="4627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152618</xdr:rowOff>
    </xdr:from>
    <xdr:to>
      <xdr:col>72</xdr:col>
      <xdr:colOff>123825</xdr:colOff>
      <xdr:row>28</xdr:row>
      <xdr:rowOff>82768</xdr:rowOff>
    </xdr:to>
    <xdr:sp macro="" textlink="">
      <xdr:nvSpPr>
        <xdr:cNvPr id="159" name="楕円 158">
          <a:extLst>
            <a:ext uri="{FF2B5EF4-FFF2-40B4-BE49-F238E27FC236}">
              <a16:creationId xmlns:a16="http://schemas.microsoft.com/office/drawing/2014/main" id="{F7FF9AE5-692D-4563-B309-6E10B5BE3350}"/>
            </a:ext>
          </a:extLst>
        </xdr:cNvPr>
        <xdr:cNvSpPr/>
      </xdr:nvSpPr>
      <xdr:spPr>
        <a:xfrm>
          <a:off x="14033500" y="478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26262</xdr:rowOff>
    </xdr:from>
    <xdr:to>
      <xdr:col>76</xdr:col>
      <xdr:colOff>22225</xdr:colOff>
      <xdr:row>28</xdr:row>
      <xdr:rowOff>31968</xdr:rowOff>
    </xdr:to>
    <xdr:cxnSp macro="">
      <xdr:nvCxnSpPr>
        <xdr:cNvPr id="160" name="直線コネクタ 159">
          <a:extLst>
            <a:ext uri="{FF2B5EF4-FFF2-40B4-BE49-F238E27FC236}">
              <a16:creationId xmlns:a16="http://schemas.microsoft.com/office/drawing/2014/main" id="{5A3C20EB-35AB-4035-AC19-E07CDF364DFC}"/>
            </a:ext>
          </a:extLst>
        </xdr:cNvPr>
        <xdr:cNvCxnSpPr/>
      </xdr:nvCxnSpPr>
      <xdr:spPr>
        <a:xfrm flipV="1">
          <a:off x="14084300" y="4826862"/>
          <a:ext cx="711200" cy="5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167422</xdr:rowOff>
    </xdr:from>
    <xdr:to>
      <xdr:col>68</xdr:col>
      <xdr:colOff>123825</xdr:colOff>
      <xdr:row>28</xdr:row>
      <xdr:rowOff>97572</xdr:rowOff>
    </xdr:to>
    <xdr:sp macro="" textlink="">
      <xdr:nvSpPr>
        <xdr:cNvPr id="161" name="楕円 160">
          <a:extLst>
            <a:ext uri="{FF2B5EF4-FFF2-40B4-BE49-F238E27FC236}">
              <a16:creationId xmlns:a16="http://schemas.microsoft.com/office/drawing/2014/main" id="{EAFA921E-E2A4-4002-BCDF-8431D2CDA401}"/>
            </a:ext>
          </a:extLst>
        </xdr:cNvPr>
        <xdr:cNvSpPr/>
      </xdr:nvSpPr>
      <xdr:spPr>
        <a:xfrm>
          <a:off x="13271500" y="479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31968</xdr:rowOff>
    </xdr:from>
    <xdr:to>
      <xdr:col>72</xdr:col>
      <xdr:colOff>73025</xdr:colOff>
      <xdr:row>28</xdr:row>
      <xdr:rowOff>46772</xdr:rowOff>
    </xdr:to>
    <xdr:cxnSp macro="">
      <xdr:nvCxnSpPr>
        <xdr:cNvPr id="162" name="直線コネクタ 161">
          <a:extLst>
            <a:ext uri="{FF2B5EF4-FFF2-40B4-BE49-F238E27FC236}">
              <a16:creationId xmlns:a16="http://schemas.microsoft.com/office/drawing/2014/main" id="{10491290-A48E-4869-AC9F-A7635AF30150}"/>
            </a:ext>
          </a:extLst>
        </xdr:cNvPr>
        <xdr:cNvCxnSpPr/>
      </xdr:nvCxnSpPr>
      <xdr:spPr>
        <a:xfrm flipV="1">
          <a:off x="13322300" y="4832568"/>
          <a:ext cx="762000" cy="1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103577</xdr:rowOff>
    </xdr:from>
    <xdr:to>
      <xdr:col>64</xdr:col>
      <xdr:colOff>123825</xdr:colOff>
      <xdr:row>28</xdr:row>
      <xdr:rowOff>33727</xdr:rowOff>
    </xdr:to>
    <xdr:sp macro="" textlink="">
      <xdr:nvSpPr>
        <xdr:cNvPr id="163" name="楕円 162">
          <a:extLst>
            <a:ext uri="{FF2B5EF4-FFF2-40B4-BE49-F238E27FC236}">
              <a16:creationId xmlns:a16="http://schemas.microsoft.com/office/drawing/2014/main" id="{9B2E30CD-41A5-49CF-B644-7F1DEEB88FF4}"/>
            </a:ext>
          </a:extLst>
        </xdr:cNvPr>
        <xdr:cNvSpPr/>
      </xdr:nvSpPr>
      <xdr:spPr>
        <a:xfrm>
          <a:off x="12509500" y="473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154377</xdr:rowOff>
    </xdr:from>
    <xdr:to>
      <xdr:col>68</xdr:col>
      <xdr:colOff>73025</xdr:colOff>
      <xdr:row>28</xdr:row>
      <xdr:rowOff>46772</xdr:rowOff>
    </xdr:to>
    <xdr:cxnSp macro="">
      <xdr:nvCxnSpPr>
        <xdr:cNvPr id="164" name="直線コネクタ 163">
          <a:extLst>
            <a:ext uri="{FF2B5EF4-FFF2-40B4-BE49-F238E27FC236}">
              <a16:creationId xmlns:a16="http://schemas.microsoft.com/office/drawing/2014/main" id="{9549DAD7-283B-471E-A158-058508CCD630}"/>
            </a:ext>
          </a:extLst>
        </xdr:cNvPr>
        <xdr:cNvCxnSpPr/>
      </xdr:nvCxnSpPr>
      <xdr:spPr>
        <a:xfrm>
          <a:off x="12560300" y="4783527"/>
          <a:ext cx="762000" cy="63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65487</xdr:rowOff>
    </xdr:from>
    <xdr:to>
      <xdr:col>60</xdr:col>
      <xdr:colOff>123825</xdr:colOff>
      <xdr:row>27</xdr:row>
      <xdr:rowOff>167087</xdr:rowOff>
    </xdr:to>
    <xdr:sp macro="" textlink="">
      <xdr:nvSpPr>
        <xdr:cNvPr id="165" name="楕円 164">
          <a:extLst>
            <a:ext uri="{FF2B5EF4-FFF2-40B4-BE49-F238E27FC236}">
              <a16:creationId xmlns:a16="http://schemas.microsoft.com/office/drawing/2014/main" id="{850B4B89-3D10-4F9D-B633-8C375A34688C}"/>
            </a:ext>
          </a:extLst>
        </xdr:cNvPr>
        <xdr:cNvSpPr/>
      </xdr:nvSpPr>
      <xdr:spPr>
        <a:xfrm>
          <a:off x="11747500" y="469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116287</xdr:rowOff>
    </xdr:from>
    <xdr:to>
      <xdr:col>64</xdr:col>
      <xdr:colOff>73025</xdr:colOff>
      <xdr:row>27</xdr:row>
      <xdr:rowOff>154377</xdr:rowOff>
    </xdr:to>
    <xdr:cxnSp macro="">
      <xdr:nvCxnSpPr>
        <xdr:cNvPr id="166" name="直線コネクタ 165">
          <a:extLst>
            <a:ext uri="{FF2B5EF4-FFF2-40B4-BE49-F238E27FC236}">
              <a16:creationId xmlns:a16="http://schemas.microsoft.com/office/drawing/2014/main" id="{3D2A77FE-C669-44FC-A7B5-160CFE0C9078}"/>
            </a:ext>
          </a:extLst>
        </xdr:cNvPr>
        <xdr:cNvCxnSpPr/>
      </xdr:nvCxnSpPr>
      <xdr:spPr>
        <a:xfrm>
          <a:off x="11798300" y="4745437"/>
          <a:ext cx="762000" cy="38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157016</xdr:rowOff>
    </xdr:from>
    <xdr:ext cx="469744" cy="259045"/>
    <xdr:sp macro="" textlink="">
      <xdr:nvSpPr>
        <xdr:cNvPr id="167" name="n_1aveValue債務償還比率">
          <a:extLst>
            <a:ext uri="{FF2B5EF4-FFF2-40B4-BE49-F238E27FC236}">
              <a16:creationId xmlns:a16="http://schemas.microsoft.com/office/drawing/2014/main" id="{E9B38DD9-75BA-4A3E-9A1A-5D1B2563A0EC}"/>
            </a:ext>
          </a:extLst>
        </xdr:cNvPr>
        <xdr:cNvSpPr txBox="1"/>
      </xdr:nvSpPr>
      <xdr:spPr>
        <a:xfrm>
          <a:off x="13836727" y="4957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114299</xdr:rowOff>
    </xdr:from>
    <xdr:ext cx="469744" cy="259045"/>
    <xdr:sp macro="" textlink="">
      <xdr:nvSpPr>
        <xdr:cNvPr id="168" name="n_2aveValue債務償還比率">
          <a:extLst>
            <a:ext uri="{FF2B5EF4-FFF2-40B4-BE49-F238E27FC236}">
              <a16:creationId xmlns:a16="http://schemas.microsoft.com/office/drawing/2014/main" id="{3803968E-67F1-4005-B8A8-589D48EEB47A}"/>
            </a:ext>
          </a:extLst>
        </xdr:cNvPr>
        <xdr:cNvSpPr txBox="1"/>
      </xdr:nvSpPr>
      <xdr:spPr>
        <a:xfrm>
          <a:off x="13087427" y="4914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103967</xdr:rowOff>
    </xdr:from>
    <xdr:ext cx="469744" cy="259045"/>
    <xdr:sp macro="" textlink="">
      <xdr:nvSpPr>
        <xdr:cNvPr id="169" name="n_3aveValue債務償還比率">
          <a:extLst>
            <a:ext uri="{FF2B5EF4-FFF2-40B4-BE49-F238E27FC236}">
              <a16:creationId xmlns:a16="http://schemas.microsoft.com/office/drawing/2014/main" id="{2D00D89A-1230-4205-A23F-35C96FA33D7B}"/>
            </a:ext>
          </a:extLst>
        </xdr:cNvPr>
        <xdr:cNvSpPr txBox="1"/>
      </xdr:nvSpPr>
      <xdr:spPr>
        <a:xfrm>
          <a:off x="12325427" y="4904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138202</xdr:rowOff>
    </xdr:from>
    <xdr:ext cx="469744" cy="259045"/>
    <xdr:sp macro="" textlink="">
      <xdr:nvSpPr>
        <xdr:cNvPr id="170" name="n_4aveValue債務償還比率">
          <a:extLst>
            <a:ext uri="{FF2B5EF4-FFF2-40B4-BE49-F238E27FC236}">
              <a16:creationId xmlns:a16="http://schemas.microsoft.com/office/drawing/2014/main" id="{505D2E7D-7B6E-45FB-BF01-F13B55653C6E}"/>
            </a:ext>
          </a:extLst>
        </xdr:cNvPr>
        <xdr:cNvSpPr txBox="1"/>
      </xdr:nvSpPr>
      <xdr:spPr>
        <a:xfrm>
          <a:off x="11563427" y="493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99295</xdr:rowOff>
    </xdr:from>
    <xdr:ext cx="469744" cy="259045"/>
    <xdr:sp macro="" textlink="">
      <xdr:nvSpPr>
        <xdr:cNvPr id="171" name="n_1mainValue債務償還比率">
          <a:extLst>
            <a:ext uri="{FF2B5EF4-FFF2-40B4-BE49-F238E27FC236}">
              <a16:creationId xmlns:a16="http://schemas.microsoft.com/office/drawing/2014/main" id="{BD41EDF4-75D9-4998-837A-F68F825ACF96}"/>
            </a:ext>
          </a:extLst>
        </xdr:cNvPr>
        <xdr:cNvSpPr txBox="1"/>
      </xdr:nvSpPr>
      <xdr:spPr>
        <a:xfrm>
          <a:off x="13836727" y="4556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114099</xdr:rowOff>
    </xdr:from>
    <xdr:ext cx="469744" cy="259045"/>
    <xdr:sp macro="" textlink="">
      <xdr:nvSpPr>
        <xdr:cNvPr id="172" name="n_2mainValue債務償還比率">
          <a:extLst>
            <a:ext uri="{FF2B5EF4-FFF2-40B4-BE49-F238E27FC236}">
              <a16:creationId xmlns:a16="http://schemas.microsoft.com/office/drawing/2014/main" id="{4753E128-43E3-404E-8BDF-0B5A99A2FED1}"/>
            </a:ext>
          </a:extLst>
        </xdr:cNvPr>
        <xdr:cNvSpPr txBox="1"/>
      </xdr:nvSpPr>
      <xdr:spPr>
        <a:xfrm>
          <a:off x="13087427" y="457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50254</xdr:rowOff>
    </xdr:from>
    <xdr:ext cx="469744" cy="259045"/>
    <xdr:sp macro="" textlink="">
      <xdr:nvSpPr>
        <xdr:cNvPr id="173" name="n_3mainValue債務償還比率">
          <a:extLst>
            <a:ext uri="{FF2B5EF4-FFF2-40B4-BE49-F238E27FC236}">
              <a16:creationId xmlns:a16="http://schemas.microsoft.com/office/drawing/2014/main" id="{3562D824-EB9B-4B73-AF51-916E6583584B}"/>
            </a:ext>
          </a:extLst>
        </xdr:cNvPr>
        <xdr:cNvSpPr txBox="1"/>
      </xdr:nvSpPr>
      <xdr:spPr>
        <a:xfrm>
          <a:off x="12325427" y="4507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12164</xdr:rowOff>
    </xdr:from>
    <xdr:ext cx="469744" cy="259045"/>
    <xdr:sp macro="" textlink="">
      <xdr:nvSpPr>
        <xdr:cNvPr id="174" name="n_4mainValue債務償還比率">
          <a:extLst>
            <a:ext uri="{FF2B5EF4-FFF2-40B4-BE49-F238E27FC236}">
              <a16:creationId xmlns:a16="http://schemas.microsoft.com/office/drawing/2014/main" id="{3A6E7536-7C27-458A-8C8F-721ECF07E87B}"/>
            </a:ext>
          </a:extLst>
        </xdr:cNvPr>
        <xdr:cNvSpPr txBox="1"/>
      </xdr:nvSpPr>
      <xdr:spPr>
        <a:xfrm>
          <a:off x="11563427" y="446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5" name="正方形/長方形 174">
          <a:extLst>
            <a:ext uri="{FF2B5EF4-FFF2-40B4-BE49-F238E27FC236}">
              <a16:creationId xmlns:a16="http://schemas.microsoft.com/office/drawing/2014/main" id="{38DCD6F4-3AA5-49B0-97F1-4A5B14DF9B7E}"/>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6" name="正方形/長方形 175">
          <a:extLst>
            <a:ext uri="{FF2B5EF4-FFF2-40B4-BE49-F238E27FC236}">
              <a16:creationId xmlns:a16="http://schemas.microsoft.com/office/drawing/2014/main" id="{CE49F007-40A0-4F57-9247-344F7CD57172}"/>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7" name="テキスト ボックス 176">
          <a:extLst>
            <a:ext uri="{FF2B5EF4-FFF2-40B4-BE49-F238E27FC236}">
              <a16:creationId xmlns:a16="http://schemas.microsoft.com/office/drawing/2014/main" id="{B9E70140-31A2-4D65-90A3-EEA9700EA674}"/>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8" name="テキスト ボックス 177">
          <a:extLst>
            <a:ext uri="{FF2B5EF4-FFF2-40B4-BE49-F238E27FC236}">
              <a16:creationId xmlns:a16="http://schemas.microsoft.com/office/drawing/2014/main" id="{743AAABE-A26B-4D46-9B68-AE89C2E6FDF7}"/>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9" name="テキスト ボックス 178">
          <a:extLst>
            <a:ext uri="{FF2B5EF4-FFF2-40B4-BE49-F238E27FC236}">
              <a16:creationId xmlns:a16="http://schemas.microsoft.com/office/drawing/2014/main" id="{8416BC70-F709-4DBC-839B-1A491014EDEF}"/>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80" name="テキスト ボックス 179">
          <a:extLst>
            <a:ext uri="{FF2B5EF4-FFF2-40B4-BE49-F238E27FC236}">
              <a16:creationId xmlns:a16="http://schemas.microsoft.com/office/drawing/2014/main" id="{D52C3F88-F50B-4036-BC17-A0674F37C381}"/>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BBEC6B5-48F5-4F29-8BDA-DD9D8D77121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311A21A-74F4-49EE-A92A-EABB3A2E833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614B20C-FF19-4850-9926-E9C9A8863A5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AB7D1DB-7ED3-45A9-A96D-D2DD7847078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2FE092A-448D-46E9-BCC9-B1204484025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CDD9D19-F0B4-496E-9A83-EF3CC97E3C1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C05CF59-9108-4BB1-89EB-CDCA9AAF73D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AC2C9B4-2D66-4153-A7A7-BDEBA0C026E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701F379-6925-422C-8553-5CA075EA48D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C7C1A0B-0433-46B1-9C70-2C23B3559CE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2,438
2,423
58.11
3,156,105
3,018,855
109,351
1,818,716
2,333,750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872ADDF-328B-4C36-944A-773CA100953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C123B7C-B48E-4118-B9ED-A180E4BA3DB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7F924DF-4E7D-4EBB-A50A-DCFA9F57BD7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0A5489A-FC83-4C2B-995D-14A65C8FD2A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5164387-AC87-4322-B57C-F3E8212FC80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70F7F911-4567-4C22-B329-CC74EDC850D5}"/>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C5BBA18-4C28-43DF-870D-42C2FFB8587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0F02C7E-5382-4996-B1D5-F9DB98AC9CF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31C1D7B-5443-4932-8F35-760D86F2639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E38DE6E-6DE5-42ED-9CC4-34873EBB2F9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617EB75-AD05-4ABC-9540-804B428F01B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97BF67F-B26D-43B4-9CCE-58194692383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A5AC465-9E56-4FB0-87AB-A163FC620D3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C487E57-CA3D-4F8C-A1D0-DEC432CE5D5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EA5B171-639E-499C-9A92-0266117F906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C5CD728-8B36-4534-B5EE-B485CA2504A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2BC8A7A-70DF-4753-BC87-7C2A3A05656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0630E84-D67A-4F46-8FBC-3CA4113B44B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1E08C88-EA94-4ED6-A1C0-B67D2EE57C2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5754906D-9402-4141-8691-65CD14EBD0C9}"/>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06A9DAD-AEF3-492F-82A3-ADBAC3A7B13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928CAE3-2EEA-4A34-B739-E9C21028DC2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4534B70-3C1E-4BB5-A158-FEEEC2436A2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1023CE4-F928-4DC1-B885-2E8D3E52802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CB359AC-36D4-4794-B9C3-D43D8ABDC80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7DE1706-5B4A-4724-8F66-AE334339511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F511A18-A3BA-4ACF-BEB3-32AB47FD38D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9B6EE71-ADEE-4DF1-A972-7D03B222C9C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0EDF7B2-ABF6-4A82-AB20-89A2367C1DD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60F9088-3A64-4221-B23A-BE8E031FD38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7FD8FCE-F877-4B4B-98C7-E7EB3687642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3D655AC7-70F0-487C-B456-47AFF9A25719}"/>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3D2E094F-6369-439B-9B6A-617A9A37C286}"/>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CA4712CF-7354-4FD9-B940-9C8D0459A518}"/>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D868E528-1333-41E3-8804-9073A12B3CBE}"/>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422A7F94-72EA-464D-956F-A503686961A3}"/>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8DBDA66D-2AD3-48E7-9563-63691DDC709A}"/>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4AF5B14D-10EC-4D8F-BA12-791E8208AE07}"/>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9DEC07D1-E860-4677-8AD0-F1D393063F07}"/>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67939BF0-C486-489B-A4E7-6CF36B04616D}"/>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741F6AEA-42BC-42E5-A47F-0BB750CC63EC}"/>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90B9CE0C-6DC0-47B2-BA6A-74995DB8F99D}"/>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578914F1-C2F8-4E4C-8428-A46DE9EFED13}"/>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94E54249-D120-43D8-B9C7-E3856CB1D8D8}"/>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5938E0A0-9199-4E59-AC25-31A9B97393C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59781642-9823-408B-9C7F-073873B7B8F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FED53F96-8389-4C2E-963E-6F3C2C3BAAE9}"/>
            </a:ext>
          </a:extLst>
        </xdr:cNvPr>
        <xdr:cNvCxnSpPr/>
      </xdr:nvCxnSpPr>
      <xdr:spPr>
        <a:xfrm flipV="1">
          <a:off x="4634865" y="5660572"/>
          <a:ext cx="0" cy="160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679DAC18-1FB4-4CCA-B64A-569E80C5CFCA}"/>
            </a:ext>
          </a:extLst>
        </xdr:cNvPr>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ACE8BA49-07BA-4FB4-985B-13EA012D9C08}"/>
            </a:ext>
          </a:extLst>
        </xdr:cNvPr>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4B1D58D7-307B-460B-9133-CCABF438B481}"/>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EBBDA26B-A0A0-4519-97FB-A48F58E89813}"/>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90368</xdr:rowOff>
    </xdr:from>
    <xdr:ext cx="405111" cy="259045"/>
    <xdr:sp macro="" textlink="">
      <xdr:nvSpPr>
        <xdr:cNvPr id="63" name="【道路】&#10;有形固定資産減価償却率平均値テキスト">
          <a:extLst>
            <a:ext uri="{FF2B5EF4-FFF2-40B4-BE49-F238E27FC236}">
              <a16:creationId xmlns:a16="http://schemas.microsoft.com/office/drawing/2014/main" id="{F927CA1B-3C76-42AE-A425-E51CCFAE9AE9}"/>
            </a:ext>
          </a:extLst>
        </xdr:cNvPr>
        <xdr:cNvSpPr txBox="1"/>
      </xdr:nvSpPr>
      <xdr:spPr>
        <a:xfrm>
          <a:off x="4673600" y="66054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111941</xdr:rowOff>
    </xdr:from>
    <xdr:to>
      <xdr:col>24</xdr:col>
      <xdr:colOff>114300</xdr:colOff>
      <xdr:row>39</xdr:row>
      <xdr:rowOff>42091</xdr:rowOff>
    </xdr:to>
    <xdr:sp macro="" textlink="">
      <xdr:nvSpPr>
        <xdr:cNvPr id="64" name="フローチャート: 判断 63">
          <a:extLst>
            <a:ext uri="{FF2B5EF4-FFF2-40B4-BE49-F238E27FC236}">
              <a16:creationId xmlns:a16="http://schemas.microsoft.com/office/drawing/2014/main" id="{260C17F6-16D0-4D38-994C-E0509CD4ADD4}"/>
            </a:ext>
          </a:extLst>
        </xdr:cNvPr>
        <xdr:cNvSpPr/>
      </xdr:nvSpPr>
      <xdr:spPr>
        <a:xfrm>
          <a:off x="45847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84183</xdr:rowOff>
    </xdr:from>
    <xdr:to>
      <xdr:col>20</xdr:col>
      <xdr:colOff>38100</xdr:colOff>
      <xdr:row>39</xdr:row>
      <xdr:rowOff>14333</xdr:rowOff>
    </xdr:to>
    <xdr:sp macro="" textlink="">
      <xdr:nvSpPr>
        <xdr:cNvPr id="65" name="フローチャート: 判断 64">
          <a:extLst>
            <a:ext uri="{FF2B5EF4-FFF2-40B4-BE49-F238E27FC236}">
              <a16:creationId xmlns:a16="http://schemas.microsoft.com/office/drawing/2014/main" id="{338756E8-E733-444F-8453-C82462DABC33}"/>
            </a:ext>
          </a:extLst>
        </xdr:cNvPr>
        <xdr:cNvSpPr/>
      </xdr:nvSpPr>
      <xdr:spPr>
        <a:xfrm>
          <a:off x="3746500" y="659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54791</xdr:rowOff>
    </xdr:from>
    <xdr:to>
      <xdr:col>15</xdr:col>
      <xdr:colOff>101600</xdr:colOff>
      <xdr:row>38</xdr:row>
      <xdr:rowOff>156391</xdr:rowOff>
    </xdr:to>
    <xdr:sp macro="" textlink="">
      <xdr:nvSpPr>
        <xdr:cNvPr id="66" name="フローチャート: 判断 65">
          <a:extLst>
            <a:ext uri="{FF2B5EF4-FFF2-40B4-BE49-F238E27FC236}">
              <a16:creationId xmlns:a16="http://schemas.microsoft.com/office/drawing/2014/main" id="{0C693C1A-D7CA-4199-9936-D535D9C7F991}"/>
            </a:ext>
          </a:extLst>
        </xdr:cNvPr>
        <xdr:cNvSpPr/>
      </xdr:nvSpPr>
      <xdr:spPr>
        <a:xfrm>
          <a:off x="2857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31931</xdr:rowOff>
    </xdr:from>
    <xdr:to>
      <xdr:col>10</xdr:col>
      <xdr:colOff>165100</xdr:colOff>
      <xdr:row>38</xdr:row>
      <xdr:rowOff>133531</xdr:rowOff>
    </xdr:to>
    <xdr:sp macro="" textlink="">
      <xdr:nvSpPr>
        <xdr:cNvPr id="67" name="フローチャート: 判断 66">
          <a:extLst>
            <a:ext uri="{FF2B5EF4-FFF2-40B4-BE49-F238E27FC236}">
              <a16:creationId xmlns:a16="http://schemas.microsoft.com/office/drawing/2014/main" id="{7A8C0B04-AEFB-4FC6-90F1-4C6F340B3548}"/>
            </a:ext>
          </a:extLst>
        </xdr:cNvPr>
        <xdr:cNvSpPr/>
      </xdr:nvSpPr>
      <xdr:spPr>
        <a:xfrm>
          <a:off x="1968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10704</xdr:rowOff>
    </xdr:from>
    <xdr:to>
      <xdr:col>6</xdr:col>
      <xdr:colOff>38100</xdr:colOff>
      <xdr:row>38</xdr:row>
      <xdr:rowOff>112304</xdr:rowOff>
    </xdr:to>
    <xdr:sp macro="" textlink="">
      <xdr:nvSpPr>
        <xdr:cNvPr id="68" name="フローチャート: 判断 67">
          <a:extLst>
            <a:ext uri="{FF2B5EF4-FFF2-40B4-BE49-F238E27FC236}">
              <a16:creationId xmlns:a16="http://schemas.microsoft.com/office/drawing/2014/main" id="{294378D8-387F-4276-8481-EBA4901EA2B8}"/>
            </a:ext>
          </a:extLst>
        </xdr:cNvPr>
        <xdr:cNvSpPr/>
      </xdr:nvSpPr>
      <xdr:spPr>
        <a:xfrm>
          <a:off x="1079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71BF0C2-078E-4B1D-986A-3B17520D68B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F0A57D8-1E2F-4412-9D30-3B66D3637B0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37636C8-A96B-4515-8FF6-877A2BBB756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C6347E17-45F0-49B7-9B4F-E3FFB441EE5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A444E882-EA94-4E4B-B607-F3B334592A8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43362</xdr:rowOff>
    </xdr:from>
    <xdr:to>
      <xdr:col>24</xdr:col>
      <xdr:colOff>114300</xdr:colOff>
      <xdr:row>38</xdr:row>
      <xdr:rowOff>144962</xdr:rowOff>
    </xdr:to>
    <xdr:sp macro="" textlink="">
      <xdr:nvSpPr>
        <xdr:cNvPr id="74" name="楕円 73">
          <a:extLst>
            <a:ext uri="{FF2B5EF4-FFF2-40B4-BE49-F238E27FC236}">
              <a16:creationId xmlns:a16="http://schemas.microsoft.com/office/drawing/2014/main" id="{87322193-6FE9-42BB-9791-890097981213}"/>
            </a:ext>
          </a:extLst>
        </xdr:cNvPr>
        <xdr:cNvSpPr/>
      </xdr:nvSpPr>
      <xdr:spPr>
        <a:xfrm>
          <a:off x="4584700" y="655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66238</xdr:rowOff>
    </xdr:from>
    <xdr:ext cx="405111" cy="259045"/>
    <xdr:sp macro="" textlink="">
      <xdr:nvSpPr>
        <xdr:cNvPr id="75" name="【道路】&#10;有形固定資産減価償却率該当値テキスト">
          <a:extLst>
            <a:ext uri="{FF2B5EF4-FFF2-40B4-BE49-F238E27FC236}">
              <a16:creationId xmlns:a16="http://schemas.microsoft.com/office/drawing/2014/main" id="{C7DD3829-1A83-458D-B4EA-40B2A65E6FEE}"/>
            </a:ext>
          </a:extLst>
        </xdr:cNvPr>
        <xdr:cNvSpPr txBox="1"/>
      </xdr:nvSpPr>
      <xdr:spPr>
        <a:xfrm>
          <a:off x="4673600" y="64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10704</xdr:rowOff>
    </xdr:from>
    <xdr:to>
      <xdr:col>20</xdr:col>
      <xdr:colOff>38100</xdr:colOff>
      <xdr:row>38</xdr:row>
      <xdr:rowOff>112304</xdr:rowOff>
    </xdr:to>
    <xdr:sp macro="" textlink="">
      <xdr:nvSpPr>
        <xdr:cNvPr id="76" name="楕円 75">
          <a:extLst>
            <a:ext uri="{FF2B5EF4-FFF2-40B4-BE49-F238E27FC236}">
              <a16:creationId xmlns:a16="http://schemas.microsoft.com/office/drawing/2014/main" id="{2DE0858E-63E1-4B9E-B67D-97C1A6A34956}"/>
            </a:ext>
          </a:extLst>
        </xdr:cNvPr>
        <xdr:cNvSpPr/>
      </xdr:nvSpPr>
      <xdr:spPr>
        <a:xfrm>
          <a:off x="3746500" y="652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61504</xdr:rowOff>
    </xdr:from>
    <xdr:to>
      <xdr:col>24</xdr:col>
      <xdr:colOff>63500</xdr:colOff>
      <xdr:row>38</xdr:row>
      <xdr:rowOff>94162</xdr:rowOff>
    </xdr:to>
    <xdr:cxnSp macro="">
      <xdr:nvCxnSpPr>
        <xdr:cNvPr id="77" name="直線コネクタ 76">
          <a:extLst>
            <a:ext uri="{FF2B5EF4-FFF2-40B4-BE49-F238E27FC236}">
              <a16:creationId xmlns:a16="http://schemas.microsoft.com/office/drawing/2014/main" id="{04779CF6-3F3A-45E3-A5F5-1BE0259604DB}"/>
            </a:ext>
          </a:extLst>
        </xdr:cNvPr>
        <xdr:cNvCxnSpPr/>
      </xdr:nvCxnSpPr>
      <xdr:spPr>
        <a:xfrm>
          <a:off x="3797300" y="6576604"/>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136434</xdr:rowOff>
    </xdr:from>
    <xdr:to>
      <xdr:col>15</xdr:col>
      <xdr:colOff>101600</xdr:colOff>
      <xdr:row>38</xdr:row>
      <xdr:rowOff>66584</xdr:rowOff>
    </xdr:to>
    <xdr:sp macro="" textlink="">
      <xdr:nvSpPr>
        <xdr:cNvPr id="78" name="楕円 77">
          <a:extLst>
            <a:ext uri="{FF2B5EF4-FFF2-40B4-BE49-F238E27FC236}">
              <a16:creationId xmlns:a16="http://schemas.microsoft.com/office/drawing/2014/main" id="{6982B9D4-2EF7-4BA9-93A3-9B47C63C8592}"/>
            </a:ext>
          </a:extLst>
        </xdr:cNvPr>
        <xdr:cNvSpPr/>
      </xdr:nvSpPr>
      <xdr:spPr>
        <a:xfrm>
          <a:off x="2857500" y="648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15784</xdr:rowOff>
    </xdr:from>
    <xdr:to>
      <xdr:col>19</xdr:col>
      <xdr:colOff>177800</xdr:colOff>
      <xdr:row>38</xdr:row>
      <xdr:rowOff>61504</xdr:rowOff>
    </xdr:to>
    <xdr:cxnSp macro="">
      <xdr:nvCxnSpPr>
        <xdr:cNvPr id="79" name="直線コネクタ 78">
          <a:extLst>
            <a:ext uri="{FF2B5EF4-FFF2-40B4-BE49-F238E27FC236}">
              <a16:creationId xmlns:a16="http://schemas.microsoft.com/office/drawing/2014/main" id="{F0D86CD8-4B49-4D81-8555-8F5A4A27E054}"/>
            </a:ext>
          </a:extLst>
        </xdr:cNvPr>
        <xdr:cNvCxnSpPr/>
      </xdr:nvCxnSpPr>
      <xdr:spPr>
        <a:xfrm>
          <a:off x="2908300" y="65308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115207</xdr:rowOff>
    </xdr:from>
    <xdr:to>
      <xdr:col>10</xdr:col>
      <xdr:colOff>165100</xdr:colOff>
      <xdr:row>38</xdr:row>
      <xdr:rowOff>45357</xdr:rowOff>
    </xdr:to>
    <xdr:sp macro="" textlink="">
      <xdr:nvSpPr>
        <xdr:cNvPr id="80" name="楕円 79">
          <a:extLst>
            <a:ext uri="{FF2B5EF4-FFF2-40B4-BE49-F238E27FC236}">
              <a16:creationId xmlns:a16="http://schemas.microsoft.com/office/drawing/2014/main" id="{AF1D1D62-DE25-4730-A99D-B9133E2E0B38}"/>
            </a:ext>
          </a:extLst>
        </xdr:cNvPr>
        <xdr:cNvSpPr/>
      </xdr:nvSpPr>
      <xdr:spPr>
        <a:xfrm>
          <a:off x="1968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166007</xdr:rowOff>
    </xdr:from>
    <xdr:to>
      <xdr:col>15</xdr:col>
      <xdr:colOff>50800</xdr:colOff>
      <xdr:row>38</xdr:row>
      <xdr:rowOff>15784</xdr:rowOff>
    </xdr:to>
    <xdr:cxnSp macro="">
      <xdr:nvCxnSpPr>
        <xdr:cNvPr id="81" name="直線コネクタ 80">
          <a:extLst>
            <a:ext uri="{FF2B5EF4-FFF2-40B4-BE49-F238E27FC236}">
              <a16:creationId xmlns:a16="http://schemas.microsoft.com/office/drawing/2014/main" id="{D8E8B898-2BFA-4D55-826B-370E65A0333B}"/>
            </a:ext>
          </a:extLst>
        </xdr:cNvPr>
        <xdr:cNvCxnSpPr/>
      </xdr:nvCxnSpPr>
      <xdr:spPr>
        <a:xfrm>
          <a:off x="2019300" y="650965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93980</xdr:rowOff>
    </xdr:from>
    <xdr:to>
      <xdr:col>6</xdr:col>
      <xdr:colOff>38100</xdr:colOff>
      <xdr:row>38</xdr:row>
      <xdr:rowOff>24130</xdr:rowOff>
    </xdr:to>
    <xdr:sp macro="" textlink="">
      <xdr:nvSpPr>
        <xdr:cNvPr id="82" name="楕円 81">
          <a:extLst>
            <a:ext uri="{FF2B5EF4-FFF2-40B4-BE49-F238E27FC236}">
              <a16:creationId xmlns:a16="http://schemas.microsoft.com/office/drawing/2014/main" id="{C2F0B381-A668-4833-96EE-B38BD1AA65C4}"/>
            </a:ext>
          </a:extLst>
        </xdr:cNvPr>
        <xdr:cNvSpPr/>
      </xdr:nvSpPr>
      <xdr:spPr>
        <a:xfrm>
          <a:off x="1079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144780</xdr:rowOff>
    </xdr:from>
    <xdr:to>
      <xdr:col>10</xdr:col>
      <xdr:colOff>114300</xdr:colOff>
      <xdr:row>37</xdr:row>
      <xdr:rowOff>166007</xdr:rowOff>
    </xdr:to>
    <xdr:cxnSp macro="">
      <xdr:nvCxnSpPr>
        <xdr:cNvPr id="83" name="直線コネクタ 82">
          <a:extLst>
            <a:ext uri="{FF2B5EF4-FFF2-40B4-BE49-F238E27FC236}">
              <a16:creationId xmlns:a16="http://schemas.microsoft.com/office/drawing/2014/main" id="{B8394F25-3EBD-40D3-B38D-7773F61E331E}"/>
            </a:ext>
          </a:extLst>
        </xdr:cNvPr>
        <xdr:cNvCxnSpPr/>
      </xdr:nvCxnSpPr>
      <xdr:spPr>
        <a:xfrm>
          <a:off x="1130300" y="648843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5460</xdr:rowOff>
    </xdr:from>
    <xdr:ext cx="405111" cy="259045"/>
    <xdr:sp macro="" textlink="">
      <xdr:nvSpPr>
        <xdr:cNvPr id="84" name="n_1aveValue【道路】&#10;有形固定資産減価償却率">
          <a:extLst>
            <a:ext uri="{FF2B5EF4-FFF2-40B4-BE49-F238E27FC236}">
              <a16:creationId xmlns:a16="http://schemas.microsoft.com/office/drawing/2014/main" id="{696C88BD-17FF-40C6-8DFC-F2631DD1ABA7}"/>
            </a:ext>
          </a:extLst>
        </xdr:cNvPr>
        <xdr:cNvSpPr txBox="1"/>
      </xdr:nvSpPr>
      <xdr:spPr>
        <a:xfrm>
          <a:off x="3582044" y="669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147518</xdr:rowOff>
    </xdr:from>
    <xdr:ext cx="405111" cy="259045"/>
    <xdr:sp macro="" textlink="">
      <xdr:nvSpPr>
        <xdr:cNvPr id="85" name="n_2aveValue【道路】&#10;有形固定資産減価償却率">
          <a:extLst>
            <a:ext uri="{FF2B5EF4-FFF2-40B4-BE49-F238E27FC236}">
              <a16:creationId xmlns:a16="http://schemas.microsoft.com/office/drawing/2014/main" id="{87A5ADC0-DF5A-4B67-9781-38B19E521F57}"/>
            </a:ext>
          </a:extLst>
        </xdr:cNvPr>
        <xdr:cNvSpPr txBox="1"/>
      </xdr:nvSpPr>
      <xdr:spPr>
        <a:xfrm>
          <a:off x="2705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124658</xdr:rowOff>
    </xdr:from>
    <xdr:ext cx="405111" cy="259045"/>
    <xdr:sp macro="" textlink="">
      <xdr:nvSpPr>
        <xdr:cNvPr id="86" name="n_3aveValue【道路】&#10;有形固定資産減価償却率">
          <a:extLst>
            <a:ext uri="{FF2B5EF4-FFF2-40B4-BE49-F238E27FC236}">
              <a16:creationId xmlns:a16="http://schemas.microsoft.com/office/drawing/2014/main" id="{30F3B8CA-A890-4172-839A-4152B62DCBA0}"/>
            </a:ext>
          </a:extLst>
        </xdr:cNvPr>
        <xdr:cNvSpPr txBox="1"/>
      </xdr:nvSpPr>
      <xdr:spPr>
        <a:xfrm>
          <a:off x="1816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103431</xdr:rowOff>
    </xdr:from>
    <xdr:ext cx="405111" cy="259045"/>
    <xdr:sp macro="" textlink="">
      <xdr:nvSpPr>
        <xdr:cNvPr id="87" name="n_4aveValue【道路】&#10;有形固定資産減価償却率">
          <a:extLst>
            <a:ext uri="{FF2B5EF4-FFF2-40B4-BE49-F238E27FC236}">
              <a16:creationId xmlns:a16="http://schemas.microsoft.com/office/drawing/2014/main" id="{95B67A53-2237-4B79-946B-E05109810888}"/>
            </a:ext>
          </a:extLst>
        </xdr:cNvPr>
        <xdr:cNvSpPr txBox="1"/>
      </xdr:nvSpPr>
      <xdr:spPr>
        <a:xfrm>
          <a:off x="927744" y="661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128831</xdr:rowOff>
    </xdr:from>
    <xdr:ext cx="405111" cy="259045"/>
    <xdr:sp macro="" textlink="">
      <xdr:nvSpPr>
        <xdr:cNvPr id="88" name="n_1mainValue【道路】&#10;有形固定資産減価償却率">
          <a:extLst>
            <a:ext uri="{FF2B5EF4-FFF2-40B4-BE49-F238E27FC236}">
              <a16:creationId xmlns:a16="http://schemas.microsoft.com/office/drawing/2014/main" id="{B31E117C-54B9-4E4A-8B9B-C5E406671ED1}"/>
            </a:ext>
          </a:extLst>
        </xdr:cNvPr>
        <xdr:cNvSpPr txBox="1"/>
      </xdr:nvSpPr>
      <xdr:spPr>
        <a:xfrm>
          <a:off x="3582044" y="630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83111</xdr:rowOff>
    </xdr:from>
    <xdr:ext cx="405111" cy="259045"/>
    <xdr:sp macro="" textlink="">
      <xdr:nvSpPr>
        <xdr:cNvPr id="89" name="n_2mainValue【道路】&#10;有形固定資産減価償却率">
          <a:extLst>
            <a:ext uri="{FF2B5EF4-FFF2-40B4-BE49-F238E27FC236}">
              <a16:creationId xmlns:a16="http://schemas.microsoft.com/office/drawing/2014/main" id="{EEA8C98A-36BA-487B-92FF-787AC1F1EB61}"/>
            </a:ext>
          </a:extLst>
        </xdr:cNvPr>
        <xdr:cNvSpPr txBox="1"/>
      </xdr:nvSpPr>
      <xdr:spPr>
        <a:xfrm>
          <a:off x="2705744" y="625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61884</xdr:rowOff>
    </xdr:from>
    <xdr:ext cx="405111" cy="259045"/>
    <xdr:sp macro="" textlink="">
      <xdr:nvSpPr>
        <xdr:cNvPr id="90" name="n_3mainValue【道路】&#10;有形固定資産減価償却率">
          <a:extLst>
            <a:ext uri="{FF2B5EF4-FFF2-40B4-BE49-F238E27FC236}">
              <a16:creationId xmlns:a16="http://schemas.microsoft.com/office/drawing/2014/main" id="{4D398394-7225-4A70-A98E-91B95848FAC9}"/>
            </a:ext>
          </a:extLst>
        </xdr:cNvPr>
        <xdr:cNvSpPr txBox="1"/>
      </xdr:nvSpPr>
      <xdr:spPr>
        <a:xfrm>
          <a:off x="1816744" y="623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40657</xdr:rowOff>
    </xdr:from>
    <xdr:ext cx="405111" cy="259045"/>
    <xdr:sp macro="" textlink="">
      <xdr:nvSpPr>
        <xdr:cNvPr id="91" name="n_4mainValue【道路】&#10;有形固定資産減価償却率">
          <a:extLst>
            <a:ext uri="{FF2B5EF4-FFF2-40B4-BE49-F238E27FC236}">
              <a16:creationId xmlns:a16="http://schemas.microsoft.com/office/drawing/2014/main" id="{A0978ED5-41DB-4A43-B57D-298672050300}"/>
            </a:ext>
          </a:extLst>
        </xdr:cNvPr>
        <xdr:cNvSpPr txBox="1"/>
      </xdr:nvSpPr>
      <xdr:spPr>
        <a:xfrm>
          <a:off x="927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F46E214B-5D71-4694-B6AF-98D03135EDE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96D9EE95-8B0B-40D6-8CD5-0DE824420B6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28DA197F-D0AA-4552-A454-82882F74CF1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3972CB31-57AC-4D2D-9718-3489A6A2A17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8D479E08-CC7A-4900-A765-C9EA1CE5D7C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1AF2B43D-97C3-4CFB-823B-EFF764E3B83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54515993-76BE-4481-9975-F3A9D0950C5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82C07731-627B-42D1-9D0C-D15848F1111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F8EC3AC5-1410-476B-939E-1214B5249A52}"/>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EF47409C-7F61-4F3B-80DC-31D4516290E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BE1F6148-AB4D-49B6-92D1-D69E490FB279}"/>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BB66FBC3-7A7D-4D1B-867F-76FB5085F1F1}"/>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3757E24-E5D0-4D13-9CC1-D7C113E44833}"/>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460997E8-1268-4524-AA8C-6AD072D2F7A5}"/>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FC44EBA2-80DB-4BCE-961E-A2A947727EDE}"/>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301938FA-9442-4CAE-B5FC-B856942F27E1}"/>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FC4E8CB6-5813-4E41-A73B-961A4DAB0F2C}"/>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A4C1886A-F2FD-47FA-BE76-BE554D9C7C98}"/>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3D46B017-11CF-4A47-9702-A12F73FAD878}"/>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59CC0DC9-819C-4CC4-AFB4-BE5512A59866}"/>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938F1E6B-8205-4F7A-94D4-76AFF5AF623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EC6726C8-A056-4F8A-99EF-61F5B6C46CE2}"/>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E94530BD-9D46-4702-BE46-AC536C56BA2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88185</xdr:rowOff>
    </xdr:from>
    <xdr:to>
      <xdr:col>54</xdr:col>
      <xdr:colOff>189865</xdr:colOff>
      <xdr:row>42</xdr:row>
      <xdr:rowOff>37883</xdr:rowOff>
    </xdr:to>
    <xdr:cxnSp macro="">
      <xdr:nvCxnSpPr>
        <xdr:cNvPr id="115" name="直線コネクタ 114">
          <a:extLst>
            <a:ext uri="{FF2B5EF4-FFF2-40B4-BE49-F238E27FC236}">
              <a16:creationId xmlns:a16="http://schemas.microsoft.com/office/drawing/2014/main" id="{D53B8D02-88C0-4DCE-ADA9-F8FE71213B54}"/>
            </a:ext>
          </a:extLst>
        </xdr:cNvPr>
        <xdr:cNvCxnSpPr/>
      </xdr:nvCxnSpPr>
      <xdr:spPr>
        <a:xfrm flipV="1">
          <a:off x="10476865" y="5746035"/>
          <a:ext cx="0" cy="149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41710</xdr:rowOff>
    </xdr:from>
    <xdr:ext cx="469744" cy="259045"/>
    <xdr:sp macro="" textlink="">
      <xdr:nvSpPr>
        <xdr:cNvPr id="116" name="【道路】&#10;一人当たり延長最小値テキスト">
          <a:extLst>
            <a:ext uri="{FF2B5EF4-FFF2-40B4-BE49-F238E27FC236}">
              <a16:creationId xmlns:a16="http://schemas.microsoft.com/office/drawing/2014/main" id="{CCB3B9C2-7895-4A7E-A56D-5BFC94094E18}"/>
            </a:ext>
          </a:extLst>
        </xdr:cNvPr>
        <xdr:cNvSpPr txBox="1"/>
      </xdr:nvSpPr>
      <xdr:spPr>
        <a:xfrm>
          <a:off x="10515600" y="724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37883</xdr:rowOff>
    </xdr:from>
    <xdr:to>
      <xdr:col>55</xdr:col>
      <xdr:colOff>88900</xdr:colOff>
      <xdr:row>42</xdr:row>
      <xdr:rowOff>37883</xdr:rowOff>
    </xdr:to>
    <xdr:cxnSp macro="">
      <xdr:nvCxnSpPr>
        <xdr:cNvPr id="117" name="直線コネクタ 116">
          <a:extLst>
            <a:ext uri="{FF2B5EF4-FFF2-40B4-BE49-F238E27FC236}">
              <a16:creationId xmlns:a16="http://schemas.microsoft.com/office/drawing/2014/main" id="{CA5F796A-1C11-4FDD-B098-58F122742684}"/>
            </a:ext>
          </a:extLst>
        </xdr:cNvPr>
        <xdr:cNvCxnSpPr/>
      </xdr:nvCxnSpPr>
      <xdr:spPr>
        <a:xfrm>
          <a:off x="10388600" y="723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34862</xdr:rowOff>
    </xdr:from>
    <xdr:ext cx="599010" cy="259045"/>
    <xdr:sp macro="" textlink="">
      <xdr:nvSpPr>
        <xdr:cNvPr id="118" name="【道路】&#10;一人当たり延長最大値テキスト">
          <a:extLst>
            <a:ext uri="{FF2B5EF4-FFF2-40B4-BE49-F238E27FC236}">
              <a16:creationId xmlns:a16="http://schemas.microsoft.com/office/drawing/2014/main" id="{BE2C28DF-A999-4975-9E3C-431C94E511A9}"/>
            </a:ext>
          </a:extLst>
        </xdr:cNvPr>
        <xdr:cNvSpPr txBox="1"/>
      </xdr:nvSpPr>
      <xdr:spPr>
        <a:xfrm>
          <a:off x="10515600" y="552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88185</xdr:rowOff>
    </xdr:from>
    <xdr:to>
      <xdr:col>55</xdr:col>
      <xdr:colOff>88900</xdr:colOff>
      <xdr:row>33</xdr:row>
      <xdr:rowOff>88185</xdr:rowOff>
    </xdr:to>
    <xdr:cxnSp macro="">
      <xdr:nvCxnSpPr>
        <xdr:cNvPr id="119" name="直線コネクタ 118">
          <a:extLst>
            <a:ext uri="{FF2B5EF4-FFF2-40B4-BE49-F238E27FC236}">
              <a16:creationId xmlns:a16="http://schemas.microsoft.com/office/drawing/2014/main" id="{5E357E24-9B0B-4BD9-8DEF-33D8C5FC0083}"/>
            </a:ext>
          </a:extLst>
        </xdr:cNvPr>
        <xdr:cNvCxnSpPr/>
      </xdr:nvCxnSpPr>
      <xdr:spPr>
        <a:xfrm>
          <a:off x="10388600" y="5746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143084</xdr:rowOff>
    </xdr:from>
    <xdr:ext cx="534377" cy="259045"/>
    <xdr:sp macro="" textlink="">
      <xdr:nvSpPr>
        <xdr:cNvPr id="120" name="【道路】&#10;一人当たり延長平均値テキスト">
          <a:extLst>
            <a:ext uri="{FF2B5EF4-FFF2-40B4-BE49-F238E27FC236}">
              <a16:creationId xmlns:a16="http://schemas.microsoft.com/office/drawing/2014/main" id="{5C5460A9-99CA-49AE-8DF4-66DF06C0AF14}"/>
            </a:ext>
          </a:extLst>
        </xdr:cNvPr>
        <xdr:cNvSpPr txBox="1"/>
      </xdr:nvSpPr>
      <xdr:spPr>
        <a:xfrm>
          <a:off x="10515600" y="7001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164657</xdr:rowOff>
    </xdr:from>
    <xdr:to>
      <xdr:col>55</xdr:col>
      <xdr:colOff>50800</xdr:colOff>
      <xdr:row>41</xdr:row>
      <xdr:rowOff>94807</xdr:rowOff>
    </xdr:to>
    <xdr:sp macro="" textlink="">
      <xdr:nvSpPr>
        <xdr:cNvPr id="121" name="フローチャート: 判断 120">
          <a:extLst>
            <a:ext uri="{FF2B5EF4-FFF2-40B4-BE49-F238E27FC236}">
              <a16:creationId xmlns:a16="http://schemas.microsoft.com/office/drawing/2014/main" id="{C9350108-F301-4ED1-A2EF-CDCD63B4FD73}"/>
            </a:ext>
          </a:extLst>
        </xdr:cNvPr>
        <xdr:cNvSpPr/>
      </xdr:nvSpPr>
      <xdr:spPr>
        <a:xfrm>
          <a:off x="10426700" y="70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163663</xdr:rowOff>
    </xdr:from>
    <xdr:to>
      <xdr:col>50</xdr:col>
      <xdr:colOff>165100</xdr:colOff>
      <xdr:row>41</xdr:row>
      <xdr:rowOff>93813</xdr:rowOff>
    </xdr:to>
    <xdr:sp macro="" textlink="">
      <xdr:nvSpPr>
        <xdr:cNvPr id="122" name="フローチャート: 判断 121">
          <a:extLst>
            <a:ext uri="{FF2B5EF4-FFF2-40B4-BE49-F238E27FC236}">
              <a16:creationId xmlns:a16="http://schemas.microsoft.com/office/drawing/2014/main" id="{85D779D9-1EC9-4D23-A20F-67169A833C05}"/>
            </a:ext>
          </a:extLst>
        </xdr:cNvPr>
        <xdr:cNvSpPr/>
      </xdr:nvSpPr>
      <xdr:spPr>
        <a:xfrm>
          <a:off x="9588500" y="702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162964</xdr:rowOff>
    </xdr:from>
    <xdr:to>
      <xdr:col>46</xdr:col>
      <xdr:colOff>38100</xdr:colOff>
      <xdr:row>41</xdr:row>
      <xdr:rowOff>93114</xdr:rowOff>
    </xdr:to>
    <xdr:sp macro="" textlink="">
      <xdr:nvSpPr>
        <xdr:cNvPr id="123" name="フローチャート: 判断 122">
          <a:extLst>
            <a:ext uri="{FF2B5EF4-FFF2-40B4-BE49-F238E27FC236}">
              <a16:creationId xmlns:a16="http://schemas.microsoft.com/office/drawing/2014/main" id="{482591E1-C4CC-4CBF-B145-49238CA0DFD5}"/>
            </a:ext>
          </a:extLst>
        </xdr:cNvPr>
        <xdr:cNvSpPr/>
      </xdr:nvSpPr>
      <xdr:spPr>
        <a:xfrm>
          <a:off x="8699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168856</xdr:rowOff>
    </xdr:from>
    <xdr:to>
      <xdr:col>41</xdr:col>
      <xdr:colOff>101600</xdr:colOff>
      <xdr:row>41</xdr:row>
      <xdr:rowOff>99006</xdr:rowOff>
    </xdr:to>
    <xdr:sp macro="" textlink="">
      <xdr:nvSpPr>
        <xdr:cNvPr id="124" name="フローチャート: 判断 123">
          <a:extLst>
            <a:ext uri="{FF2B5EF4-FFF2-40B4-BE49-F238E27FC236}">
              <a16:creationId xmlns:a16="http://schemas.microsoft.com/office/drawing/2014/main" id="{D73AFFE5-A9D7-4769-BCF1-5DDD03EC817F}"/>
            </a:ext>
          </a:extLst>
        </xdr:cNvPr>
        <xdr:cNvSpPr/>
      </xdr:nvSpPr>
      <xdr:spPr>
        <a:xfrm>
          <a:off x="7810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54341</xdr:rowOff>
    </xdr:from>
    <xdr:to>
      <xdr:col>36</xdr:col>
      <xdr:colOff>165100</xdr:colOff>
      <xdr:row>41</xdr:row>
      <xdr:rowOff>155941</xdr:rowOff>
    </xdr:to>
    <xdr:sp macro="" textlink="">
      <xdr:nvSpPr>
        <xdr:cNvPr id="125" name="フローチャート: 判断 124">
          <a:extLst>
            <a:ext uri="{FF2B5EF4-FFF2-40B4-BE49-F238E27FC236}">
              <a16:creationId xmlns:a16="http://schemas.microsoft.com/office/drawing/2014/main" id="{B77E2948-CEB0-4D65-960D-FB2A61C7F761}"/>
            </a:ext>
          </a:extLst>
        </xdr:cNvPr>
        <xdr:cNvSpPr/>
      </xdr:nvSpPr>
      <xdr:spPr>
        <a:xfrm>
          <a:off x="6921500" y="708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F60E0B2D-3D3B-4FA8-A31D-1F7554B61DF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140025D8-EF74-4274-B7A0-CEDC1CEDB9E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30BBF0A8-B491-482D-8672-9CC62F8C02E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53A9629F-1A2B-4D0D-B100-33A0326E494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FBE408EA-C030-4150-9278-C58A62BB459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33702</xdr:rowOff>
    </xdr:from>
    <xdr:to>
      <xdr:col>55</xdr:col>
      <xdr:colOff>50800</xdr:colOff>
      <xdr:row>40</xdr:row>
      <xdr:rowOff>135302</xdr:rowOff>
    </xdr:to>
    <xdr:sp macro="" textlink="">
      <xdr:nvSpPr>
        <xdr:cNvPr id="131" name="楕円 130">
          <a:extLst>
            <a:ext uri="{FF2B5EF4-FFF2-40B4-BE49-F238E27FC236}">
              <a16:creationId xmlns:a16="http://schemas.microsoft.com/office/drawing/2014/main" id="{FC31908C-F0D7-44F8-9DB0-C5629BFFDB5E}"/>
            </a:ext>
          </a:extLst>
        </xdr:cNvPr>
        <xdr:cNvSpPr/>
      </xdr:nvSpPr>
      <xdr:spPr>
        <a:xfrm>
          <a:off x="10426700" y="689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56579</xdr:rowOff>
    </xdr:from>
    <xdr:ext cx="599010" cy="259045"/>
    <xdr:sp macro="" textlink="">
      <xdr:nvSpPr>
        <xdr:cNvPr id="132" name="【道路】&#10;一人当たり延長該当値テキスト">
          <a:extLst>
            <a:ext uri="{FF2B5EF4-FFF2-40B4-BE49-F238E27FC236}">
              <a16:creationId xmlns:a16="http://schemas.microsoft.com/office/drawing/2014/main" id="{258F88ED-4852-4827-988A-2C131B366B66}"/>
            </a:ext>
          </a:extLst>
        </xdr:cNvPr>
        <xdr:cNvSpPr txBox="1"/>
      </xdr:nvSpPr>
      <xdr:spPr>
        <a:xfrm>
          <a:off x="10515600" y="6743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46098</xdr:rowOff>
    </xdr:from>
    <xdr:to>
      <xdr:col>50</xdr:col>
      <xdr:colOff>165100</xdr:colOff>
      <xdr:row>40</xdr:row>
      <xdr:rowOff>147698</xdr:rowOff>
    </xdr:to>
    <xdr:sp macro="" textlink="">
      <xdr:nvSpPr>
        <xdr:cNvPr id="133" name="楕円 132">
          <a:extLst>
            <a:ext uri="{FF2B5EF4-FFF2-40B4-BE49-F238E27FC236}">
              <a16:creationId xmlns:a16="http://schemas.microsoft.com/office/drawing/2014/main" id="{BC6F42BA-2D9D-431D-B30E-E6D646463D88}"/>
            </a:ext>
          </a:extLst>
        </xdr:cNvPr>
        <xdr:cNvSpPr/>
      </xdr:nvSpPr>
      <xdr:spPr>
        <a:xfrm>
          <a:off x="9588500" y="690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84502</xdr:rowOff>
    </xdr:from>
    <xdr:to>
      <xdr:col>55</xdr:col>
      <xdr:colOff>0</xdr:colOff>
      <xdr:row>40</xdr:row>
      <xdr:rowOff>96898</xdr:rowOff>
    </xdr:to>
    <xdr:cxnSp macro="">
      <xdr:nvCxnSpPr>
        <xdr:cNvPr id="134" name="直線コネクタ 133">
          <a:extLst>
            <a:ext uri="{FF2B5EF4-FFF2-40B4-BE49-F238E27FC236}">
              <a16:creationId xmlns:a16="http://schemas.microsoft.com/office/drawing/2014/main" id="{F2DF44BA-92C0-4382-B23B-4612E77F0110}"/>
            </a:ext>
          </a:extLst>
        </xdr:cNvPr>
        <xdr:cNvCxnSpPr/>
      </xdr:nvCxnSpPr>
      <xdr:spPr>
        <a:xfrm flipV="1">
          <a:off x="9639300" y="6942502"/>
          <a:ext cx="838200" cy="12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53821</xdr:rowOff>
    </xdr:from>
    <xdr:to>
      <xdr:col>46</xdr:col>
      <xdr:colOff>38100</xdr:colOff>
      <xdr:row>40</xdr:row>
      <xdr:rowOff>155421</xdr:rowOff>
    </xdr:to>
    <xdr:sp macro="" textlink="">
      <xdr:nvSpPr>
        <xdr:cNvPr id="135" name="楕円 134">
          <a:extLst>
            <a:ext uri="{FF2B5EF4-FFF2-40B4-BE49-F238E27FC236}">
              <a16:creationId xmlns:a16="http://schemas.microsoft.com/office/drawing/2014/main" id="{650E8F6B-3A47-4D7A-AA89-A8640C9B6206}"/>
            </a:ext>
          </a:extLst>
        </xdr:cNvPr>
        <xdr:cNvSpPr/>
      </xdr:nvSpPr>
      <xdr:spPr>
        <a:xfrm>
          <a:off x="8699500" y="691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96898</xdr:rowOff>
    </xdr:from>
    <xdr:to>
      <xdr:col>50</xdr:col>
      <xdr:colOff>114300</xdr:colOff>
      <xdr:row>40</xdr:row>
      <xdr:rowOff>104621</xdr:rowOff>
    </xdr:to>
    <xdr:cxnSp macro="">
      <xdr:nvCxnSpPr>
        <xdr:cNvPr id="136" name="直線コネクタ 135">
          <a:extLst>
            <a:ext uri="{FF2B5EF4-FFF2-40B4-BE49-F238E27FC236}">
              <a16:creationId xmlns:a16="http://schemas.microsoft.com/office/drawing/2014/main" id="{BAE9F260-3465-49C1-832B-38B745285E0E}"/>
            </a:ext>
          </a:extLst>
        </xdr:cNvPr>
        <xdr:cNvCxnSpPr/>
      </xdr:nvCxnSpPr>
      <xdr:spPr>
        <a:xfrm flipV="1">
          <a:off x="8750300" y="6954898"/>
          <a:ext cx="889000" cy="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56628</xdr:rowOff>
    </xdr:from>
    <xdr:to>
      <xdr:col>41</xdr:col>
      <xdr:colOff>101600</xdr:colOff>
      <xdr:row>40</xdr:row>
      <xdr:rowOff>158228</xdr:rowOff>
    </xdr:to>
    <xdr:sp macro="" textlink="">
      <xdr:nvSpPr>
        <xdr:cNvPr id="137" name="楕円 136">
          <a:extLst>
            <a:ext uri="{FF2B5EF4-FFF2-40B4-BE49-F238E27FC236}">
              <a16:creationId xmlns:a16="http://schemas.microsoft.com/office/drawing/2014/main" id="{7453CF02-8AFA-41CC-AF69-119353A52054}"/>
            </a:ext>
          </a:extLst>
        </xdr:cNvPr>
        <xdr:cNvSpPr/>
      </xdr:nvSpPr>
      <xdr:spPr>
        <a:xfrm>
          <a:off x="7810500" y="691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104621</xdr:rowOff>
    </xdr:from>
    <xdr:to>
      <xdr:col>45</xdr:col>
      <xdr:colOff>177800</xdr:colOff>
      <xdr:row>40</xdr:row>
      <xdr:rowOff>107428</xdr:rowOff>
    </xdr:to>
    <xdr:cxnSp macro="">
      <xdr:nvCxnSpPr>
        <xdr:cNvPr id="138" name="直線コネクタ 137">
          <a:extLst>
            <a:ext uri="{FF2B5EF4-FFF2-40B4-BE49-F238E27FC236}">
              <a16:creationId xmlns:a16="http://schemas.microsoft.com/office/drawing/2014/main" id="{AEBBD6BD-993B-40C5-8F66-694D6599AC80}"/>
            </a:ext>
          </a:extLst>
        </xdr:cNvPr>
        <xdr:cNvCxnSpPr/>
      </xdr:nvCxnSpPr>
      <xdr:spPr>
        <a:xfrm flipV="1">
          <a:off x="7861300" y="6962621"/>
          <a:ext cx="889000" cy="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42284</xdr:rowOff>
    </xdr:from>
    <xdr:to>
      <xdr:col>36</xdr:col>
      <xdr:colOff>165100</xdr:colOff>
      <xdr:row>40</xdr:row>
      <xdr:rowOff>143884</xdr:rowOff>
    </xdr:to>
    <xdr:sp macro="" textlink="">
      <xdr:nvSpPr>
        <xdr:cNvPr id="139" name="楕円 138">
          <a:extLst>
            <a:ext uri="{FF2B5EF4-FFF2-40B4-BE49-F238E27FC236}">
              <a16:creationId xmlns:a16="http://schemas.microsoft.com/office/drawing/2014/main" id="{EB45B42E-90A8-4474-8D27-61F5F8582295}"/>
            </a:ext>
          </a:extLst>
        </xdr:cNvPr>
        <xdr:cNvSpPr/>
      </xdr:nvSpPr>
      <xdr:spPr>
        <a:xfrm>
          <a:off x="6921500" y="690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93084</xdr:rowOff>
    </xdr:from>
    <xdr:to>
      <xdr:col>41</xdr:col>
      <xdr:colOff>50800</xdr:colOff>
      <xdr:row>40</xdr:row>
      <xdr:rowOff>107428</xdr:rowOff>
    </xdr:to>
    <xdr:cxnSp macro="">
      <xdr:nvCxnSpPr>
        <xdr:cNvPr id="140" name="直線コネクタ 139">
          <a:extLst>
            <a:ext uri="{FF2B5EF4-FFF2-40B4-BE49-F238E27FC236}">
              <a16:creationId xmlns:a16="http://schemas.microsoft.com/office/drawing/2014/main" id="{CF86ED46-3D57-4E1E-9806-DB6613DEB725}"/>
            </a:ext>
          </a:extLst>
        </xdr:cNvPr>
        <xdr:cNvCxnSpPr/>
      </xdr:nvCxnSpPr>
      <xdr:spPr>
        <a:xfrm>
          <a:off x="6972300" y="6951084"/>
          <a:ext cx="889000" cy="1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84940</xdr:rowOff>
    </xdr:from>
    <xdr:ext cx="534377" cy="259045"/>
    <xdr:sp macro="" textlink="">
      <xdr:nvSpPr>
        <xdr:cNvPr id="141" name="n_1aveValue【道路】&#10;一人当たり延長">
          <a:extLst>
            <a:ext uri="{FF2B5EF4-FFF2-40B4-BE49-F238E27FC236}">
              <a16:creationId xmlns:a16="http://schemas.microsoft.com/office/drawing/2014/main" id="{A1D9233D-81FF-4104-B9DA-6BE0EC4AE255}"/>
            </a:ext>
          </a:extLst>
        </xdr:cNvPr>
        <xdr:cNvSpPr txBox="1"/>
      </xdr:nvSpPr>
      <xdr:spPr>
        <a:xfrm>
          <a:off x="9359411" y="711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84241</xdr:rowOff>
    </xdr:from>
    <xdr:ext cx="534377" cy="259045"/>
    <xdr:sp macro="" textlink="">
      <xdr:nvSpPr>
        <xdr:cNvPr id="142" name="n_2aveValue【道路】&#10;一人当たり延長">
          <a:extLst>
            <a:ext uri="{FF2B5EF4-FFF2-40B4-BE49-F238E27FC236}">
              <a16:creationId xmlns:a16="http://schemas.microsoft.com/office/drawing/2014/main" id="{909345F7-768D-4955-BD6D-1A7946259518}"/>
            </a:ext>
          </a:extLst>
        </xdr:cNvPr>
        <xdr:cNvSpPr txBox="1"/>
      </xdr:nvSpPr>
      <xdr:spPr>
        <a:xfrm>
          <a:off x="8483111" y="711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90133</xdr:rowOff>
    </xdr:from>
    <xdr:ext cx="534377" cy="259045"/>
    <xdr:sp macro="" textlink="">
      <xdr:nvSpPr>
        <xdr:cNvPr id="143" name="n_3aveValue【道路】&#10;一人当たり延長">
          <a:extLst>
            <a:ext uri="{FF2B5EF4-FFF2-40B4-BE49-F238E27FC236}">
              <a16:creationId xmlns:a16="http://schemas.microsoft.com/office/drawing/2014/main" id="{4051E240-B2D9-4804-82B4-33DACAC7B77E}"/>
            </a:ext>
          </a:extLst>
        </xdr:cNvPr>
        <xdr:cNvSpPr txBox="1"/>
      </xdr:nvSpPr>
      <xdr:spPr>
        <a:xfrm>
          <a:off x="7594111" y="71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147068</xdr:rowOff>
    </xdr:from>
    <xdr:ext cx="534377" cy="259045"/>
    <xdr:sp macro="" textlink="">
      <xdr:nvSpPr>
        <xdr:cNvPr id="144" name="n_4aveValue【道路】&#10;一人当たり延長">
          <a:extLst>
            <a:ext uri="{FF2B5EF4-FFF2-40B4-BE49-F238E27FC236}">
              <a16:creationId xmlns:a16="http://schemas.microsoft.com/office/drawing/2014/main" id="{CC900264-BEA6-47E1-9C06-5A59A08010D6}"/>
            </a:ext>
          </a:extLst>
        </xdr:cNvPr>
        <xdr:cNvSpPr txBox="1"/>
      </xdr:nvSpPr>
      <xdr:spPr>
        <a:xfrm>
          <a:off x="6705111" y="717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38</xdr:row>
      <xdr:rowOff>164225</xdr:rowOff>
    </xdr:from>
    <xdr:ext cx="599010" cy="259045"/>
    <xdr:sp macro="" textlink="">
      <xdr:nvSpPr>
        <xdr:cNvPr id="145" name="n_1mainValue【道路】&#10;一人当たり延長">
          <a:extLst>
            <a:ext uri="{FF2B5EF4-FFF2-40B4-BE49-F238E27FC236}">
              <a16:creationId xmlns:a16="http://schemas.microsoft.com/office/drawing/2014/main" id="{2FEE22E5-DC61-4534-A4B9-19ECDA82CC5D}"/>
            </a:ext>
          </a:extLst>
        </xdr:cNvPr>
        <xdr:cNvSpPr txBox="1"/>
      </xdr:nvSpPr>
      <xdr:spPr>
        <a:xfrm>
          <a:off x="9327094" y="667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39</xdr:row>
      <xdr:rowOff>498</xdr:rowOff>
    </xdr:from>
    <xdr:ext cx="599010" cy="259045"/>
    <xdr:sp macro="" textlink="">
      <xdr:nvSpPr>
        <xdr:cNvPr id="146" name="n_2mainValue【道路】&#10;一人当たり延長">
          <a:extLst>
            <a:ext uri="{FF2B5EF4-FFF2-40B4-BE49-F238E27FC236}">
              <a16:creationId xmlns:a16="http://schemas.microsoft.com/office/drawing/2014/main" id="{F134DBB6-56C5-4BE0-886E-49EF132CD196}"/>
            </a:ext>
          </a:extLst>
        </xdr:cNvPr>
        <xdr:cNvSpPr txBox="1"/>
      </xdr:nvSpPr>
      <xdr:spPr>
        <a:xfrm>
          <a:off x="8450794" y="668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39</xdr:row>
      <xdr:rowOff>3305</xdr:rowOff>
    </xdr:from>
    <xdr:ext cx="599010" cy="259045"/>
    <xdr:sp macro="" textlink="">
      <xdr:nvSpPr>
        <xdr:cNvPr id="147" name="n_3mainValue【道路】&#10;一人当たり延長">
          <a:extLst>
            <a:ext uri="{FF2B5EF4-FFF2-40B4-BE49-F238E27FC236}">
              <a16:creationId xmlns:a16="http://schemas.microsoft.com/office/drawing/2014/main" id="{BC30E7C5-CBB2-4C03-AA2A-A89A3BF4B3B7}"/>
            </a:ext>
          </a:extLst>
        </xdr:cNvPr>
        <xdr:cNvSpPr txBox="1"/>
      </xdr:nvSpPr>
      <xdr:spPr>
        <a:xfrm>
          <a:off x="7561794" y="6689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5294</xdr:colOff>
      <xdr:row>38</xdr:row>
      <xdr:rowOff>160411</xdr:rowOff>
    </xdr:from>
    <xdr:ext cx="599010" cy="259045"/>
    <xdr:sp macro="" textlink="">
      <xdr:nvSpPr>
        <xdr:cNvPr id="148" name="n_4mainValue【道路】&#10;一人当たり延長">
          <a:extLst>
            <a:ext uri="{FF2B5EF4-FFF2-40B4-BE49-F238E27FC236}">
              <a16:creationId xmlns:a16="http://schemas.microsoft.com/office/drawing/2014/main" id="{CBBA46DE-996B-4E74-9FD2-210CB4F8C173}"/>
            </a:ext>
          </a:extLst>
        </xdr:cNvPr>
        <xdr:cNvSpPr txBox="1"/>
      </xdr:nvSpPr>
      <xdr:spPr>
        <a:xfrm>
          <a:off x="6672794" y="6675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344CA98F-B3B1-4528-8959-DF39454F09D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9D726073-F460-49D5-B257-9F154E5937A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FDD6622A-4CD2-4B96-8926-12C5389CE69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6DF78B5F-03B6-4B80-ACCF-44AC97D8043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B8BC375B-4024-4E0A-876A-11CBD774338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BDFA3F82-906E-49DB-BE7E-3CA69BC66F6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8A4F3233-A5BC-4196-9496-28D7DE62933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314EB4B4-CBC8-44F5-B743-0F3E417D262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6F21BD50-B657-499D-983B-5474298D5A1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55AD59BE-20FD-4082-A953-561D5ED0184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555E6920-C320-4E06-90CA-EB02015757F3}"/>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92206D48-BE27-48AF-A989-132AEAA1FFAA}"/>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BE0551BB-6B3B-4714-83CD-F88B63681E44}"/>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9D6466C6-58FA-4705-9999-8423406431C7}"/>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41C6F74C-D266-402D-924F-FD3D74CB8AA4}"/>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8F0A3229-34E5-474D-9556-62FA6FDA0E12}"/>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7CDA60E2-C21B-4A9B-A9BD-F179CE5550FF}"/>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B5346DB9-7297-4DFD-AB5D-B69E01B1308A}"/>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5D0789D0-39F1-437A-A669-217D29B67F3E}"/>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F57D6000-DE18-4F03-B41C-C45782A63492}"/>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6E012DE8-907D-4FD3-916C-D2F647E45CFF}"/>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76077383-D4BE-4E69-AC0B-A84E7EFA74AB}"/>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CF11679-84C5-4BF2-A1E0-B7847F6C2516}"/>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1307E601-DC72-4CF1-9247-CE66C6C4742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6CD9FE78-0CC6-41CF-9B62-ACBC8879B40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45720</xdr:rowOff>
    </xdr:to>
    <xdr:cxnSp macro="">
      <xdr:nvCxnSpPr>
        <xdr:cNvPr id="174" name="直線コネクタ 173">
          <a:extLst>
            <a:ext uri="{FF2B5EF4-FFF2-40B4-BE49-F238E27FC236}">
              <a16:creationId xmlns:a16="http://schemas.microsoft.com/office/drawing/2014/main" id="{07059F1F-7B96-41CC-BE5E-5A072D2228E1}"/>
            </a:ext>
          </a:extLst>
        </xdr:cNvPr>
        <xdr:cNvCxnSpPr/>
      </xdr:nvCxnSpPr>
      <xdr:spPr>
        <a:xfrm flipV="1">
          <a:off x="4634865" y="9519557"/>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49547</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A23D8BD0-A8E2-4015-B0D6-54F23617DEB6}"/>
            </a:ext>
          </a:extLst>
        </xdr:cNvPr>
        <xdr:cNvSpPr txBox="1"/>
      </xdr:nvSpPr>
      <xdr:spPr>
        <a:xfrm>
          <a:off x="4673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45720</xdr:rowOff>
    </xdr:from>
    <xdr:to>
      <xdr:col>24</xdr:col>
      <xdr:colOff>152400</xdr:colOff>
      <xdr:row>64</xdr:row>
      <xdr:rowOff>45720</xdr:rowOff>
    </xdr:to>
    <xdr:cxnSp macro="">
      <xdr:nvCxnSpPr>
        <xdr:cNvPr id="176" name="直線コネクタ 175">
          <a:extLst>
            <a:ext uri="{FF2B5EF4-FFF2-40B4-BE49-F238E27FC236}">
              <a16:creationId xmlns:a16="http://schemas.microsoft.com/office/drawing/2014/main" id="{C1110E33-8924-4E3E-93FE-028FD83E0BDF}"/>
            </a:ext>
          </a:extLst>
        </xdr:cNvPr>
        <xdr:cNvCxnSpPr/>
      </xdr:nvCxnSpPr>
      <xdr:spPr>
        <a:xfrm>
          <a:off x="4546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7A791486-5954-4AE0-B3FF-99F5FA9A8C6F}"/>
            </a:ext>
          </a:extLst>
        </xdr:cNvPr>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8" name="直線コネクタ 177">
          <a:extLst>
            <a:ext uri="{FF2B5EF4-FFF2-40B4-BE49-F238E27FC236}">
              <a16:creationId xmlns:a16="http://schemas.microsoft.com/office/drawing/2014/main" id="{FB139A64-0D24-4910-8B12-12AF2B15F3AF}"/>
            </a:ext>
          </a:extLst>
        </xdr:cNvPr>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154957</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9EC2D1DB-FFB7-4E22-B4CC-B77AD51F13DA}"/>
            </a:ext>
          </a:extLst>
        </xdr:cNvPr>
        <xdr:cNvSpPr txBox="1"/>
      </xdr:nvSpPr>
      <xdr:spPr>
        <a:xfrm>
          <a:off x="4673600" y="1027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80" name="フローチャート: 判断 179">
          <a:extLst>
            <a:ext uri="{FF2B5EF4-FFF2-40B4-BE49-F238E27FC236}">
              <a16:creationId xmlns:a16="http://schemas.microsoft.com/office/drawing/2014/main" id="{C6876ADD-A8F0-4FA5-862D-72178655A74D}"/>
            </a:ext>
          </a:extLst>
        </xdr:cNvPr>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1" name="フローチャート: 判断 180">
          <a:extLst>
            <a:ext uri="{FF2B5EF4-FFF2-40B4-BE49-F238E27FC236}">
              <a16:creationId xmlns:a16="http://schemas.microsoft.com/office/drawing/2014/main" id="{D1C4998F-E531-4B1A-866B-A818129E3374}"/>
            </a:ext>
          </a:extLst>
        </xdr:cNvPr>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91259</xdr:rowOff>
    </xdr:from>
    <xdr:to>
      <xdr:col>15</xdr:col>
      <xdr:colOff>101600</xdr:colOff>
      <xdr:row>61</xdr:row>
      <xdr:rowOff>21409</xdr:rowOff>
    </xdr:to>
    <xdr:sp macro="" textlink="">
      <xdr:nvSpPr>
        <xdr:cNvPr id="182" name="フローチャート: 判断 181">
          <a:extLst>
            <a:ext uri="{FF2B5EF4-FFF2-40B4-BE49-F238E27FC236}">
              <a16:creationId xmlns:a16="http://schemas.microsoft.com/office/drawing/2014/main" id="{73F77F6A-1C4B-4DD3-B596-ACC0C587C983}"/>
            </a:ext>
          </a:extLst>
        </xdr:cNvPr>
        <xdr:cNvSpPr/>
      </xdr:nvSpPr>
      <xdr:spPr>
        <a:xfrm>
          <a:off x="2857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66766</xdr:rowOff>
    </xdr:from>
    <xdr:to>
      <xdr:col>10</xdr:col>
      <xdr:colOff>165100</xdr:colOff>
      <xdr:row>60</xdr:row>
      <xdr:rowOff>168366</xdr:rowOff>
    </xdr:to>
    <xdr:sp macro="" textlink="">
      <xdr:nvSpPr>
        <xdr:cNvPr id="183" name="フローチャート: 判断 182">
          <a:extLst>
            <a:ext uri="{FF2B5EF4-FFF2-40B4-BE49-F238E27FC236}">
              <a16:creationId xmlns:a16="http://schemas.microsoft.com/office/drawing/2014/main" id="{2F0CA8D3-FC6D-4A37-B891-728618C283AB}"/>
            </a:ext>
          </a:extLst>
        </xdr:cNvPr>
        <xdr:cNvSpPr/>
      </xdr:nvSpPr>
      <xdr:spPr>
        <a:xfrm>
          <a:off x="1968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94524</xdr:rowOff>
    </xdr:from>
    <xdr:to>
      <xdr:col>6</xdr:col>
      <xdr:colOff>38100</xdr:colOff>
      <xdr:row>61</xdr:row>
      <xdr:rowOff>24674</xdr:rowOff>
    </xdr:to>
    <xdr:sp macro="" textlink="">
      <xdr:nvSpPr>
        <xdr:cNvPr id="184" name="フローチャート: 判断 183">
          <a:extLst>
            <a:ext uri="{FF2B5EF4-FFF2-40B4-BE49-F238E27FC236}">
              <a16:creationId xmlns:a16="http://schemas.microsoft.com/office/drawing/2014/main" id="{1A504865-10E7-4CE3-BC3D-0A507B520BE2}"/>
            </a:ext>
          </a:extLst>
        </xdr:cNvPr>
        <xdr:cNvSpPr/>
      </xdr:nvSpPr>
      <xdr:spPr>
        <a:xfrm>
          <a:off x="1079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8113FC92-7A75-4852-A5E7-2F2D7D6DDE2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52AF112F-7E7F-4ED7-98EF-6A5E2DBE90E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D0AEE0E2-20EA-4F72-906A-0F62E4DA9E9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5253ECB9-92A6-4665-ACD6-3AAC283F754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46354525-1A79-42C7-9104-9801EA61098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99423</xdr:rowOff>
    </xdr:from>
    <xdr:to>
      <xdr:col>24</xdr:col>
      <xdr:colOff>114300</xdr:colOff>
      <xdr:row>63</xdr:row>
      <xdr:rowOff>29573</xdr:rowOff>
    </xdr:to>
    <xdr:sp macro="" textlink="">
      <xdr:nvSpPr>
        <xdr:cNvPr id="190" name="楕円 189">
          <a:extLst>
            <a:ext uri="{FF2B5EF4-FFF2-40B4-BE49-F238E27FC236}">
              <a16:creationId xmlns:a16="http://schemas.microsoft.com/office/drawing/2014/main" id="{2B9B6F03-1F69-4DCA-AB3F-C934C3191C08}"/>
            </a:ext>
          </a:extLst>
        </xdr:cNvPr>
        <xdr:cNvSpPr/>
      </xdr:nvSpPr>
      <xdr:spPr>
        <a:xfrm>
          <a:off x="4584700" y="1072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77850</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3ED19B05-1739-4BCE-81C9-A51C28891144}"/>
            </a:ext>
          </a:extLst>
        </xdr:cNvPr>
        <xdr:cNvSpPr txBox="1"/>
      </xdr:nvSpPr>
      <xdr:spPr>
        <a:xfrm>
          <a:off x="4673600" y="1070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78196</xdr:rowOff>
    </xdr:from>
    <xdr:to>
      <xdr:col>20</xdr:col>
      <xdr:colOff>38100</xdr:colOff>
      <xdr:row>63</xdr:row>
      <xdr:rowOff>8346</xdr:rowOff>
    </xdr:to>
    <xdr:sp macro="" textlink="">
      <xdr:nvSpPr>
        <xdr:cNvPr id="192" name="楕円 191">
          <a:extLst>
            <a:ext uri="{FF2B5EF4-FFF2-40B4-BE49-F238E27FC236}">
              <a16:creationId xmlns:a16="http://schemas.microsoft.com/office/drawing/2014/main" id="{C884262E-0E70-4A12-98C7-9D4358EBCE04}"/>
            </a:ext>
          </a:extLst>
        </xdr:cNvPr>
        <xdr:cNvSpPr/>
      </xdr:nvSpPr>
      <xdr:spPr>
        <a:xfrm>
          <a:off x="3746500" y="1070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128996</xdr:rowOff>
    </xdr:from>
    <xdr:to>
      <xdr:col>24</xdr:col>
      <xdr:colOff>63500</xdr:colOff>
      <xdr:row>62</xdr:row>
      <xdr:rowOff>150223</xdr:rowOff>
    </xdr:to>
    <xdr:cxnSp macro="">
      <xdr:nvCxnSpPr>
        <xdr:cNvPr id="193" name="直線コネクタ 192">
          <a:extLst>
            <a:ext uri="{FF2B5EF4-FFF2-40B4-BE49-F238E27FC236}">
              <a16:creationId xmlns:a16="http://schemas.microsoft.com/office/drawing/2014/main" id="{77286010-1119-4BFD-86AD-51FFA7085799}"/>
            </a:ext>
          </a:extLst>
        </xdr:cNvPr>
        <xdr:cNvCxnSpPr/>
      </xdr:nvCxnSpPr>
      <xdr:spPr>
        <a:xfrm>
          <a:off x="3797300" y="10758896"/>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55335</xdr:rowOff>
    </xdr:from>
    <xdr:to>
      <xdr:col>15</xdr:col>
      <xdr:colOff>101600</xdr:colOff>
      <xdr:row>62</xdr:row>
      <xdr:rowOff>156935</xdr:rowOff>
    </xdr:to>
    <xdr:sp macro="" textlink="">
      <xdr:nvSpPr>
        <xdr:cNvPr id="194" name="楕円 193">
          <a:extLst>
            <a:ext uri="{FF2B5EF4-FFF2-40B4-BE49-F238E27FC236}">
              <a16:creationId xmlns:a16="http://schemas.microsoft.com/office/drawing/2014/main" id="{E16B0990-A600-4797-AA6F-CADFEAFC63BC}"/>
            </a:ext>
          </a:extLst>
        </xdr:cNvPr>
        <xdr:cNvSpPr/>
      </xdr:nvSpPr>
      <xdr:spPr>
        <a:xfrm>
          <a:off x="2857500" y="1068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106135</xdr:rowOff>
    </xdr:from>
    <xdr:to>
      <xdr:col>19</xdr:col>
      <xdr:colOff>177800</xdr:colOff>
      <xdr:row>62</xdr:row>
      <xdr:rowOff>128996</xdr:rowOff>
    </xdr:to>
    <xdr:cxnSp macro="">
      <xdr:nvCxnSpPr>
        <xdr:cNvPr id="195" name="直線コネクタ 194">
          <a:extLst>
            <a:ext uri="{FF2B5EF4-FFF2-40B4-BE49-F238E27FC236}">
              <a16:creationId xmlns:a16="http://schemas.microsoft.com/office/drawing/2014/main" id="{6343F5F0-6D2E-4092-A795-05D8C0115B65}"/>
            </a:ext>
          </a:extLst>
        </xdr:cNvPr>
        <xdr:cNvCxnSpPr/>
      </xdr:nvCxnSpPr>
      <xdr:spPr>
        <a:xfrm>
          <a:off x="2908300" y="1073603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32476</xdr:rowOff>
    </xdr:from>
    <xdr:to>
      <xdr:col>10</xdr:col>
      <xdr:colOff>165100</xdr:colOff>
      <xdr:row>62</xdr:row>
      <xdr:rowOff>134076</xdr:rowOff>
    </xdr:to>
    <xdr:sp macro="" textlink="">
      <xdr:nvSpPr>
        <xdr:cNvPr id="196" name="楕円 195">
          <a:extLst>
            <a:ext uri="{FF2B5EF4-FFF2-40B4-BE49-F238E27FC236}">
              <a16:creationId xmlns:a16="http://schemas.microsoft.com/office/drawing/2014/main" id="{3D520261-7CED-43AA-AE24-E559F77CE248}"/>
            </a:ext>
          </a:extLst>
        </xdr:cNvPr>
        <xdr:cNvSpPr/>
      </xdr:nvSpPr>
      <xdr:spPr>
        <a:xfrm>
          <a:off x="1968500" y="1066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83276</xdr:rowOff>
    </xdr:from>
    <xdr:to>
      <xdr:col>15</xdr:col>
      <xdr:colOff>50800</xdr:colOff>
      <xdr:row>62</xdr:row>
      <xdr:rowOff>106135</xdr:rowOff>
    </xdr:to>
    <xdr:cxnSp macro="">
      <xdr:nvCxnSpPr>
        <xdr:cNvPr id="197" name="直線コネクタ 196">
          <a:extLst>
            <a:ext uri="{FF2B5EF4-FFF2-40B4-BE49-F238E27FC236}">
              <a16:creationId xmlns:a16="http://schemas.microsoft.com/office/drawing/2014/main" id="{A0169A36-DF8A-4F8C-8154-BABE694E28F7}"/>
            </a:ext>
          </a:extLst>
        </xdr:cNvPr>
        <xdr:cNvCxnSpPr/>
      </xdr:nvCxnSpPr>
      <xdr:spPr>
        <a:xfrm>
          <a:off x="2019300" y="1071317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7983</xdr:rowOff>
    </xdr:from>
    <xdr:to>
      <xdr:col>6</xdr:col>
      <xdr:colOff>38100</xdr:colOff>
      <xdr:row>62</xdr:row>
      <xdr:rowOff>109583</xdr:rowOff>
    </xdr:to>
    <xdr:sp macro="" textlink="">
      <xdr:nvSpPr>
        <xdr:cNvPr id="198" name="楕円 197">
          <a:extLst>
            <a:ext uri="{FF2B5EF4-FFF2-40B4-BE49-F238E27FC236}">
              <a16:creationId xmlns:a16="http://schemas.microsoft.com/office/drawing/2014/main" id="{BD233BBD-1004-41B7-9757-E583AF4C3160}"/>
            </a:ext>
          </a:extLst>
        </xdr:cNvPr>
        <xdr:cNvSpPr/>
      </xdr:nvSpPr>
      <xdr:spPr>
        <a:xfrm>
          <a:off x="1079500" y="1063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58783</xdr:rowOff>
    </xdr:from>
    <xdr:to>
      <xdr:col>10</xdr:col>
      <xdr:colOff>114300</xdr:colOff>
      <xdr:row>62</xdr:row>
      <xdr:rowOff>83276</xdr:rowOff>
    </xdr:to>
    <xdr:cxnSp macro="">
      <xdr:nvCxnSpPr>
        <xdr:cNvPr id="199" name="直線コネクタ 198">
          <a:extLst>
            <a:ext uri="{FF2B5EF4-FFF2-40B4-BE49-F238E27FC236}">
              <a16:creationId xmlns:a16="http://schemas.microsoft.com/office/drawing/2014/main" id="{56B72595-191C-446B-BB7D-D3237C40476F}"/>
            </a:ext>
          </a:extLst>
        </xdr:cNvPr>
        <xdr:cNvCxnSpPr/>
      </xdr:nvCxnSpPr>
      <xdr:spPr>
        <a:xfrm>
          <a:off x="1130300" y="1068868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55897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301126EA-75E3-4BCA-A453-7A13FCB1F1B3}"/>
            </a:ext>
          </a:extLst>
        </xdr:cNvPr>
        <xdr:cNvSpPr txBox="1"/>
      </xdr:nvSpPr>
      <xdr:spPr>
        <a:xfrm>
          <a:off x="35820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37936</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408C7774-3FA0-4C9B-BB11-A5CEA107A8B4}"/>
            </a:ext>
          </a:extLst>
        </xdr:cNvPr>
        <xdr:cNvSpPr txBox="1"/>
      </xdr:nvSpPr>
      <xdr:spPr>
        <a:xfrm>
          <a:off x="2705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13443</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E7FA9925-88C7-415A-AF0E-58820DAB001E}"/>
            </a:ext>
          </a:extLst>
        </xdr:cNvPr>
        <xdr:cNvSpPr txBox="1"/>
      </xdr:nvSpPr>
      <xdr:spPr>
        <a:xfrm>
          <a:off x="18167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41201</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E27AFD7A-D146-46B2-B7A4-AC9007FF7E4E}"/>
            </a:ext>
          </a:extLst>
        </xdr:cNvPr>
        <xdr:cNvSpPr txBox="1"/>
      </xdr:nvSpPr>
      <xdr:spPr>
        <a:xfrm>
          <a:off x="927744" y="1015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170923</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DB28674E-19D5-490E-A88A-C91C71F5E540}"/>
            </a:ext>
          </a:extLst>
        </xdr:cNvPr>
        <xdr:cNvSpPr txBox="1"/>
      </xdr:nvSpPr>
      <xdr:spPr>
        <a:xfrm>
          <a:off x="3582044" y="10800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148062</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1211AF6F-E46B-49F7-9120-CAFA3F9018F2}"/>
            </a:ext>
          </a:extLst>
        </xdr:cNvPr>
        <xdr:cNvSpPr txBox="1"/>
      </xdr:nvSpPr>
      <xdr:spPr>
        <a:xfrm>
          <a:off x="2705744" y="1077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125203</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17987B6A-E6C3-4A0B-ACB2-A7C18E915531}"/>
            </a:ext>
          </a:extLst>
        </xdr:cNvPr>
        <xdr:cNvSpPr txBox="1"/>
      </xdr:nvSpPr>
      <xdr:spPr>
        <a:xfrm>
          <a:off x="1816744" y="1075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100710</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3E03F2AD-F372-487C-BFE3-456AA40A0D6D}"/>
            </a:ext>
          </a:extLst>
        </xdr:cNvPr>
        <xdr:cNvSpPr txBox="1"/>
      </xdr:nvSpPr>
      <xdr:spPr>
        <a:xfrm>
          <a:off x="927744" y="10730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142F859E-B356-4875-940A-B62C1A6ADFA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88C09354-581B-4016-81A2-DAB79F81562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FB744CCD-1EF7-4B12-8A83-D874236391C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D3A04CAC-235D-4B42-B812-104CB7ACD8E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72EB382D-377E-4B94-93AC-9FED812DE03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334E5B53-41CC-4DE8-864F-6E5D08206AD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966A7599-B23E-4B7D-8912-40505D3B4B9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7754B4C4-09CE-46C9-A413-3C038F6D5EC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4785678A-7785-425A-B982-2E1D4BCB7EB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95218191-82F4-4737-BAF4-D494102EC78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A06ABEEA-3ED0-4547-A40C-5F03FDF2D7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4BF2BF25-A671-4755-AE91-740CC2687D1D}"/>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D632990E-81A3-45B2-B665-E3AF824F6DDF}"/>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a:extLst>
            <a:ext uri="{FF2B5EF4-FFF2-40B4-BE49-F238E27FC236}">
              <a16:creationId xmlns:a16="http://schemas.microsoft.com/office/drawing/2014/main" id="{91D38025-76EE-4070-8C39-95602D2B0D0F}"/>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1067BEAF-5276-4CD4-A7C9-FBAD670009AA}"/>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59</xdr:row>
      <xdr:rowOff>29227</xdr:rowOff>
    </xdr:from>
    <xdr:ext cx="749692" cy="259045"/>
    <xdr:sp macro="" textlink="">
      <xdr:nvSpPr>
        <xdr:cNvPr id="223" name="テキスト ボックス 222">
          <a:extLst>
            <a:ext uri="{FF2B5EF4-FFF2-40B4-BE49-F238E27FC236}">
              <a16:creationId xmlns:a16="http://schemas.microsoft.com/office/drawing/2014/main" id="{1C41BC18-B9E2-402E-A44F-68E11185C66B}"/>
            </a:ext>
          </a:extLst>
        </xdr:cNvPr>
        <xdr:cNvSpPr txBox="1"/>
      </xdr:nvSpPr>
      <xdr:spPr>
        <a:xfrm>
          <a:off x="5854308" y="1014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6BD0A998-F49D-40D0-9EC7-5C90754ACFBE}"/>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56</xdr:row>
      <xdr:rowOff>162577</xdr:rowOff>
    </xdr:from>
    <xdr:ext cx="749692" cy="259045"/>
    <xdr:sp macro="" textlink="">
      <xdr:nvSpPr>
        <xdr:cNvPr id="225" name="テキスト ボックス 224">
          <a:extLst>
            <a:ext uri="{FF2B5EF4-FFF2-40B4-BE49-F238E27FC236}">
              <a16:creationId xmlns:a16="http://schemas.microsoft.com/office/drawing/2014/main" id="{39FD44A9-C249-43F7-A67A-3F294525DDCC}"/>
            </a:ext>
          </a:extLst>
        </xdr:cNvPr>
        <xdr:cNvSpPr txBox="1"/>
      </xdr:nvSpPr>
      <xdr:spPr>
        <a:xfrm>
          <a:off x="5854308" y="976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E02C2D09-E0F7-4677-80C4-3E3896CDE0B2}"/>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7" name="テキスト ボックス 226">
          <a:extLst>
            <a:ext uri="{FF2B5EF4-FFF2-40B4-BE49-F238E27FC236}">
              <a16:creationId xmlns:a16="http://schemas.microsoft.com/office/drawing/2014/main" id="{3EA2D99B-AF2F-4F93-80FA-5043ACEDE681}"/>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692484DA-E441-476E-9078-6DE43BAFA57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9" name="テキスト ボックス 228">
          <a:extLst>
            <a:ext uri="{FF2B5EF4-FFF2-40B4-BE49-F238E27FC236}">
              <a16:creationId xmlns:a16="http://schemas.microsoft.com/office/drawing/2014/main" id="{956F9826-424F-4E0D-B6C8-9F74A822442E}"/>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804C72C0-104E-4D34-AAB4-A43901C8EE0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157743</xdr:rowOff>
    </xdr:from>
    <xdr:to>
      <xdr:col>54</xdr:col>
      <xdr:colOff>189865</xdr:colOff>
      <xdr:row>64</xdr:row>
      <xdr:rowOff>75709</xdr:rowOff>
    </xdr:to>
    <xdr:cxnSp macro="">
      <xdr:nvCxnSpPr>
        <xdr:cNvPr id="231" name="直線コネクタ 230">
          <a:extLst>
            <a:ext uri="{FF2B5EF4-FFF2-40B4-BE49-F238E27FC236}">
              <a16:creationId xmlns:a16="http://schemas.microsoft.com/office/drawing/2014/main" id="{598D560E-B39B-4522-A751-3E8243833554}"/>
            </a:ext>
          </a:extLst>
        </xdr:cNvPr>
        <xdr:cNvCxnSpPr/>
      </xdr:nvCxnSpPr>
      <xdr:spPr>
        <a:xfrm flipV="1">
          <a:off x="10476865" y="9758943"/>
          <a:ext cx="0" cy="1289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79536</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F79F5697-0FE7-4BED-8D29-03452641F6A8}"/>
            </a:ext>
          </a:extLst>
        </xdr:cNvPr>
        <xdr:cNvSpPr txBox="1"/>
      </xdr:nvSpPr>
      <xdr:spPr>
        <a:xfrm>
          <a:off x="10515600" y="11052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75709</xdr:rowOff>
    </xdr:from>
    <xdr:to>
      <xdr:col>55</xdr:col>
      <xdr:colOff>88900</xdr:colOff>
      <xdr:row>64</xdr:row>
      <xdr:rowOff>75709</xdr:rowOff>
    </xdr:to>
    <xdr:cxnSp macro="">
      <xdr:nvCxnSpPr>
        <xdr:cNvPr id="233" name="直線コネクタ 232">
          <a:extLst>
            <a:ext uri="{FF2B5EF4-FFF2-40B4-BE49-F238E27FC236}">
              <a16:creationId xmlns:a16="http://schemas.microsoft.com/office/drawing/2014/main" id="{EE42219E-239F-4E99-980C-044AB651DD83}"/>
            </a:ext>
          </a:extLst>
        </xdr:cNvPr>
        <xdr:cNvCxnSpPr/>
      </xdr:nvCxnSpPr>
      <xdr:spPr>
        <a:xfrm>
          <a:off x="10388600" y="11048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104420</xdr:rowOff>
    </xdr:from>
    <xdr:ext cx="754822" cy="259045"/>
    <xdr:sp macro="" textlink="">
      <xdr:nvSpPr>
        <xdr:cNvPr id="234" name="【橋りょう・トンネル】&#10;一人当たり有形固定資産（償却資産）額最大値テキスト">
          <a:extLst>
            <a:ext uri="{FF2B5EF4-FFF2-40B4-BE49-F238E27FC236}">
              <a16:creationId xmlns:a16="http://schemas.microsoft.com/office/drawing/2014/main" id="{DE1BC542-670F-4ED6-8EB9-16531E115E77}"/>
            </a:ext>
          </a:extLst>
        </xdr:cNvPr>
        <xdr:cNvSpPr txBox="1"/>
      </xdr:nvSpPr>
      <xdr:spPr>
        <a:xfrm>
          <a:off x="10515600" y="953417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16,929,876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157743</xdr:rowOff>
    </xdr:from>
    <xdr:to>
      <xdr:col>55</xdr:col>
      <xdr:colOff>88900</xdr:colOff>
      <xdr:row>56</xdr:row>
      <xdr:rowOff>157743</xdr:rowOff>
    </xdr:to>
    <xdr:cxnSp macro="">
      <xdr:nvCxnSpPr>
        <xdr:cNvPr id="235" name="直線コネクタ 234">
          <a:extLst>
            <a:ext uri="{FF2B5EF4-FFF2-40B4-BE49-F238E27FC236}">
              <a16:creationId xmlns:a16="http://schemas.microsoft.com/office/drawing/2014/main" id="{B124D3FA-A7D4-4815-AF4C-7EF10D06313F}"/>
            </a:ext>
          </a:extLst>
        </xdr:cNvPr>
        <xdr:cNvCxnSpPr/>
      </xdr:nvCxnSpPr>
      <xdr:spPr>
        <a:xfrm>
          <a:off x="10388600" y="9758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121184</xdr:rowOff>
    </xdr:from>
    <xdr:ext cx="690189" cy="259045"/>
    <xdr:sp macro="" textlink="">
      <xdr:nvSpPr>
        <xdr:cNvPr id="236" name="【橋りょう・トンネル】&#10;一人当たり有形固定資産（償却資産）額平均値テキスト">
          <a:extLst>
            <a:ext uri="{FF2B5EF4-FFF2-40B4-BE49-F238E27FC236}">
              <a16:creationId xmlns:a16="http://schemas.microsoft.com/office/drawing/2014/main" id="{0ED1389F-C139-4CE6-8077-76A028046641}"/>
            </a:ext>
          </a:extLst>
        </xdr:cNvPr>
        <xdr:cNvSpPr txBox="1"/>
      </xdr:nvSpPr>
      <xdr:spPr>
        <a:xfrm>
          <a:off x="10515600" y="1075108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98307</xdr:rowOff>
    </xdr:from>
    <xdr:to>
      <xdr:col>55</xdr:col>
      <xdr:colOff>50800</xdr:colOff>
      <xdr:row>64</xdr:row>
      <xdr:rowOff>28457</xdr:rowOff>
    </xdr:to>
    <xdr:sp macro="" textlink="">
      <xdr:nvSpPr>
        <xdr:cNvPr id="237" name="フローチャート: 判断 236">
          <a:extLst>
            <a:ext uri="{FF2B5EF4-FFF2-40B4-BE49-F238E27FC236}">
              <a16:creationId xmlns:a16="http://schemas.microsoft.com/office/drawing/2014/main" id="{F0D6FDF3-3394-49A2-89CA-950337451D1F}"/>
            </a:ext>
          </a:extLst>
        </xdr:cNvPr>
        <xdr:cNvSpPr/>
      </xdr:nvSpPr>
      <xdr:spPr>
        <a:xfrm>
          <a:off x="10426700" y="1089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115685</xdr:rowOff>
    </xdr:from>
    <xdr:to>
      <xdr:col>50</xdr:col>
      <xdr:colOff>165100</xdr:colOff>
      <xdr:row>64</xdr:row>
      <xdr:rowOff>45835</xdr:rowOff>
    </xdr:to>
    <xdr:sp macro="" textlink="">
      <xdr:nvSpPr>
        <xdr:cNvPr id="238" name="フローチャート: 判断 237">
          <a:extLst>
            <a:ext uri="{FF2B5EF4-FFF2-40B4-BE49-F238E27FC236}">
              <a16:creationId xmlns:a16="http://schemas.microsoft.com/office/drawing/2014/main" id="{814E93D1-1B08-459A-92B9-C9E3B6EE7F1B}"/>
            </a:ext>
          </a:extLst>
        </xdr:cNvPr>
        <xdr:cNvSpPr/>
      </xdr:nvSpPr>
      <xdr:spPr>
        <a:xfrm>
          <a:off x="9588500" y="1091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119294</xdr:rowOff>
    </xdr:from>
    <xdr:to>
      <xdr:col>46</xdr:col>
      <xdr:colOff>38100</xdr:colOff>
      <xdr:row>64</xdr:row>
      <xdr:rowOff>49444</xdr:rowOff>
    </xdr:to>
    <xdr:sp macro="" textlink="">
      <xdr:nvSpPr>
        <xdr:cNvPr id="239" name="フローチャート: 判断 238">
          <a:extLst>
            <a:ext uri="{FF2B5EF4-FFF2-40B4-BE49-F238E27FC236}">
              <a16:creationId xmlns:a16="http://schemas.microsoft.com/office/drawing/2014/main" id="{60422B6D-7241-420F-97B3-B13FE898EA03}"/>
            </a:ext>
          </a:extLst>
        </xdr:cNvPr>
        <xdr:cNvSpPr/>
      </xdr:nvSpPr>
      <xdr:spPr>
        <a:xfrm>
          <a:off x="8699500" y="1092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117803</xdr:rowOff>
    </xdr:from>
    <xdr:to>
      <xdr:col>41</xdr:col>
      <xdr:colOff>101600</xdr:colOff>
      <xdr:row>64</xdr:row>
      <xdr:rowOff>47953</xdr:rowOff>
    </xdr:to>
    <xdr:sp macro="" textlink="">
      <xdr:nvSpPr>
        <xdr:cNvPr id="240" name="フローチャート: 判断 239">
          <a:extLst>
            <a:ext uri="{FF2B5EF4-FFF2-40B4-BE49-F238E27FC236}">
              <a16:creationId xmlns:a16="http://schemas.microsoft.com/office/drawing/2014/main" id="{CE2EFB67-A025-4B24-8FDC-E1BDFE22BD2D}"/>
            </a:ext>
          </a:extLst>
        </xdr:cNvPr>
        <xdr:cNvSpPr/>
      </xdr:nvSpPr>
      <xdr:spPr>
        <a:xfrm>
          <a:off x="7810500" y="10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95616</xdr:rowOff>
    </xdr:from>
    <xdr:to>
      <xdr:col>36</xdr:col>
      <xdr:colOff>165100</xdr:colOff>
      <xdr:row>64</xdr:row>
      <xdr:rowOff>25766</xdr:rowOff>
    </xdr:to>
    <xdr:sp macro="" textlink="">
      <xdr:nvSpPr>
        <xdr:cNvPr id="241" name="フローチャート: 判断 240">
          <a:extLst>
            <a:ext uri="{FF2B5EF4-FFF2-40B4-BE49-F238E27FC236}">
              <a16:creationId xmlns:a16="http://schemas.microsoft.com/office/drawing/2014/main" id="{D8F7B3EF-6F57-4041-945D-AF3E06F11D0F}"/>
            </a:ext>
          </a:extLst>
        </xdr:cNvPr>
        <xdr:cNvSpPr/>
      </xdr:nvSpPr>
      <xdr:spPr>
        <a:xfrm>
          <a:off x="6921500" y="10896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53FC37D4-45C1-43E9-9975-966729FD08D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BC7FB384-5FE1-4E66-AA9A-0852C27253E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1127B10C-8A1A-4A69-85CA-1BFD34EF05B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25753DA1-355D-4C2A-A6B4-E82DFF4EC4D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EA3C6CB7-F05F-42A4-9D2A-99877FDEC56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110089</xdr:rowOff>
    </xdr:from>
    <xdr:to>
      <xdr:col>55</xdr:col>
      <xdr:colOff>50800</xdr:colOff>
      <xdr:row>64</xdr:row>
      <xdr:rowOff>40239</xdr:rowOff>
    </xdr:to>
    <xdr:sp macro="" textlink="">
      <xdr:nvSpPr>
        <xdr:cNvPr id="247" name="楕円 246">
          <a:extLst>
            <a:ext uri="{FF2B5EF4-FFF2-40B4-BE49-F238E27FC236}">
              <a16:creationId xmlns:a16="http://schemas.microsoft.com/office/drawing/2014/main" id="{C8AD183F-7C40-4B3B-AF7F-C469C8F3024C}"/>
            </a:ext>
          </a:extLst>
        </xdr:cNvPr>
        <xdr:cNvSpPr/>
      </xdr:nvSpPr>
      <xdr:spPr>
        <a:xfrm>
          <a:off x="10426700" y="1091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76734</xdr:rowOff>
    </xdr:from>
    <xdr:ext cx="690189" cy="259045"/>
    <xdr:sp macro="" textlink="">
      <xdr:nvSpPr>
        <xdr:cNvPr id="248" name="【橋りょう・トンネル】&#10;一人当たり有形固定資産（償却資産）額該当値テキスト">
          <a:extLst>
            <a:ext uri="{FF2B5EF4-FFF2-40B4-BE49-F238E27FC236}">
              <a16:creationId xmlns:a16="http://schemas.microsoft.com/office/drawing/2014/main" id="{303AB21C-DBB8-4CCE-A209-C23353340A0E}"/>
            </a:ext>
          </a:extLst>
        </xdr:cNvPr>
        <xdr:cNvSpPr txBox="1"/>
      </xdr:nvSpPr>
      <xdr:spPr>
        <a:xfrm>
          <a:off x="10515600" y="108780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1,138,600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113474</xdr:rowOff>
    </xdr:from>
    <xdr:to>
      <xdr:col>50</xdr:col>
      <xdr:colOff>165100</xdr:colOff>
      <xdr:row>64</xdr:row>
      <xdr:rowOff>43624</xdr:rowOff>
    </xdr:to>
    <xdr:sp macro="" textlink="">
      <xdr:nvSpPr>
        <xdr:cNvPr id="249" name="楕円 248">
          <a:extLst>
            <a:ext uri="{FF2B5EF4-FFF2-40B4-BE49-F238E27FC236}">
              <a16:creationId xmlns:a16="http://schemas.microsoft.com/office/drawing/2014/main" id="{3C86751B-672D-4134-8A57-C9D1C7D3B440}"/>
            </a:ext>
          </a:extLst>
        </xdr:cNvPr>
        <xdr:cNvSpPr/>
      </xdr:nvSpPr>
      <xdr:spPr>
        <a:xfrm>
          <a:off x="9588500" y="1091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160889</xdr:rowOff>
    </xdr:from>
    <xdr:to>
      <xdr:col>55</xdr:col>
      <xdr:colOff>0</xdr:colOff>
      <xdr:row>63</xdr:row>
      <xdr:rowOff>164274</xdr:rowOff>
    </xdr:to>
    <xdr:cxnSp macro="">
      <xdr:nvCxnSpPr>
        <xdr:cNvPr id="250" name="直線コネクタ 249">
          <a:extLst>
            <a:ext uri="{FF2B5EF4-FFF2-40B4-BE49-F238E27FC236}">
              <a16:creationId xmlns:a16="http://schemas.microsoft.com/office/drawing/2014/main" id="{6F4FED36-C19A-4436-AC64-E2EA4D3686FC}"/>
            </a:ext>
          </a:extLst>
        </xdr:cNvPr>
        <xdr:cNvCxnSpPr/>
      </xdr:nvCxnSpPr>
      <xdr:spPr>
        <a:xfrm flipV="1">
          <a:off x="9639300" y="10962239"/>
          <a:ext cx="838200" cy="3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115713</xdr:rowOff>
    </xdr:from>
    <xdr:to>
      <xdr:col>46</xdr:col>
      <xdr:colOff>38100</xdr:colOff>
      <xdr:row>64</xdr:row>
      <xdr:rowOff>45863</xdr:rowOff>
    </xdr:to>
    <xdr:sp macro="" textlink="">
      <xdr:nvSpPr>
        <xdr:cNvPr id="251" name="楕円 250">
          <a:extLst>
            <a:ext uri="{FF2B5EF4-FFF2-40B4-BE49-F238E27FC236}">
              <a16:creationId xmlns:a16="http://schemas.microsoft.com/office/drawing/2014/main" id="{9A6FC7F0-2040-4BDE-8D54-A7CD3A193153}"/>
            </a:ext>
          </a:extLst>
        </xdr:cNvPr>
        <xdr:cNvSpPr/>
      </xdr:nvSpPr>
      <xdr:spPr>
        <a:xfrm>
          <a:off x="8699500" y="1091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164274</xdr:rowOff>
    </xdr:from>
    <xdr:to>
      <xdr:col>50</xdr:col>
      <xdr:colOff>114300</xdr:colOff>
      <xdr:row>63</xdr:row>
      <xdr:rowOff>166513</xdr:rowOff>
    </xdr:to>
    <xdr:cxnSp macro="">
      <xdr:nvCxnSpPr>
        <xdr:cNvPr id="252" name="直線コネクタ 251">
          <a:extLst>
            <a:ext uri="{FF2B5EF4-FFF2-40B4-BE49-F238E27FC236}">
              <a16:creationId xmlns:a16="http://schemas.microsoft.com/office/drawing/2014/main" id="{065EB428-C81C-4010-83E7-4B11CA55EE90}"/>
            </a:ext>
          </a:extLst>
        </xdr:cNvPr>
        <xdr:cNvCxnSpPr/>
      </xdr:nvCxnSpPr>
      <xdr:spPr>
        <a:xfrm flipV="1">
          <a:off x="8750300" y="10965624"/>
          <a:ext cx="889000" cy="2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116818</xdr:rowOff>
    </xdr:from>
    <xdr:to>
      <xdr:col>41</xdr:col>
      <xdr:colOff>101600</xdr:colOff>
      <xdr:row>64</xdr:row>
      <xdr:rowOff>46968</xdr:rowOff>
    </xdr:to>
    <xdr:sp macro="" textlink="">
      <xdr:nvSpPr>
        <xdr:cNvPr id="253" name="楕円 252">
          <a:extLst>
            <a:ext uri="{FF2B5EF4-FFF2-40B4-BE49-F238E27FC236}">
              <a16:creationId xmlns:a16="http://schemas.microsoft.com/office/drawing/2014/main" id="{E0A9801E-909F-4342-A7A7-84E024EC1A0A}"/>
            </a:ext>
          </a:extLst>
        </xdr:cNvPr>
        <xdr:cNvSpPr/>
      </xdr:nvSpPr>
      <xdr:spPr>
        <a:xfrm>
          <a:off x="7810500" y="1091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166513</xdr:rowOff>
    </xdr:from>
    <xdr:to>
      <xdr:col>45</xdr:col>
      <xdr:colOff>177800</xdr:colOff>
      <xdr:row>63</xdr:row>
      <xdr:rowOff>167618</xdr:rowOff>
    </xdr:to>
    <xdr:cxnSp macro="">
      <xdr:nvCxnSpPr>
        <xdr:cNvPr id="254" name="直線コネクタ 253">
          <a:extLst>
            <a:ext uri="{FF2B5EF4-FFF2-40B4-BE49-F238E27FC236}">
              <a16:creationId xmlns:a16="http://schemas.microsoft.com/office/drawing/2014/main" id="{5871059B-91E9-4EDF-8B27-332500935FAE}"/>
            </a:ext>
          </a:extLst>
        </xdr:cNvPr>
        <xdr:cNvCxnSpPr/>
      </xdr:nvCxnSpPr>
      <xdr:spPr>
        <a:xfrm flipV="1">
          <a:off x="7861300" y="10967863"/>
          <a:ext cx="8890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119623</xdr:rowOff>
    </xdr:from>
    <xdr:to>
      <xdr:col>36</xdr:col>
      <xdr:colOff>165100</xdr:colOff>
      <xdr:row>64</xdr:row>
      <xdr:rowOff>49773</xdr:rowOff>
    </xdr:to>
    <xdr:sp macro="" textlink="">
      <xdr:nvSpPr>
        <xdr:cNvPr id="255" name="楕円 254">
          <a:extLst>
            <a:ext uri="{FF2B5EF4-FFF2-40B4-BE49-F238E27FC236}">
              <a16:creationId xmlns:a16="http://schemas.microsoft.com/office/drawing/2014/main" id="{E7CED27D-BAD4-434A-8A52-B4C29424BAF5}"/>
            </a:ext>
          </a:extLst>
        </xdr:cNvPr>
        <xdr:cNvSpPr/>
      </xdr:nvSpPr>
      <xdr:spPr>
        <a:xfrm>
          <a:off x="6921500" y="1092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167618</xdr:rowOff>
    </xdr:from>
    <xdr:to>
      <xdr:col>41</xdr:col>
      <xdr:colOff>50800</xdr:colOff>
      <xdr:row>63</xdr:row>
      <xdr:rowOff>170423</xdr:rowOff>
    </xdr:to>
    <xdr:cxnSp macro="">
      <xdr:nvCxnSpPr>
        <xdr:cNvPr id="256" name="直線コネクタ 255">
          <a:extLst>
            <a:ext uri="{FF2B5EF4-FFF2-40B4-BE49-F238E27FC236}">
              <a16:creationId xmlns:a16="http://schemas.microsoft.com/office/drawing/2014/main" id="{54288576-C761-416C-AD89-43846409F984}"/>
            </a:ext>
          </a:extLst>
        </xdr:cNvPr>
        <xdr:cNvCxnSpPr/>
      </xdr:nvCxnSpPr>
      <xdr:spPr>
        <a:xfrm flipV="1">
          <a:off x="6972300" y="10968968"/>
          <a:ext cx="889000" cy="2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64</xdr:row>
      <xdr:rowOff>36962</xdr:rowOff>
    </xdr:from>
    <xdr:ext cx="690189" cy="259045"/>
    <xdr:sp macro="" textlink="">
      <xdr:nvSpPr>
        <xdr:cNvPr id="257" name="n_1aveValue【橋りょう・トンネル】&#10;一人当たり有形固定資産（償却資産）額">
          <a:extLst>
            <a:ext uri="{FF2B5EF4-FFF2-40B4-BE49-F238E27FC236}">
              <a16:creationId xmlns:a16="http://schemas.microsoft.com/office/drawing/2014/main" id="{34193365-5A98-4821-83B9-6EC79BA98688}"/>
            </a:ext>
          </a:extLst>
        </xdr:cNvPr>
        <xdr:cNvSpPr txBox="1"/>
      </xdr:nvSpPr>
      <xdr:spPr>
        <a:xfrm>
          <a:off x="9281505" y="110097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64</xdr:row>
      <xdr:rowOff>40571</xdr:rowOff>
    </xdr:from>
    <xdr:ext cx="690189" cy="259045"/>
    <xdr:sp macro="" textlink="">
      <xdr:nvSpPr>
        <xdr:cNvPr id="258" name="n_2aveValue【橋りょう・トンネル】&#10;一人当たり有形固定資産（償却資産）額">
          <a:extLst>
            <a:ext uri="{FF2B5EF4-FFF2-40B4-BE49-F238E27FC236}">
              <a16:creationId xmlns:a16="http://schemas.microsoft.com/office/drawing/2014/main" id="{E253FB4A-3983-407E-857F-36A504CFD475}"/>
            </a:ext>
          </a:extLst>
        </xdr:cNvPr>
        <xdr:cNvSpPr txBox="1"/>
      </xdr:nvSpPr>
      <xdr:spPr>
        <a:xfrm>
          <a:off x="8405205" y="110133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64</xdr:row>
      <xdr:rowOff>39080</xdr:rowOff>
    </xdr:from>
    <xdr:ext cx="690189" cy="259045"/>
    <xdr:sp macro="" textlink="">
      <xdr:nvSpPr>
        <xdr:cNvPr id="259" name="n_3aveValue【橋りょう・トンネル】&#10;一人当たり有形固定資産（償却資産）額">
          <a:extLst>
            <a:ext uri="{FF2B5EF4-FFF2-40B4-BE49-F238E27FC236}">
              <a16:creationId xmlns:a16="http://schemas.microsoft.com/office/drawing/2014/main" id="{0DD3E3DA-AF7D-48C2-80BE-386F6D2E4840}"/>
            </a:ext>
          </a:extLst>
        </xdr:cNvPr>
        <xdr:cNvSpPr txBox="1"/>
      </xdr:nvSpPr>
      <xdr:spPr>
        <a:xfrm>
          <a:off x="7516205" y="110118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62</xdr:row>
      <xdr:rowOff>42293</xdr:rowOff>
    </xdr:from>
    <xdr:ext cx="690189" cy="259045"/>
    <xdr:sp macro="" textlink="">
      <xdr:nvSpPr>
        <xdr:cNvPr id="260" name="n_4aveValue【橋りょう・トンネル】&#10;一人当たり有形固定資産（償却資産）額">
          <a:extLst>
            <a:ext uri="{FF2B5EF4-FFF2-40B4-BE49-F238E27FC236}">
              <a16:creationId xmlns:a16="http://schemas.microsoft.com/office/drawing/2014/main" id="{711D5A52-1CB6-4CE9-B199-140FAEE48F37}"/>
            </a:ext>
          </a:extLst>
        </xdr:cNvPr>
        <xdr:cNvSpPr txBox="1"/>
      </xdr:nvSpPr>
      <xdr:spPr>
        <a:xfrm>
          <a:off x="6627205" y="106721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62</xdr:row>
      <xdr:rowOff>60151</xdr:rowOff>
    </xdr:from>
    <xdr:ext cx="690189" cy="259045"/>
    <xdr:sp macro="" textlink="">
      <xdr:nvSpPr>
        <xdr:cNvPr id="261" name="n_1mainValue【橋りょう・トンネル】&#10;一人当たり有形固定資産（償却資産）額">
          <a:extLst>
            <a:ext uri="{FF2B5EF4-FFF2-40B4-BE49-F238E27FC236}">
              <a16:creationId xmlns:a16="http://schemas.microsoft.com/office/drawing/2014/main" id="{BE242B3E-DD5E-4AA3-AF1D-6F212E3AE3A7}"/>
            </a:ext>
          </a:extLst>
        </xdr:cNvPr>
        <xdr:cNvSpPr txBox="1"/>
      </xdr:nvSpPr>
      <xdr:spPr>
        <a:xfrm>
          <a:off x="9281505" y="106900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62390</xdr:rowOff>
    </xdr:from>
    <xdr:ext cx="690189" cy="259045"/>
    <xdr:sp macro="" textlink="">
      <xdr:nvSpPr>
        <xdr:cNvPr id="262" name="n_2mainValue【橋りょう・トンネル】&#10;一人当たり有形固定資産（償却資産）額">
          <a:extLst>
            <a:ext uri="{FF2B5EF4-FFF2-40B4-BE49-F238E27FC236}">
              <a16:creationId xmlns:a16="http://schemas.microsoft.com/office/drawing/2014/main" id="{A5D381EB-D5A7-44C6-B36C-024B741D5C2E}"/>
            </a:ext>
          </a:extLst>
        </xdr:cNvPr>
        <xdr:cNvSpPr txBox="1"/>
      </xdr:nvSpPr>
      <xdr:spPr>
        <a:xfrm>
          <a:off x="8405205" y="106922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63495</xdr:rowOff>
    </xdr:from>
    <xdr:ext cx="690189" cy="259045"/>
    <xdr:sp macro="" textlink="">
      <xdr:nvSpPr>
        <xdr:cNvPr id="263" name="n_3mainValue【橋りょう・トンネル】&#10;一人当たり有形固定資産（償却資産）額">
          <a:extLst>
            <a:ext uri="{FF2B5EF4-FFF2-40B4-BE49-F238E27FC236}">
              <a16:creationId xmlns:a16="http://schemas.microsoft.com/office/drawing/2014/main" id="{EFED39C3-C1D3-489A-BFA5-F80DC2814BC3}"/>
            </a:ext>
          </a:extLst>
        </xdr:cNvPr>
        <xdr:cNvSpPr txBox="1"/>
      </xdr:nvSpPr>
      <xdr:spPr>
        <a:xfrm>
          <a:off x="7516205" y="106933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64</xdr:row>
      <xdr:rowOff>40900</xdr:rowOff>
    </xdr:from>
    <xdr:ext cx="690189" cy="259045"/>
    <xdr:sp macro="" textlink="">
      <xdr:nvSpPr>
        <xdr:cNvPr id="264" name="n_4mainValue【橋りょう・トンネル】&#10;一人当たり有形固定資産（償却資産）額">
          <a:extLst>
            <a:ext uri="{FF2B5EF4-FFF2-40B4-BE49-F238E27FC236}">
              <a16:creationId xmlns:a16="http://schemas.microsoft.com/office/drawing/2014/main" id="{9B9B3953-8A02-4765-B6C6-106F7FB8A9D2}"/>
            </a:ext>
          </a:extLst>
        </xdr:cNvPr>
        <xdr:cNvSpPr txBox="1"/>
      </xdr:nvSpPr>
      <xdr:spPr>
        <a:xfrm>
          <a:off x="6627205" y="110137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C76D9017-943A-43D2-9808-BD9CDD7C25C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22E8909D-FDFC-4CC7-8931-727054F8BDF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F7AC749B-5733-4694-9E00-4C80C09ED7D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1334EC41-91DB-4D42-A737-C1CD3961719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C5B3B139-FA99-4940-9A4A-45ACE53ADA9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43734D76-30A2-4511-B6A2-929CD2142A7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31DADA5E-97DE-41A4-87BA-2159BBD48D5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69C5B718-B8D1-4D2C-A7EE-F94BA5BEAD6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4720E83E-D0AF-48C3-A2E5-2BB30D7C94A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13D3848B-1A06-4BE6-8222-7A17D7CC3ED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1A15FB87-E844-4932-B2D6-751BFE50C3D5}"/>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99C3C792-8B27-4A06-9788-6C0E7C05D658}"/>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0B8C0812-2A41-40A5-8EDB-6FA455F03B59}"/>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AB04F4AE-7C12-42DA-B832-989EF6AA8CEF}"/>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652F51EB-1A65-4F97-9B57-662FCE89C745}"/>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89140433-5653-484E-A0FB-CACF59BB9E5F}"/>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880DBDB1-C405-4182-9BCE-C63B8688BDC3}"/>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6E22BF7E-2A46-4AD6-9942-4EABA1F68922}"/>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91F1BF97-C02A-4ACB-A677-C1E0350CDCA4}"/>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5A736407-9885-4A4E-9946-0D04049EB964}"/>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5A6047C7-38A2-4F44-88C6-5B20197B336D}"/>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C0578A09-E266-4298-BD5B-88C256CC084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4D1BE0BE-967F-42DB-8A92-75537A8F7DF8}"/>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A85A8CEB-329E-40B0-B845-E8B50737207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89" name="直線コネクタ 288">
          <a:extLst>
            <a:ext uri="{FF2B5EF4-FFF2-40B4-BE49-F238E27FC236}">
              <a16:creationId xmlns:a16="http://schemas.microsoft.com/office/drawing/2014/main" id="{26F3B6D0-2963-4C6A-AAC4-CBB54ED1599E}"/>
            </a:ext>
          </a:extLst>
        </xdr:cNvPr>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1112E9BA-7615-487F-936A-3262B373FB47}"/>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a:extLst>
            <a:ext uri="{FF2B5EF4-FFF2-40B4-BE49-F238E27FC236}">
              <a16:creationId xmlns:a16="http://schemas.microsoft.com/office/drawing/2014/main" id="{5B573A9F-93B3-4B8F-B6A7-D84A08AC9908}"/>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F296A81C-67DD-4990-9373-BF511629C049}"/>
            </a:ext>
          </a:extLst>
        </xdr:cNvPr>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93" name="直線コネクタ 292">
          <a:extLst>
            <a:ext uri="{FF2B5EF4-FFF2-40B4-BE49-F238E27FC236}">
              <a16:creationId xmlns:a16="http://schemas.microsoft.com/office/drawing/2014/main" id="{CCF9002E-FCC6-4F49-96B8-36474733F2E9}"/>
            </a:ext>
          </a:extLst>
        </xdr:cNvPr>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147338</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9659B8B5-3ED9-499A-981D-9276A263F645}"/>
            </a:ext>
          </a:extLst>
        </xdr:cNvPr>
        <xdr:cNvSpPr txBox="1"/>
      </xdr:nvSpPr>
      <xdr:spPr>
        <a:xfrm>
          <a:off x="4673600" y="13863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124461</xdr:rowOff>
    </xdr:from>
    <xdr:to>
      <xdr:col>24</xdr:col>
      <xdr:colOff>114300</xdr:colOff>
      <xdr:row>82</xdr:row>
      <xdr:rowOff>54611</xdr:rowOff>
    </xdr:to>
    <xdr:sp macro="" textlink="">
      <xdr:nvSpPr>
        <xdr:cNvPr id="295" name="フローチャート: 判断 294">
          <a:extLst>
            <a:ext uri="{FF2B5EF4-FFF2-40B4-BE49-F238E27FC236}">
              <a16:creationId xmlns:a16="http://schemas.microsoft.com/office/drawing/2014/main" id="{8FA75B9B-5EA1-42EC-B113-383DD35CF695}"/>
            </a:ext>
          </a:extLst>
        </xdr:cNvPr>
        <xdr:cNvSpPr/>
      </xdr:nvSpPr>
      <xdr:spPr>
        <a:xfrm>
          <a:off x="4584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96" name="フローチャート: 判断 295">
          <a:extLst>
            <a:ext uri="{FF2B5EF4-FFF2-40B4-BE49-F238E27FC236}">
              <a16:creationId xmlns:a16="http://schemas.microsoft.com/office/drawing/2014/main" id="{0AC45679-B1D1-47E9-8C92-C2E2504970F7}"/>
            </a:ext>
          </a:extLst>
        </xdr:cNvPr>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126364</xdr:rowOff>
    </xdr:from>
    <xdr:to>
      <xdr:col>15</xdr:col>
      <xdr:colOff>101600</xdr:colOff>
      <xdr:row>82</xdr:row>
      <xdr:rowOff>56514</xdr:rowOff>
    </xdr:to>
    <xdr:sp macro="" textlink="">
      <xdr:nvSpPr>
        <xdr:cNvPr id="297" name="フローチャート: 判断 296">
          <a:extLst>
            <a:ext uri="{FF2B5EF4-FFF2-40B4-BE49-F238E27FC236}">
              <a16:creationId xmlns:a16="http://schemas.microsoft.com/office/drawing/2014/main" id="{37A59DD3-8CE6-4A00-9BE3-0C96B77C759F}"/>
            </a:ext>
          </a:extLst>
        </xdr:cNvPr>
        <xdr:cNvSpPr/>
      </xdr:nvSpPr>
      <xdr:spPr>
        <a:xfrm>
          <a:off x="2857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86361</xdr:rowOff>
    </xdr:from>
    <xdr:to>
      <xdr:col>10</xdr:col>
      <xdr:colOff>165100</xdr:colOff>
      <xdr:row>82</xdr:row>
      <xdr:rowOff>16511</xdr:rowOff>
    </xdr:to>
    <xdr:sp macro="" textlink="">
      <xdr:nvSpPr>
        <xdr:cNvPr id="298" name="フローチャート: 判断 297">
          <a:extLst>
            <a:ext uri="{FF2B5EF4-FFF2-40B4-BE49-F238E27FC236}">
              <a16:creationId xmlns:a16="http://schemas.microsoft.com/office/drawing/2014/main" id="{D4F56C2C-DAB6-4C16-9B40-E97F6B8CB6ED}"/>
            </a:ext>
          </a:extLst>
        </xdr:cNvPr>
        <xdr:cNvSpPr/>
      </xdr:nvSpPr>
      <xdr:spPr>
        <a:xfrm>
          <a:off x="1968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19686</xdr:rowOff>
    </xdr:from>
    <xdr:to>
      <xdr:col>6</xdr:col>
      <xdr:colOff>38100</xdr:colOff>
      <xdr:row>82</xdr:row>
      <xdr:rowOff>121286</xdr:rowOff>
    </xdr:to>
    <xdr:sp macro="" textlink="">
      <xdr:nvSpPr>
        <xdr:cNvPr id="299" name="フローチャート: 判断 298">
          <a:extLst>
            <a:ext uri="{FF2B5EF4-FFF2-40B4-BE49-F238E27FC236}">
              <a16:creationId xmlns:a16="http://schemas.microsoft.com/office/drawing/2014/main" id="{851D0C3E-EBA5-4BD0-AA5F-9094BB0499F6}"/>
            </a:ext>
          </a:extLst>
        </xdr:cNvPr>
        <xdr:cNvSpPr/>
      </xdr:nvSpPr>
      <xdr:spPr>
        <a:xfrm>
          <a:off x="1079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599717E7-D59B-46C8-B005-743B7612180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2EDBE80A-3864-4F21-8C2D-1C3E5EE1E97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49D58D58-EA71-4547-B1EB-1D1DAC035B1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F2293C2F-5D9A-48C4-A5C0-53DC6B5F68F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A7C2F3B7-7C49-4CF4-B1AF-66D2AE74ECC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84455</xdr:rowOff>
    </xdr:from>
    <xdr:to>
      <xdr:col>24</xdr:col>
      <xdr:colOff>114300</xdr:colOff>
      <xdr:row>84</xdr:row>
      <xdr:rowOff>14605</xdr:rowOff>
    </xdr:to>
    <xdr:sp macro="" textlink="">
      <xdr:nvSpPr>
        <xdr:cNvPr id="305" name="楕円 304">
          <a:extLst>
            <a:ext uri="{FF2B5EF4-FFF2-40B4-BE49-F238E27FC236}">
              <a16:creationId xmlns:a16="http://schemas.microsoft.com/office/drawing/2014/main" id="{E353652A-1309-4AC8-AB52-94F50378D31E}"/>
            </a:ext>
          </a:extLst>
        </xdr:cNvPr>
        <xdr:cNvSpPr/>
      </xdr:nvSpPr>
      <xdr:spPr>
        <a:xfrm>
          <a:off x="4584700" y="1431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62882</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5902EF5B-BB9C-45E2-9F75-5D64BF2D1A9A}"/>
            </a:ext>
          </a:extLst>
        </xdr:cNvPr>
        <xdr:cNvSpPr txBox="1"/>
      </xdr:nvSpPr>
      <xdr:spPr>
        <a:xfrm>
          <a:off x="4673600"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55880</xdr:rowOff>
    </xdr:from>
    <xdr:to>
      <xdr:col>20</xdr:col>
      <xdr:colOff>38100</xdr:colOff>
      <xdr:row>83</xdr:row>
      <xdr:rowOff>157480</xdr:rowOff>
    </xdr:to>
    <xdr:sp macro="" textlink="">
      <xdr:nvSpPr>
        <xdr:cNvPr id="307" name="楕円 306">
          <a:extLst>
            <a:ext uri="{FF2B5EF4-FFF2-40B4-BE49-F238E27FC236}">
              <a16:creationId xmlns:a16="http://schemas.microsoft.com/office/drawing/2014/main" id="{DF96B6E1-BD06-48B8-BACB-92966208E2B8}"/>
            </a:ext>
          </a:extLst>
        </xdr:cNvPr>
        <xdr:cNvSpPr/>
      </xdr:nvSpPr>
      <xdr:spPr>
        <a:xfrm>
          <a:off x="37465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106680</xdr:rowOff>
    </xdr:from>
    <xdr:to>
      <xdr:col>24</xdr:col>
      <xdr:colOff>63500</xdr:colOff>
      <xdr:row>83</xdr:row>
      <xdr:rowOff>135255</xdr:rowOff>
    </xdr:to>
    <xdr:cxnSp macro="">
      <xdr:nvCxnSpPr>
        <xdr:cNvPr id="308" name="直線コネクタ 307">
          <a:extLst>
            <a:ext uri="{FF2B5EF4-FFF2-40B4-BE49-F238E27FC236}">
              <a16:creationId xmlns:a16="http://schemas.microsoft.com/office/drawing/2014/main" id="{A30C2FBC-9EAD-4352-B56B-A2A1F87D8575}"/>
            </a:ext>
          </a:extLst>
        </xdr:cNvPr>
        <xdr:cNvCxnSpPr/>
      </xdr:nvCxnSpPr>
      <xdr:spPr>
        <a:xfrm>
          <a:off x="3797300" y="1433703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23495</xdr:rowOff>
    </xdr:from>
    <xdr:to>
      <xdr:col>15</xdr:col>
      <xdr:colOff>101600</xdr:colOff>
      <xdr:row>83</xdr:row>
      <xdr:rowOff>125095</xdr:rowOff>
    </xdr:to>
    <xdr:sp macro="" textlink="">
      <xdr:nvSpPr>
        <xdr:cNvPr id="309" name="楕円 308">
          <a:extLst>
            <a:ext uri="{FF2B5EF4-FFF2-40B4-BE49-F238E27FC236}">
              <a16:creationId xmlns:a16="http://schemas.microsoft.com/office/drawing/2014/main" id="{4A056A56-547D-4994-834F-CD780DF6B794}"/>
            </a:ext>
          </a:extLst>
        </xdr:cNvPr>
        <xdr:cNvSpPr/>
      </xdr:nvSpPr>
      <xdr:spPr>
        <a:xfrm>
          <a:off x="2857500" y="1425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74295</xdr:rowOff>
    </xdr:from>
    <xdr:to>
      <xdr:col>19</xdr:col>
      <xdr:colOff>177800</xdr:colOff>
      <xdr:row>83</xdr:row>
      <xdr:rowOff>106680</xdr:rowOff>
    </xdr:to>
    <xdr:cxnSp macro="">
      <xdr:nvCxnSpPr>
        <xdr:cNvPr id="310" name="直線コネクタ 309">
          <a:extLst>
            <a:ext uri="{FF2B5EF4-FFF2-40B4-BE49-F238E27FC236}">
              <a16:creationId xmlns:a16="http://schemas.microsoft.com/office/drawing/2014/main" id="{EEAEF639-2E74-47E7-AEDE-64288CA2D70D}"/>
            </a:ext>
          </a:extLst>
        </xdr:cNvPr>
        <xdr:cNvCxnSpPr/>
      </xdr:nvCxnSpPr>
      <xdr:spPr>
        <a:xfrm>
          <a:off x="2908300" y="1430464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158750</xdr:rowOff>
    </xdr:from>
    <xdr:to>
      <xdr:col>10</xdr:col>
      <xdr:colOff>165100</xdr:colOff>
      <xdr:row>83</xdr:row>
      <xdr:rowOff>88900</xdr:rowOff>
    </xdr:to>
    <xdr:sp macro="" textlink="">
      <xdr:nvSpPr>
        <xdr:cNvPr id="311" name="楕円 310">
          <a:extLst>
            <a:ext uri="{FF2B5EF4-FFF2-40B4-BE49-F238E27FC236}">
              <a16:creationId xmlns:a16="http://schemas.microsoft.com/office/drawing/2014/main" id="{60FF0458-587F-476D-8B19-9910BA21AE51}"/>
            </a:ext>
          </a:extLst>
        </xdr:cNvPr>
        <xdr:cNvSpPr/>
      </xdr:nvSpPr>
      <xdr:spPr>
        <a:xfrm>
          <a:off x="1968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38100</xdr:rowOff>
    </xdr:from>
    <xdr:to>
      <xdr:col>15</xdr:col>
      <xdr:colOff>50800</xdr:colOff>
      <xdr:row>83</xdr:row>
      <xdr:rowOff>74295</xdr:rowOff>
    </xdr:to>
    <xdr:cxnSp macro="">
      <xdr:nvCxnSpPr>
        <xdr:cNvPr id="312" name="直線コネクタ 311">
          <a:extLst>
            <a:ext uri="{FF2B5EF4-FFF2-40B4-BE49-F238E27FC236}">
              <a16:creationId xmlns:a16="http://schemas.microsoft.com/office/drawing/2014/main" id="{4FCDAA95-9CEF-4235-BFA6-DA9CC068E341}"/>
            </a:ext>
          </a:extLst>
        </xdr:cNvPr>
        <xdr:cNvCxnSpPr/>
      </xdr:nvCxnSpPr>
      <xdr:spPr>
        <a:xfrm>
          <a:off x="2019300" y="142684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132080</xdr:rowOff>
    </xdr:from>
    <xdr:to>
      <xdr:col>6</xdr:col>
      <xdr:colOff>38100</xdr:colOff>
      <xdr:row>83</xdr:row>
      <xdr:rowOff>62230</xdr:rowOff>
    </xdr:to>
    <xdr:sp macro="" textlink="">
      <xdr:nvSpPr>
        <xdr:cNvPr id="313" name="楕円 312">
          <a:extLst>
            <a:ext uri="{FF2B5EF4-FFF2-40B4-BE49-F238E27FC236}">
              <a16:creationId xmlns:a16="http://schemas.microsoft.com/office/drawing/2014/main" id="{C6AACEAE-4408-4CA0-AF2B-71A0CB06D667}"/>
            </a:ext>
          </a:extLst>
        </xdr:cNvPr>
        <xdr:cNvSpPr/>
      </xdr:nvSpPr>
      <xdr:spPr>
        <a:xfrm>
          <a:off x="1079500" y="1419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11430</xdr:rowOff>
    </xdr:from>
    <xdr:to>
      <xdr:col>10</xdr:col>
      <xdr:colOff>114300</xdr:colOff>
      <xdr:row>83</xdr:row>
      <xdr:rowOff>38100</xdr:rowOff>
    </xdr:to>
    <xdr:cxnSp macro="">
      <xdr:nvCxnSpPr>
        <xdr:cNvPr id="314" name="直線コネクタ 313">
          <a:extLst>
            <a:ext uri="{FF2B5EF4-FFF2-40B4-BE49-F238E27FC236}">
              <a16:creationId xmlns:a16="http://schemas.microsoft.com/office/drawing/2014/main" id="{459BD996-210C-4954-B414-BE3A3FDD3DE3}"/>
            </a:ext>
          </a:extLst>
        </xdr:cNvPr>
        <xdr:cNvCxnSpPr/>
      </xdr:nvCxnSpPr>
      <xdr:spPr>
        <a:xfrm>
          <a:off x="1130300" y="142417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97807</xdr:rowOff>
    </xdr:from>
    <xdr:ext cx="405111" cy="259045"/>
    <xdr:sp macro="" textlink="">
      <xdr:nvSpPr>
        <xdr:cNvPr id="315" name="n_1aveValue【公営住宅】&#10;有形固定資産減価償却率">
          <a:extLst>
            <a:ext uri="{FF2B5EF4-FFF2-40B4-BE49-F238E27FC236}">
              <a16:creationId xmlns:a16="http://schemas.microsoft.com/office/drawing/2014/main" id="{A7496D2A-E38F-4DEA-8A5B-77A11B9CA517}"/>
            </a:ext>
          </a:extLst>
        </xdr:cNvPr>
        <xdr:cNvSpPr txBox="1"/>
      </xdr:nvSpPr>
      <xdr:spPr>
        <a:xfrm>
          <a:off x="35820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73041</xdr:rowOff>
    </xdr:from>
    <xdr:ext cx="405111" cy="259045"/>
    <xdr:sp macro="" textlink="">
      <xdr:nvSpPr>
        <xdr:cNvPr id="316" name="n_2aveValue【公営住宅】&#10;有形固定資産減価償却率">
          <a:extLst>
            <a:ext uri="{FF2B5EF4-FFF2-40B4-BE49-F238E27FC236}">
              <a16:creationId xmlns:a16="http://schemas.microsoft.com/office/drawing/2014/main" id="{7912B73E-0F99-4F79-AE7D-8274EAAB2E74}"/>
            </a:ext>
          </a:extLst>
        </xdr:cNvPr>
        <xdr:cNvSpPr txBox="1"/>
      </xdr:nvSpPr>
      <xdr:spPr>
        <a:xfrm>
          <a:off x="2705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33038</xdr:rowOff>
    </xdr:from>
    <xdr:ext cx="405111" cy="259045"/>
    <xdr:sp macro="" textlink="">
      <xdr:nvSpPr>
        <xdr:cNvPr id="317" name="n_3aveValue【公営住宅】&#10;有形固定資産減価償却率">
          <a:extLst>
            <a:ext uri="{FF2B5EF4-FFF2-40B4-BE49-F238E27FC236}">
              <a16:creationId xmlns:a16="http://schemas.microsoft.com/office/drawing/2014/main" id="{DFEDE8C5-9F51-44F5-AC42-4E17CC796EE4}"/>
            </a:ext>
          </a:extLst>
        </xdr:cNvPr>
        <xdr:cNvSpPr txBox="1"/>
      </xdr:nvSpPr>
      <xdr:spPr>
        <a:xfrm>
          <a:off x="1816744"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137813</xdr:rowOff>
    </xdr:from>
    <xdr:ext cx="405111" cy="259045"/>
    <xdr:sp macro="" textlink="">
      <xdr:nvSpPr>
        <xdr:cNvPr id="318" name="n_4aveValue【公営住宅】&#10;有形固定資産減価償却率">
          <a:extLst>
            <a:ext uri="{FF2B5EF4-FFF2-40B4-BE49-F238E27FC236}">
              <a16:creationId xmlns:a16="http://schemas.microsoft.com/office/drawing/2014/main" id="{434FDEA6-886C-4D1A-A46C-E4FDDFE13FCD}"/>
            </a:ext>
          </a:extLst>
        </xdr:cNvPr>
        <xdr:cNvSpPr txBox="1"/>
      </xdr:nvSpPr>
      <xdr:spPr>
        <a:xfrm>
          <a:off x="9277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148607</xdr:rowOff>
    </xdr:from>
    <xdr:ext cx="405111" cy="259045"/>
    <xdr:sp macro="" textlink="">
      <xdr:nvSpPr>
        <xdr:cNvPr id="319" name="n_1mainValue【公営住宅】&#10;有形固定資産減価償却率">
          <a:extLst>
            <a:ext uri="{FF2B5EF4-FFF2-40B4-BE49-F238E27FC236}">
              <a16:creationId xmlns:a16="http://schemas.microsoft.com/office/drawing/2014/main" id="{0F8E9D2C-B28C-4964-91D3-98793DA22329}"/>
            </a:ext>
          </a:extLst>
        </xdr:cNvPr>
        <xdr:cNvSpPr txBox="1"/>
      </xdr:nvSpPr>
      <xdr:spPr>
        <a:xfrm>
          <a:off x="35820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116222</xdr:rowOff>
    </xdr:from>
    <xdr:ext cx="405111" cy="259045"/>
    <xdr:sp macro="" textlink="">
      <xdr:nvSpPr>
        <xdr:cNvPr id="320" name="n_2mainValue【公営住宅】&#10;有形固定資産減価償却率">
          <a:extLst>
            <a:ext uri="{FF2B5EF4-FFF2-40B4-BE49-F238E27FC236}">
              <a16:creationId xmlns:a16="http://schemas.microsoft.com/office/drawing/2014/main" id="{15D3B395-7E54-44D2-B5FD-A004E28DFFAF}"/>
            </a:ext>
          </a:extLst>
        </xdr:cNvPr>
        <xdr:cNvSpPr txBox="1"/>
      </xdr:nvSpPr>
      <xdr:spPr>
        <a:xfrm>
          <a:off x="2705744" y="1434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80027</xdr:rowOff>
    </xdr:from>
    <xdr:ext cx="405111" cy="259045"/>
    <xdr:sp macro="" textlink="">
      <xdr:nvSpPr>
        <xdr:cNvPr id="321" name="n_3mainValue【公営住宅】&#10;有形固定資産減価償却率">
          <a:extLst>
            <a:ext uri="{FF2B5EF4-FFF2-40B4-BE49-F238E27FC236}">
              <a16:creationId xmlns:a16="http://schemas.microsoft.com/office/drawing/2014/main" id="{468DAF04-BE11-47D0-B4BA-9A6DE7D3CE7B}"/>
            </a:ext>
          </a:extLst>
        </xdr:cNvPr>
        <xdr:cNvSpPr txBox="1"/>
      </xdr:nvSpPr>
      <xdr:spPr>
        <a:xfrm>
          <a:off x="18167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53357</xdr:rowOff>
    </xdr:from>
    <xdr:ext cx="405111" cy="259045"/>
    <xdr:sp macro="" textlink="">
      <xdr:nvSpPr>
        <xdr:cNvPr id="322" name="n_4mainValue【公営住宅】&#10;有形固定資産減価償却率">
          <a:extLst>
            <a:ext uri="{FF2B5EF4-FFF2-40B4-BE49-F238E27FC236}">
              <a16:creationId xmlns:a16="http://schemas.microsoft.com/office/drawing/2014/main" id="{E5FC7A84-2E48-4B3D-A824-E05548047C9A}"/>
            </a:ext>
          </a:extLst>
        </xdr:cNvPr>
        <xdr:cNvSpPr txBox="1"/>
      </xdr:nvSpPr>
      <xdr:spPr>
        <a:xfrm>
          <a:off x="927744"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6044D103-3371-475D-BB43-0E503FD7B86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2ED7C950-5493-4A26-A2BF-61C10B5B9FE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45A580CC-C494-4D26-9D70-2264AFC437C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787C3772-4E6A-41BC-85E1-DFDFCF39FC8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DACF9FA8-C2C6-4283-8C5E-5C9772E50C5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121CA5C4-6E72-47BE-B587-2E6469B6FF9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FD4C37A4-2404-4D4E-BB6E-5ACEAD671CF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46C30D0C-2833-4826-9E54-04BE5A544B3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883E942D-D6F0-49C3-A2DD-BCB54691711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FF341834-58CD-4D05-821F-359DBE57B61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2ED25FC8-28E2-4F75-91D6-8CF3CAB3FF64}"/>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2728ECC3-A717-411D-99EF-AEB1A551A219}"/>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900907A2-93DF-4C43-B281-2D24DA770FD9}"/>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36" name="テキスト ボックス 335">
          <a:extLst>
            <a:ext uri="{FF2B5EF4-FFF2-40B4-BE49-F238E27FC236}">
              <a16:creationId xmlns:a16="http://schemas.microsoft.com/office/drawing/2014/main" id="{650A1717-F37F-4C72-BB13-F04FB0100E3A}"/>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AA634661-CBE4-40C4-AF82-7403473D384D}"/>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8" name="テキスト ボックス 337">
          <a:extLst>
            <a:ext uri="{FF2B5EF4-FFF2-40B4-BE49-F238E27FC236}">
              <a16:creationId xmlns:a16="http://schemas.microsoft.com/office/drawing/2014/main" id="{FA6E05D7-EA77-4486-92C9-7693E698F5A7}"/>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84D841AD-B956-4F3A-8158-02852CAB2DBA}"/>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0" name="テキスト ボックス 339">
          <a:extLst>
            <a:ext uri="{FF2B5EF4-FFF2-40B4-BE49-F238E27FC236}">
              <a16:creationId xmlns:a16="http://schemas.microsoft.com/office/drawing/2014/main" id="{86FB92C5-8E3B-49C1-863F-C9E106EC2999}"/>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365B6E4B-D04A-4129-833E-6645CF77DB26}"/>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2" name="テキスト ボックス 341">
          <a:extLst>
            <a:ext uri="{FF2B5EF4-FFF2-40B4-BE49-F238E27FC236}">
              <a16:creationId xmlns:a16="http://schemas.microsoft.com/office/drawing/2014/main" id="{3DB8EF83-FDC5-4E8D-922E-EACAF98B5835}"/>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14CE4854-0861-4875-A1FE-3CD928B1F1F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a16="http://schemas.microsoft.com/office/drawing/2014/main" id="{D6C04DF8-121C-4227-BC78-0B3818C81F62}"/>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BE232058-A6B5-434F-8D5B-A1837BF27E4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170002</xdr:rowOff>
    </xdr:from>
    <xdr:to>
      <xdr:col>54</xdr:col>
      <xdr:colOff>189865</xdr:colOff>
      <xdr:row>86</xdr:row>
      <xdr:rowOff>109576</xdr:rowOff>
    </xdr:to>
    <xdr:cxnSp macro="">
      <xdr:nvCxnSpPr>
        <xdr:cNvPr id="346" name="直線コネクタ 345">
          <a:extLst>
            <a:ext uri="{FF2B5EF4-FFF2-40B4-BE49-F238E27FC236}">
              <a16:creationId xmlns:a16="http://schemas.microsoft.com/office/drawing/2014/main" id="{AB199816-8373-4021-A155-D8C54B0E9B1F}"/>
            </a:ext>
          </a:extLst>
        </xdr:cNvPr>
        <xdr:cNvCxnSpPr/>
      </xdr:nvCxnSpPr>
      <xdr:spPr>
        <a:xfrm flipV="1">
          <a:off x="10476865" y="13371652"/>
          <a:ext cx="0" cy="148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113403</xdr:rowOff>
    </xdr:from>
    <xdr:ext cx="469744" cy="259045"/>
    <xdr:sp macro="" textlink="">
      <xdr:nvSpPr>
        <xdr:cNvPr id="347" name="【公営住宅】&#10;一人当たり面積最小値テキスト">
          <a:extLst>
            <a:ext uri="{FF2B5EF4-FFF2-40B4-BE49-F238E27FC236}">
              <a16:creationId xmlns:a16="http://schemas.microsoft.com/office/drawing/2014/main" id="{1BEBAC2F-239A-448A-96B1-94F0022B8625}"/>
            </a:ext>
          </a:extLst>
        </xdr:cNvPr>
        <xdr:cNvSpPr txBox="1"/>
      </xdr:nvSpPr>
      <xdr:spPr>
        <a:xfrm>
          <a:off x="10515600" y="1485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109576</xdr:rowOff>
    </xdr:from>
    <xdr:to>
      <xdr:col>55</xdr:col>
      <xdr:colOff>88900</xdr:colOff>
      <xdr:row>86</xdr:row>
      <xdr:rowOff>109576</xdr:rowOff>
    </xdr:to>
    <xdr:cxnSp macro="">
      <xdr:nvCxnSpPr>
        <xdr:cNvPr id="348" name="直線コネクタ 347">
          <a:extLst>
            <a:ext uri="{FF2B5EF4-FFF2-40B4-BE49-F238E27FC236}">
              <a16:creationId xmlns:a16="http://schemas.microsoft.com/office/drawing/2014/main" id="{368C6E14-A974-46AD-A43B-EACED435BF22}"/>
            </a:ext>
          </a:extLst>
        </xdr:cNvPr>
        <xdr:cNvCxnSpPr/>
      </xdr:nvCxnSpPr>
      <xdr:spPr>
        <a:xfrm>
          <a:off x="10388600" y="14854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116679</xdr:rowOff>
    </xdr:from>
    <xdr:ext cx="534377" cy="259045"/>
    <xdr:sp macro="" textlink="">
      <xdr:nvSpPr>
        <xdr:cNvPr id="349" name="【公営住宅】&#10;一人当たり面積最大値テキスト">
          <a:extLst>
            <a:ext uri="{FF2B5EF4-FFF2-40B4-BE49-F238E27FC236}">
              <a16:creationId xmlns:a16="http://schemas.microsoft.com/office/drawing/2014/main" id="{5E029FF9-9F1D-4BC1-8560-B95D3CBCB344}"/>
            </a:ext>
          </a:extLst>
        </xdr:cNvPr>
        <xdr:cNvSpPr txBox="1"/>
      </xdr:nvSpPr>
      <xdr:spPr>
        <a:xfrm>
          <a:off x="10515600" y="1314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170002</xdr:rowOff>
    </xdr:from>
    <xdr:to>
      <xdr:col>55</xdr:col>
      <xdr:colOff>88900</xdr:colOff>
      <xdr:row>77</xdr:row>
      <xdr:rowOff>170002</xdr:rowOff>
    </xdr:to>
    <xdr:cxnSp macro="">
      <xdr:nvCxnSpPr>
        <xdr:cNvPr id="350" name="直線コネクタ 349">
          <a:extLst>
            <a:ext uri="{FF2B5EF4-FFF2-40B4-BE49-F238E27FC236}">
              <a16:creationId xmlns:a16="http://schemas.microsoft.com/office/drawing/2014/main" id="{99695577-618E-444B-8499-762706C0B71C}"/>
            </a:ext>
          </a:extLst>
        </xdr:cNvPr>
        <xdr:cNvCxnSpPr/>
      </xdr:nvCxnSpPr>
      <xdr:spPr>
        <a:xfrm>
          <a:off x="10388600" y="1337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75785</xdr:rowOff>
    </xdr:from>
    <xdr:ext cx="469744" cy="259045"/>
    <xdr:sp macro="" textlink="">
      <xdr:nvSpPr>
        <xdr:cNvPr id="351" name="【公営住宅】&#10;一人当たり面積平均値テキスト">
          <a:extLst>
            <a:ext uri="{FF2B5EF4-FFF2-40B4-BE49-F238E27FC236}">
              <a16:creationId xmlns:a16="http://schemas.microsoft.com/office/drawing/2014/main" id="{AD0A6DBB-FA25-42C1-9DFA-A43F37424D76}"/>
            </a:ext>
          </a:extLst>
        </xdr:cNvPr>
        <xdr:cNvSpPr txBox="1"/>
      </xdr:nvSpPr>
      <xdr:spPr>
        <a:xfrm>
          <a:off x="10515600" y="14477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52908</xdr:rowOff>
    </xdr:from>
    <xdr:to>
      <xdr:col>55</xdr:col>
      <xdr:colOff>50800</xdr:colOff>
      <xdr:row>85</xdr:row>
      <xdr:rowOff>154508</xdr:rowOff>
    </xdr:to>
    <xdr:sp macro="" textlink="">
      <xdr:nvSpPr>
        <xdr:cNvPr id="352" name="フローチャート: 判断 351">
          <a:extLst>
            <a:ext uri="{FF2B5EF4-FFF2-40B4-BE49-F238E27FC236}">
              <a16:creationId xmlns:a16="http://schemas.microsoft.com/office/drawing/2014/main" id="{CB2985CE-9693-4CBB-AB14-7FEE068D3FF8}"/>
            </a:ext>
          </a:extLst>
        </xdr:cNvPr>
        <xdr:cNvSpPr/>
      </xdr:nvSpPr>
      <xdr:spPr>
        <a:xfrm>
          <a:off x="10426700" y="1462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63157</xdr:rowOff>
    </xdr:from>
    <xdr:to>
      <xdr:col>50</xdr:col>
      <xdr:colOff>165100</xdr:colOff>
      <xdr:row>85</xdr:row>
      <xdr:rowOff>164757</xdr:rowOff>
    </xdr:to>
    <xdr:sp macro="" textlink="">
      <xdr:nvSpPr>
        <xdr:cNvPr id="353" name="フローチャート: 判断 352">
          <a:extLst>
            <a:ext uri="{FF2B5EF4-FFF2-40B4-BE49-F238E27FC236}">
              <a16:creationId xmlns:a16="http://schemas.microsoft.com/office/drawing/2014/main" id="{99C1059A-AD23-49B0-BD58-8A4A9435BA14}"/>
            </a:ext>
          </a:extLst>
        </xdr:cNvPr>
        <xdr:cNvSpPr/>
      </xdr:nvSpPr>
      <xdr:spPr>
        <a:xfrm>
          <a:off x="9588500" y="1463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61404</xdr:rowOff>
    </xdr:from>
    <xdr:to>
      <xdr:col>46</xdr:col>
      <xdr:colOff>38100</xdr:colOff>
      <xdr:row>85</xdr:row>
      <xdr:rowOff>163004</xdr:rowOff>
    </xdr:to>
    <xdr:sp macro="" textlink="">
      <xdr:nvSpPr>
        <xdr:cNvPr id="354" name="フローチャート: 判断 353">
          <a:extLst>
            <a:ext uri="{FF2B5EF4-FFF2-40B4-BE49-F238E27FC236}">
              <a16:creationId xmlns:a16="http://schemas.microsoft.com/office/drawing/2014/main" id="{29BAF026-1108-4BB4-8AE0-B062AFCBD464}"/>
            </a:ext>
          </a:extLst>
        </xdr:cNvPr>
        <xdr:cNvSpPr/>
      </xdr:nvSpPr>
      <xdr:spPr>
        <a:xfrm>
          <a:off x="8699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63728</xdr:rowOff>
    </xdr:from>
    <xdr:to>
      <xdr:col>41</xdr:col>
      <xdr:colOff>101600</xdr:colOff>
      <xdr:row>85</xdr:row>
      <xdr:rowOff>165328</xdr:rowOff>
    </xdr:to>
    <xdr:sp macro="" textlink="">
      <xdr:nvSpPr>
        <xdr:cNvPr id="355" name="フローチャート: 判断 354">
          <a:extLst>
            <a:ext uri="{FF2B5EF4-FFF2-40B4-BE49-F238E27FC236}">
              <a16:creationId xmlns:a16="http://schemas.microsoft.com/office/drawing/2014/main" id="{DF20496A-1014-4A77-A253-B80929A001E5}"/>
            </a:ext>
          </a:extLst>
        </xdr:cNvPr>
        <xdr:cNvSpPr/>
      </xdr:nvSpPr>
      <xdr:spPr>
        <a:xfrm>
          <a:off x="7810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141567</xdr:rowOff>
    </xdr:from>
    <xdr:to>
      <xdr:col>36</xdr:col>
      <xdr:colOff>165100</xdr:colOff>
      <xdr:row>86</xdr:row>
      <xdr:rowOff>71717</xdr:rowOff>
    </xdr:to>
    <xdr:sp macro="" textlink="">
      <xdr:nvSpPr>
        <xdr:cNvPr id="356" name="フローチャート: 判断 355">
          <a:extLst>
            <a:ext uri="{FF2B5EF4-FFF2-40B4-BE49-F238E27FC236}">
              <a16:creationId xmlns:a16="http://schemas.microsoft.com/office/drawing/2014/main" id="{34DC46DA-6CBB-4F5E-8F9B-56D1AD547B19}"/>
            </a:ext>
          </a:extLst>
        </xdr:cNvPr>
        <xdr:cNvSpPr/>
      </xdr:nvSpPr>
      <xdr:spPr>
        <a:xfrm>
          <a:off x="6921500" y="1471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A9381808-BF94-46AB-887F-8104184ED84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342FA911-3DEF-4FCB-BD69-321BBE33D70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40BBC519-D0B8-4BA4-ADC1-F9D14304760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E220E8D5-92F2-4048-B8BB-2A684295CCE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D0B52AD6-A1DB-4EE1-9038-224B6E79AE5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98437</xdr:rowOff>
    </xdr:from>
    <xdr:to>
      <xdr:col>55</xdr:col>
      <xdr:colOff>50800</xdr:colOff>
      <xdr:row>86</xdr:row>
      <xdr:rowOff>28587</xdr:rowOff>
    </xdr:to>
    <xdr:sp macro="" textlink="">
      <xdr:nvSpPr>
        <xdr:cNvPr id="362" name="楕円 361">
          <a:extLst>
            <a:ext uri="{FF2B5EF4-FFF2-40B4-BE49-F238E27FC236}">
              <a16:creationId xmlns:a16="http://schemas.microsoft.com/office/drawing/2014/main" id="{799B8D8A-9BFB-4B76-BDA0-C7DFFCB2CB18}"/>
            </a:ext>
          </a:extLst>
        </xdr:cNvPr>
        <xdr:cNvSpPr/>
      </xdr:nvSpPr>
      <xdr:spPr>
        <a:xfrm>
          <a:off x="10426700" y="1467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76864</xdr:rowOff>
    </xdr:from>
    <xdr:ext cx="469744" cy="259045"/>
    <xdr:sp macro="" textlink="">
      <xdr:nvSpPr>
        <xdr:cNvPr id="363" name="【公営住宅】&#10;一人当たり面積該当値テキスト">
          <a:extLst>
            <a:ext uri="{FF2B5EF4-FFF2-40B4-BE49-F238E27FC236}">
              <a16:creationId xmlns:a16="http://schemas.microsoft.com/office/drawing/2014/main" id="{D3D9A03E-53E5-42F4-B46D-50EE8A462F16}"/>
            </a:ext>
          </a:extLst>
        </xdr:cNvPr>
        <xdr:cNvSpPr txBox="1"/>
      </xdr:nvSpPr>
      <xdr:spPr>
        <a:xfrm>
          <a:off x="10515600" y="1465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102363</xdr:rowOff>
    </xdr:from>
    <xdr:to>
      <xdr:col>50</xdr:col>
      <xdr:colOff>165100</xdr:colOff>
      <xdr:row>86</xdr:row>
      <xdr:rowOff>32513</xdr:rowOff>
    </xdr:to>
    <xdr:sp macro="" textlink="">
      <xdr:nvSpPr>
        <xdr:cNvPr id="364" name="楕円 363">
          <a:extLst>
            <a:ext uri="{FF2B5EF4-FFF2-40B4-BE49-F238E27FC236}">
              <a16:creationId xmlns:a16="http://schemas.microsoft.com/office/drawing/2014/main" id="{FD91C1DC-2E5C-4875-9569-2DF8847B8281}"/>
            </a:ext>
          </a:extLst>
        </xdr:cNvPr>
        <xdr:cNvSpPr/>
      </xdr:nvSpPr>
      <xdr:spPr>
        <a:xfrm>
          <a:off x="9588500" y="1467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149237</xdr:rowOff>
    </xdr:from>
    <xdr:to>
      <xdr:col>55</xdr:col>
      <xdr:colOff>0</xdr:colOff>
      <xdr:row>85</xdr:row>
      <xdr:rowOff>153163</xdr:rowOff>
    </xdr:to>
    <xdr:cxnSp macro="">
      <xdr:nvCxnSpPr>
        <xdr:cNvPr id="365" name="直線コネクタ 364">
          <a:extLst>
            <a:ext uri="{FF2B5EF4-FFF2-40B4-BE49-F238E27FC236}">
              <a16:creationId xmlns:a16="http://schemas.microsoft.com/office/drawing/2014/main" id="{A179172B-18F5-44C4-9568-6C36D99F12B4}"/>
            </a:ext>
          </a:extLst>
        </xdr:cNvPr>
        <xdr:cNvCxnSpPr/>
      </xdr:nvCxnSpPr>
      <xdr:spPr>
        <a:xfrm flipV="1">
          <a:off x="9639300" y="14722487"/>
          <a:ext cx="838200" cy="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105905</xdr:rowOff>
    </xdr:from>
    <xdr:to>
      <xdr:col>46</xdr:col>
      <xdr:colOff>38100</xdr:colOff>
      <xdr:row>86</xdr:row>
      <xdr:rowOff>36055</xdr:rowOff>
    </xdr:to>
    <xdr:sp macro="" textlink="">
      <xdr:nvSpPr>
        <xdr:cNvPr id="366" name="楕円 365">
          <a:extLst>
            <a:ext uri="{FF2B5EF4-FFF2-40B4-BE49-F238E27FC236}">
              <a16:creationId xmlns:a16="http://schemas.microsoft.com/office/drawing/2014/main" id="{7D9961D9-F673-4397-9E8F-96750EF2C311}"/>
            </a:ext>
          </a:extLst>
        </xdr:cNvPr>
        <xdr:cNvSpPr/>
      </xdr:nvSpPr>
      <xdr:spPr>
        <a:xfrm>
          <a:off x="8699500" y="1467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153163</xdr:rowOff>
    </xdr:from>
    <xdr:to>
      <xdr:col>50</xdr:col>
      <xdr:colOff>114300</xdr:colOff>
      <xdr:row>85</xdr:row>
      <xdr:rowOff>156705</xdr:rowOff>
    </xdr:to>
    <xdr:cxnSp macro="">
      <xdr:nvCxnSpPr>
        <xdr:cNvPr id="367" name="直線コネクタ 366">
          <a:extLst>
            <a:ext uri="{FF2B5EF4-FFF2-40B4-BE49-F238E27FC236}">
              <a16:creationId xmlns:a16="http://schemas.microsoft.com/office/drawing/2014/main" id="{AA24CA0A-F09F-4DA4-B327-965720A1E297}"/>
            </a:ext>
          </a:extLst>
        </xdr:cNvPr>
        <xdr:cNvCxnSpPr/>
      </xdr:nvCxnSpPr>
      <xdr:spPr>
        <a:xfrm flipV="1">
          <a:off x="8750300" y="14726413"/>
          <a:ext cx="889000" cy="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107659</xdr:rowOff>
    </xdr:from>
    <xdr:to>
      <xdr:col>41</xdr:col>
      <xdr:colOff>101600</xdr:colOff>
      <xdr:row>86</xdr:row>
      <xdr:rowOff>37809</xdr:rowOff>
    </xdr:to>
    <xdr:sp macro="" textlink="">
      <xdr:nvSpPr>
        <xdr:cNvPr id="368" name="楕円 367">
          <a:extLst>
            <a:ext uri="{FF2B5EF4-FFF2-40B4-BE49-F238E27FC236}">
              <a16:creationId xmlns:a16="http://schemas.microsoft.com/office/drawing/2014/main" id="{9EE37765-AEC4-4842-9634-1D3D7A451306}"/>
            </a:ext>
          </a:extLst>
        </xdr:cNvPr>
        <xdr:cNvSpPr/>
      </xdr:nvSpPr>
      <xdr:spPr>
        <a:xfrm>
          <a:off x="7810500" y="1468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156705</xdr:rowOff>
    </xdr:from>
    <xdr:to>
      <xdr:col>45</xdr:col>
      <xdr:colOff>177800</xdr:colOff>
      <xdr:row>85</xdr:row>
      <xdr:rowOff>158459</xdr:rowOff>
    </xdr:to>
    <xdr:cxnSp macro="">
      <xdr:nvCxnSpPr>
        <xdr:cNvPr id="369" name="直線コネクタ 368">
          <a:extLst>
            <a:ext uri="{FF2B5EF4-FFF2-40B4-BE49-F238E27FC236}">
              <a16:creationId xmlns:a16="http://schemas.microsoft.com/office/drawing/2014/main" id="{87F02705-A9C4-4E97-8B0A-1561C575247F}"/>
            </a:ext>
          </a:extLst>
        </xdr:cNvPr>
        <xdr:cNvCxnSpPr/>
      </xdr:nvCxnSpPr>
      <xdr:spPr>
        <a:xfrm flipV="1">
          <a:off x="7861300" y="14729955"/>
          <a:ext cx="889000" cy="1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14084</xdr:rowOff>
    </xdr:from>
    <xdr:to>
      <xdr:col>36</xdr:col>
      <xdr:colOff>165100</xdr:colOff>
      <xdr:row>86</xdr:row>
      <xdr:rowOff>115684</xdr:rowOff>
    </xdr:to>
    <xdr:sp macro="" textlink="">
      <xdr:nvSpPr>
        <xdr:cNvPr id="370" name="楕円 369">
          <a:extLst>
            <a:ext uri="{FF2B5EF4-FFF2-40B4-BE49-F238E27FC236}">
              <a16:creationId xmlns:a16="http://schemas.microsoft.com/office/drawing/2014/main" id="{E23FD180-5070-4E47-82B5-AD0884012955}"/>
            </a:ext>
          </a:extLst>
        </xdr:cNvPr>
        <xdr:cNvSpPr/>
      </xdr:nvSpPr>
      <xdr:spPr>
        <a:xfrm>
          <a:off x="6921500" y="1475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158459</xdr:rowOff>
    </xdr:from>
    <xdr:to>
      <xdr:col>41</xdr:col>
      <xdr:colOff>50800</xdr:colOff>
      <xdr:row>86</xdr:row>
      <xdr:rowOff>64884</xdr:rowOff>
    </xdr:to>
    <xdr:cxnSp macro="">
      <xdr:nvCxnSpPr>
        <xdr:cNvPr id="371" name="直線コネクタ 370">
          <a:extLst>
            <a:ext uri="{FF2B5EF4-FFF2-40B4-BE49-F238E27FC236}">
              <a16:creationId xmlns:a16="http://schemas.microsoft.com/office/drawing/2014/main" id="{EE3151E8-B348-46D1-9D0C-4DDCF4FA2F40}"/>
            </a:ext>
          </a:extLst>
        </xdr:cNvPr>
        <xdr:cNvCxnSpPr/>
      </xdr:nvCxnSpPr>
      <xdr:spPr>
        <a:xfrm flipV="1">
          <a:off x="6972300" y="14731709"/>
          <a:ext cx="889000" cy="77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9834</xdr:rowOff>
    </xdr:from>
    <xdr:ext cx="469744" cy="259045"/>
    <xdr:sp macro="" textlink="">
      <xdr:nvSpPr>
        <xdr:cNvPr id="372" name="n_1aveValue【公営住宅】&#10;一人当たり面積">
          <a:extLst>
            <a:ext uri="{FF2B5EF4-FFF2-40B4-BE49-F238E27FC236}">
              <a16:creationId xmlns:a16="http://schemas.microsoft.com/office/drawing/2014/main" id="{0E87701C-E1CD-4305-83F4-0446853E3056}"/>
            </a:ext>
          </a:extLst>
        </xdr:cNvPr>
        <xdr:cNvSpPr txBox="1"/>
      </xdr:nvSpPr>
      <xdr:spPr>
        <a:xfrm>
          <a:off x="9391727" y="1441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8081</xdr:rowOff>
    </xdr:from>
    <xdr:ext cx="469744" cy="259045"/>
    <xdr:sp macro="" textlink="">
      <xdr:nvSpPr>
        <xdr:cNvPr id="373" name="n_2aveValue【公営住宅】&#10;一人当たり面積">
          <a:extLst>
            <a:ext uri="{FF2B5EF4-FFF2-40B4-BE49-F238E27FC236}">
              <a16:creationId xmlns:a16="http://schemas.microsoft.com/office/drawing/2014/main" id="{678F4134-FBB9-4792-98FC-76EAE6AD5434}"/>
            </a:ext>
          </a:extLst>
        </xdr:cNvPr>
        <xdr:cNvSpPr txBox="1"/>
      </xdr:nvSpPr>
      <xdr:spPr>
        <a:xfrm>
          <a:off x="85154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10405</xdr:rowOff>
    </xdr:from>
    <xdr:ext cx="469744" cy="259045"/>
    <xdr:sp macro="" textlink="">
      <xdr:nvSpPr>
        <xdr:cNvPr id="374" name="n_3aveValue【公営住宅】&#10;一人当たり面積">
          <a:extLst>
            <a:ext uri="{FF2B5EF4-FFF2-40B4-BE49-F238E27FC236}">
              <a16:creationId xmlns:a16="http://schemas.microsoft.com/office/drawing/2014/main" id="{BC9CAC6B-4D51-4B57-B4C0-BAC1085B1471}"/>
            </a:ext>
          </a:extLst>
        </xdr:cNvPr>
        <xdr:cNvSpPr txBox="1"/>
      </xdr:nvSpPr>
      <xdr:spPr>
        <a:xfrm>
          <a:off x="7626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88244</xdr:rowOff>
    </xdr:from>
    <xdr:ext cx="469744" cy="259045"/>
    <xdr:sp macro="" textlink="">
      <xdr:nvSpPr>
        <xdr:cNvPr id="375" name="n_4aveValue【公営住宅】&#10;一人当たり面積">
          <a:extLst>
            <a:ext uri="{FF2B5EF4-FFF2-40B4-BE49-F238E27FC236}">
              <a16:creationId xmlns:a16="http://schemas.microsoft.com/office/drawing/2014/main" id="{A9ACD8C9-1248-4D03-8597-CD453EAFD29E}"/>
            </a:ext>
          </a:extLst>
        </xdr:cNvPr>
        <xdr:cNvSpPr txBox="1"/>
      </xdr:nvSpPr>
      <xdr:spPr>
        <a:xfrm>
          <a:off x="6737427" y="1449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23640</xdr:rowOff>
    </xdr:from>
    <xdr:ext cx="469744" cy="259045"/>
    <xdr:sp macro="" textlink="">
      <xdr:nvSpPr>
        <xdr:cNvPr id="376" name="n_1mainValue【公営住宅】&#10;一人当たり面積">
          <a:extLst>
            <a:ext uri="{FF2B5EF4-FFF2-40B4-BE49-F238E27FC236}">
              <a16:creationId xmlns:a16="http://schemas.microsoft.com/office/drawing/2014/main" id="{9681CD4B-D202-4AE9-9C6A-F07796256124}"/>
            </a:ext>
          </a:extLst>
        </xdr:cNvPr>
        <xdr:cNvSpPr txBox="1"/>
      </xdr:nvSpPr>
      <xdr:spPr>
        <a:xfrm>
          <a:off x="9391727"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27182</xdr:rowOff>
    </xdr:from>
    <xdr:ext cx="469744" cy="259045"/>
    <xdr:sp macro="" textlink="">
      <xdr:nvSpPr>
        <xdr:cNvPr id="377" name="n_2mainValue【公営住宅】&#10;一人当たり面積">
          <a:extLst>
            <a:ext uri="{FF2B5EF4-FFF2-40B4-BE49-F238E27FC236}">
              <a16:creationId xmlns:a16="http://schemas.microsoft.com/office/drawing/2014/main" id="{735D2476-87C2-4F56-8E58-6F93AC6BE62C}"/>
            </a:ext>
          </a:extLst>
        </xdr:cNvPr>
        <xdr:cNvSpPr txBox="1"/>
      </xdr:nvSpPr>
      <xdr:spPr>
        <a:xfrm>
          <a:off x="8515427" y="1477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28936</xdr:rowOff>
    </xdr:from>
    <xdr:ext cx="469744" cy="259045"/>
    <xdr:sp macro="" textlink="">
      <xdr:nvSpPr>
        <xdr:cNvPr id="378" name="n_3mainValue【公営住宅】&#10;一人当たり面積">
          <a:extLst>
            <a:ext uri="{FF2B5EF4-FFF2-40B4-BE49-F238E27FC236}">
              <a16:creationId xmlns:a16="http://schemas.microsoft.com/office/drawing/2014/main" id="{6621C854-246E-470E-90D2-A8A05902A08C}"/>
            </a:ext>
          </a:extLst>
        </xdr:cNvPr>
        <xdr:cNvSpPr txBox="1"/>
      </xdr:nvSpPr>
      <xdr:spPr>
        <a:xfrm>
          <a:off x="7626427" y="14773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106811</xdr:rowOff>
    </xdr:from>
    <xdr:ext cx="469744" cy="259045"/>
    <xdr:sp macro="" textlink="">
      <xdr:nvSpPr>
        <xdr:cNvPr id="379" name="n_4mainValue【公営住宅】&#10;一人当たり面積">
          <a:extLst>
            <a:ext uri="{FF2B5EF4-FFF2-40B4-BE49-F238E27FC236}">
              <a16:creationId xmlns:a16="http://schemas.microsoft.com/office/drawing/2014/main" id="{C3BAFA10-63FF-4882-A13D-688F0809E9C3}"/>
            </a:ext>
          </a:extLst>
        </xdr:cNvPr>
        <xdr:cNvSpPr txBox="1"/>
      </xdr:nvSpPr>
      <xdr:spPr>
        <a:xfrm>
          <a:off x="6737427" y="14851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5CD8E6FF-17A3-45DF-BA9C-A600C9689E1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9CEABA53-4BFA-4720-A96F-74C4670A7F6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666F51E1-1A84-4004-BFE2-DC51FF46EB9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D62C6F8D-9F4D-423C-9828-FF44921A897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D750BD0E-A8FB-4B5B-8738-F1EB1F662EC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C0995A70-0F03-49E1-94A9-0DC9EC4A164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FF01B330-A202-4E89-BBD5-DAB1ED7E181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DEF8F1F4-69F1-4CF1-B4D4-B725DC4229EB}"/>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02272C5F-D699-4DFF-8589-653A4137343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9B72706E-95B5-41F3-96B5-90455260565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AAA6C1FF-DD8A-485F-AA2F-83C7D5EE50C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B99CAEA9-FDF0-4810-BE65-8D022131018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3FEF5F36-E364-4BF9-A40D-C3A35FD00C1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E8B5B2B1-2F86-4627-B1B0-BCEECD41B79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D08ACD39-90AB-40AA-88AC-9E5AB42C57A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577414E5-EC8C-4D3F-8B1F-01FBF1D3284A}"/>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45D17F58-4913-4FB3-AA83-836FA43517D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ED75701B-E94D-480E-99A9-033C8CB821C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AFBC6E47-4BD1-452B-8B29-C14881641DA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179234DB-C102-46B5-8E4B-F047CF1C64E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8222DEE5-9472-4981-8FF4-26CC837674E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E368BCB6-3C57-47B0-BA84-86B01BF58D8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53DA968A-335D-4C5C-9203-7D08E0C2BB0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B7358A40-44DB-4D46-BE96-466BC6DE874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DB76CE71-078E-41DF-AEE3-618B178D721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0B3AB3E1-7C30-490D-A168-FDD5FBD0AE9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CE09FB24-C61E-4AEA-A045-FEF0AC82E31A}"/>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75432EE5-7D0D-4F1C-9607-83741165AB77}"/>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E3AF0865-0E38-475F-BF16-B571A969BA81}"/>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19E92DF9-C538-4396-94F9-51459DD556EC}"/>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31F210B3-72B5-49E2-B6C4-90BF27BC172D}"/>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D9BB9F6A-04C3-4AC8-B55A-A895014C7098}"/>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B78120CA-D6DD-40B1-9069-25B4B98136FB}"/>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EECE8D80-C7D4-4F6F-9FEB-206360684659}"/>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A613F20C-31BD-42CA-BB55-87F5B1419153}"/>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5410CDC4-9AF3-42AA-9498-50FA74B6A12B}"/>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771E42DB-D72E-4DAA-B770-DDFE1BE14AB6}"/>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B8BE6940-0941-4EB0-82AA-F7B47D7289D4}"/>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6B1F6FD8-69E3-42FD-A018-65AADF287094}"/>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66628851-0FF8-4B7B-BB59-59377A80D63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E79FBCB1-D84F-4827-8893-D59D2E3E25D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85997</xdr:rowOff>
    </xdr:from>
    <xdr:to>
      <xdr:col>85</xdr:col>
      <xdr:colOff>126364</xdr:colOff>
      <xdr:row>42</xdr:row>
      <xdr:rowOff>92528</xdr:rowOff>
    </xdr:to>
    <xdr:cxnSp macro="">
      <xdr:nvCxnSpPr>
        <xdr:cNvPr id="421" name="直線コネクタ 420">
          <a:extLst>
            <a:ext uri="{FF2B5EF4-FFF2-40B4-BE49-F238E27FC236}">
              <a16:creationId xmlns:a16="http://schemas.microsoft.com/office/drawing/2014/main" id="{9071BAB2-9E90-4AEF-B937-5367084DAF34}"/>
            </a:ext>
          </a:extLst>
        </xdr:cNvPr>
        <xdr:cNvCxnSpPr/>
      </xdr:nvCxnSpPr>
      <xdr:spPr>
        <a:xfrm flipV="1">
          <a:off x="16318864" y="5743847"/>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id="{2575E665-6D89-49D2-B9FF-FE23BB25788C}"/>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a:extLst>
            <a:ext uri="{FF2B5EF4-FFF2-40B4-BE49-F238E27FC236}">
              <a16:creationId xmlns:a16="http://schemas.microsoft.com/office/drawing/2014/main" id="{464658DC-98A8-4702-B100-AE9E6AFF8C25}"/>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32674</xdr:rowOff>
    </xdr:from>
    <xdr:ext cx="340478" cy="259045"/>
    <xdr:sp macro="" textlink="">
      <xdr:nvSpPr>
        <xdr:cNvPr id="424" name="【認定こども園・幼稚園・保育所】&#10;有形固定資産減価償却率最大値テキスト">
          <a:extLst>
            <a:ext uri="{FF2B5EF4-FFF2-40B4-BE49-F238E27FC236}">
              <a16:creationId xmlns:a16="http://schemas.microsoft.com/office/drawing/2014/main" id="{9A2A7D2D-C9C5-4946-814E-20FFE2BD1E7B}"/>
            </a:ext>
          </a:extLst>
        </xdr:cNvPr>
        <xdr:cNvSpPr txBox="1"/>
      </xdr:nvSpPr>
      <xdr:spPr>
        <a:xfrm>
          <a:off x="16357600" y="55190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85997</xdr:rowOff>
    </xdr:from>
    <xdr:to>
      <xdr:col>86</xdr:col>
      <xdr:colOff>25400</xdr:colOff>
      <xdr:row>33</xdr:row>
      <xdr:rowOff>85997</xdr:rowOff>
    </xdr:to>
    <xdr:cxnSp macro="">
      <xdr:nvCxnSpPr>
        <xdr:cNvPr id="425" name="直線コネクタ 424">
          <a:extLst>
            <a:ext uri="{FF2B5EF4-FFF2-40B4-BE49-F238E27FC236}">
              <a16:creationId xmlns:a16="http://schemas.microsoft.com/office/drawing/2014/main" id="{8CA63AFF-CC04-4587-A4CB-84097DD68791}"/>
            </a:ext>
          </a:extLst>
        </xdr:cNvPr>
        <xdr:cNvCxnSpPr/>
      </xdr:nvCxnSpPr>
      <xdr:spPr>
        <a:xfrm>
          <a:off x="16230600" y="574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144616</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D34AA7B8-E9AD-4758-93B7-9DBB5DC19572}"/>
            </a:ext>
          </a:extLst>
        </xdr:cNvPr>
        <xdr:cNvSpPr txBox="1"/>
      </xdr:nvSpPr>
      <xdr:spPr>
        <a:xfrm>
          <a:off x="16357600" y="6316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27" name="フローチャート: 判断 426">
          <a:extLst>
            <a:ext uri="{FF2B5EF4-FFF2-40B4-BE49-F238E27FC236}">
              <a16:creationId xmlns:a16="http://schemas.microsoft.com/office/drawing/2014/main" id="{2C7A55DE-657B-401F-A63B-08B7BC50315D}"/>
            </a:ext>
          </a:extLst>
        </xdr:cNvPr>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428" name="フローチャート: 判断 427">
          <a:extLst>
            <a:ext uri="{FF2B5EF4-FFF2-40B4-BE49-F238E27FC236}">
              <a16:creationId xmlns:a16="http://schemas.microsoft.com/office/drawing/2014/main" id="{5E11DFC3-6DBE-4215-8262-EFB6CC73B1DC}"/>
            </a:ext>
          </a:extLst>
        </xdr:cNvPr>
        <xdr:cNvSpPr/>
      </xdr:nvSpPr>
      <xdr:spPr>
        <a:xfrm>
          <a:off x="1543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429" name="フローチャート: 判断 428">
          <a:extLst>
            <a:ext uri="{FF2B5EF4-FFF2-40B4-BE49-F238E27FC236}">
              <a16:creationId xmlns:a16="http://schemas.microsoft.com/office/drawing/2014/main" id="{B1772A16-A469-4DE4-97AE-16631DC491EF}"/>
            </a:ext>
          </a:extLst>
        </xdr:cNvPr>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33565</xdr:rowOff>
    </xdr:from>
    <xdr:to>
      <xdr:col>72</xdr:col>
      <xdr:colOff>38100</xdr:colOff>
      <xdr:row>38</xdr:row>
      <xdr:rowOff>135165</xdr:rowOff>
    </xdr:to>
    <xdr:sp macro="" textlink="">
      <xdr:nvSpPr>
        <xdr:cNvPr id="430" name="フローチャート: 判断 429">
          <a:extLst>
            <a:ext uri="{FF2B5EF4-FFF2-40B4-BE49-F238E27FC236}">
              <a16:creationId xmlns:a16="http://schemas.microsoft.com/office/drawing/2014/main" id="{C7FEF7BC-7D87-4A4D-80CF-9079462FC1FB}"/>
            </a:ext>
          </a:extLst>
        </xdr:cNvPr>
        <xdr:cNvSpPr/>
      </xdr:nvSpPr>
      <xdr:spPr>
        <a:xfrm>
          <a:off x="13652500" y="654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149497</xdr:rowOff>
    </xdr:from>
    <xdr:to>
      <xdr:col>67</xdr:col>
      <xdr:colOff>101600</xdr:colOff>
      <xdr:row>38</xdr:row>
      <xdr:rowOff>79647</xdr:rowOff>
    </xdr:to>
    <xdr:sp macro="" textlink="">
      <xdr:nvSpPr>
        <xdr:cNvPr id="431" name="フローチャート: 判断 430">
          <a:extLst>
            <a:ext uri="{FF2B5EF4-FFF2-40B4-BE49-F238E27FC236}">
              <a16:creationId xmlns:a16="http://schemas.microsoft.com/office/drawing/2014/main" id="{E685A77E-673C-4EE4-BE05-CB5DF29F4D6E}"/>
            </a:ext>
          </a:extLst>
        </xdr:cNvPr>
        <xdr:cNvSpPr/>
      </xdr:nvSpPr>
      <xdr:spPr>
        <a:xfrm>
          <a:off x="127635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54E5EFAE-0E86-4EDA-A2B3-BB96DF61014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3A9DFB7F-85F8-4416-93D1-80DB17E73E9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3F52BC09-750F-4400-BED6-0EB206CF3EF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6BF3C9E2-D48A-437A-936C-693B4104EA3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D27376CE-C74F-42F7-BA11-1E6BA681C1F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103777</xdr:rowOff>
    </xdr:from>
    <xdr:to>
      <xdr:col>85</xdr:col>
      <xdr:colOff>177800</xdr:colOff>
      <xdr:row>41</xdr:row>
      <xdr:rowOff>33927</xdr:rowOff>
    </xdr:to>
    <xdr:sp macro="" textlink="">
      <xdr:nvSpPr>
        <xdr:cNvPr id="437" name="楕円 436">
          <a:extLst>
            <a:ext uri="{FF2B5EF4-FFF2-40B4-BE49-F238E27FC236}">
              <a16:creationId xmlns:a16="http://schemas.microsoft.com/office/drawing/2014/main" id="{4C311A59-2F0B-4E3D-8483-82C7167709E8}"/>
            </a:ext>
          </a:extLst>
        </xdr:cNvPr>
        <xdr:cNvSpPr/>
      </xdr:nvSpPr>
      <xdr:spPr>
        <a:xfrm>
          <a:off x="16268700" y="696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82204</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14F08D61-1DD9-4E35-BED1-393C50C2901A}"/>
            </a:ext>
          </a:extLst>
        </xdr:cNvPr>
        <xdr:cNvSpPr txBox="1"/>
      </xdr:nvSpPr>
      <xdr:spPr>
        <a:xfrm>
          <a:off x="16357600" y="694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28666</xdr:rowOff>
    </xdr:from>
    <xdr:to>
      <xdr:col>81</xdr:col>
      <xdr:colOff>101600</xdr:colOff>
      <xdr:row>40</xdr:row>
      <xdr:rowOff>130266</xdr:rowOff>
    </xdr:to>
    <xdr:sp macro="" textlink="">
      <xdr:nvSpPr>
        <xdr:cNvPr id="439" name="楕円 438">
          <a:extLst>
            <a:ext uri="{FF2B5EF4-FFF2-40B4-BE49-F238E27FC236}">
              <a16:creationId xmlns:a16="http://schemas.microsoft.com/office/drawing/2014/main" id="{B3D27FC3-DDC7-41E5-ADAE-EAFDEF4D4F0C}"/>
            </a:ext>
          </a:extLst>
        </xdr:cNvPr>
        <xdr:cNvSpPr/>
      </xdr:nvSpPr>
      <xdr:spPr>
        <a:xfrm>
          <a:off x="15430500" y="688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79466</xdr:rowOff>
    </xdr:from>
    <xdr:to>
      <xdr:col>85</xdr:col>
      <xdr:colOff>127000</xdr:colOff>
      <xdr:row>40</xdr:row>
      <xdr:rowOff>154577</xdr:rowOff>
    </xdr:to>
    <xdr:cxnSp macro="">
      <xdr:nvCxnSpPr>
        <xdr:cNvPr id="440" name="直線コネクタ 439">
          <a:extLst>
            <a:ext uri="{FF2B5EF4-FFF2-40B4-BE49-F238E27FC236}">
              <a16:creationId xmlns:a16="http://schemas.microsoft.com/office/drawing/2014/main" id="{2D4523EC-70DB-4675-A6C3-7255E47E6326}"/>
            </a:ext>
          </a:extLst>
        </xdr:cNvPr>
        <xdr:cNvCxnSpPr/>
      </xdr:nvCxnSpPr>
      <xdr:spPr>
        <a:xfrm>
          <a:off x="15481300" y="6937466"/>
          <a:ext cx="8382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125004</xdr:rowOff>
    </xdr:from>
    <xdr:to>
      <xdr:col>76</xdr:col>
      <xdr:colOff>165100</xdr:colOff>
      <xdr:row>40</xdr:row>
      <xdr:rowOff>55154</xdr:rowOff>
    </xdr:to>
    <xdr:sp macro="" textlink="">
      <xdr:nvSpPr>
        <xdr:cNvPr id="441" name="楕円 440">
          <a:extLst>
            <a:ext uri="{FF2B5EF4-FFF2-40B4-BE49-F238E27FC236}">
              <a16:creationId xmlns:a16="http://schemas.microsoft.com/office/drawing/2014/main" id="{A8EDC889-01E9-4194-9427-5F741224F49A}"/>
            </a:ext>
          </a:extLst>
        </xdr:cNvPr>
        <xdr:cNvSpPr/>
      </xdr:nvSpPr>
      <xdr:spPr>
        <a:xfrm>
          <a:off x="14541500" y="681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4354</xdr:rowOff>
    </xdr:from>
    <xdr:to>
      <xdr:col>81</xdr:col>
      <xdr:colOff>50800</xdr:colOff>
      <xdr:row>40</xdr:row>
      <xdr:rowOff>79466</xdr:rowOff>
    </xdr:to>
    <xdr:cxnSp macro="">
      <xdr:nvCxnSpPr>
        <xdr:cNvPr id="442" name="直線コネクタ 441">
          <a:extLst>
            <a:ext uri="{FF2B5EF4-FFF2-40B4-BE49-F238E27FC236}">
              <a16:creationId xmlns:a16="http://schemas.microsoft.com/office/drawing/2014/main" id="{A8B364EB-1809-469C-AB58-4FBEBEB5834D}"/>
            </a:ext>
          </a:extLst>
        </xdr:cNvPr>
        <xdr:cNvCxnSpPr/>
      </xdr:nvCxnSpPr>
      <xdr:spPr>
        <a:xfrm>
          <a:off x="14592300" y="6862354"/>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49893</xdr:rowOff>
    </xdr:from>
    <xdr:to>
      <xdr:col>72</xdr:col>
      <xdr:colOff>38100</xdr:colOff>
      <xdr:row>39</xdr:row>
      <xdr:rowOff>151493</xdr:rowOff>
    </xdr:to>
    <xdr:sp macro="" textlink="">
      <xdr:nvSpPr>
        <xdr:cNvPr id="443" name="楕円 442">
          <a:extLst>
            <a:ext uri="{FF2B5EF4-FFF2-40B4-BE49-F238E27FC236}">
              <a16:creationId xmlns:a16="http://schemas.microsoft.com/office/drawing/2014/main" id="{ABD83355-1213-4ABA-801D-D549A5DB9D9E}"/>
            </a:ext>
          </a:extLst>
        </xdr:cNvPr>
        <xdr:cNvSpPr/>
      </xdr:nvSpPr>
      <xdr:spPr>
        <a:xfrm>
          <a:off x="13652500" y="673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100693</xdr:rowOff>
    </xdr:from>
    <xdr:to>
      <xdr:col>76</xdr:col>
      <xdr:colOff>114300</xdr:colOff>
      <xdr:row>40</xdr:row>
      <xdr:rowOff>4354</xdr:rowOff>
    </xdr:to>
    <xdr:cxnSp macro="">
      <xdr:nvCxnSpPr>
        <xdr:cNvPr id="444" name="直線コネクタ 443">
          <a:extLst>
            <a:ext uri="{FF2B5EF4-FFF2-40B4-BE49-F238E27FC236}">
              <a16:creationId xmlns:a16="http://schemas.microsoft.com/office/drawing/2014/main" id="{CA4CC24A-B99A-4143-ACE2-D5B57A58EAFD}"/>
            </a:ext>
          </a:extLst>
        </xdr:cNvPr>
        <xdr:cNvCxnSpPr/>
      </xdr:nvCxnSpPr>
      <xdr:spPr>
        <a:xfrm>
          <a:off x="13703300" y="6787243"/>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146231</xdr:rowOff>
    </xdr:from>
    <xdr:to>
      <xdr:col>67</xdr:col>
      <xdr:colOff>101600</xdr:colOff>
      <xdr:row>39</xdr:row>
      <xdr:rowOff>76381</xdr:rowOff>
    </xdr:to>
    <xdr:sp macro="" textlink="">
      <xdr:nvSpPr>
        <xdr:cNvPr id="445" name="楕円 444">
          <a:extLst>
            <a:ext uri="{FF2B5EF4-FFF2-40B4-BE49-F238E27FC236}">
              <a16:creationId xmlns:a16="http://schemas.microsoft.com/office/drawing/2014/main" id="{777AE215-1453-4CF9-B405-946B888296D9}"/>
            </a:ext>
          </a:extLst>
        </xdr:cNvPr>
        <xdr:cNvSpPr/>
      </xdr:nvSpPr>
      <xdr:spPr>
        <a:xfrm>
          <a:off x="12763500" y="666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25581</xdr:rowOff>
    </xdr:from>
    <xdr:to>
      <xdr:col>71</xdr:col>
      <xdr:colOff>177800</xdr:colOff>
      <xdr:row>39</xdr:row>
      <xdr:rowOff>100693</xdr:rowOff>
    </xdr:to>
    <xdr:cxnSp macro="">
      <xdr:nvCxnSpPr>
        <xdr:cNvPr id="446" name="直線コネクタ 445">
          <a:extLst>
            <a:ext uri="{FF2B5EF4-FFF2-40B4-BE49-F238E27FC236}">
              <a16:creationId xmlns:a16="http://schemas.microsoft.com/office/drawing/2014/main" id="{1BC99A7F-7693-40BF-BD11-AE1F2E0ECC2A}"/>
            </a:ext>
          </a:extLst>
        </xdr:cNvPr>
        <xdr:cNvCxnSpPr/>
      </xdr:nvCxnSpPr>
      <xdr:spPr>
        <a:xfrm>
          <a:off x="12814300" y="6712131"/>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74947</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5540FF7F-832C-4DB8-AF93-D05E5B3A80E9}"/>
            </a:ext>
          </a:extLst>
        </xdr:cNvPr>
        <xdr:cNvSpPr txBox="1"/>
      </xdr:nvSpPr>
      <xdr:spPr>
        <a:xfrm>
          <a:off x="15266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104338</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5EAAD827-F51F-42CB-AFD8-0684404B3852}"/>
            </a:ext>
          </a:extLst>
        </xdr:cNvPr>
        <xdr:cNvSpPr txBox="1"/>
      </xdr:nvSpPr>
      <xdr:spPr>
        <a:xfrm>
          <a:off x="14389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151691</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EE6C7B46-D8CE-452A-8570-75E53C9C1962}"/>
            </a:ext>
          </a:extLst>
        </xdr:cNvPr>
        <xdr:cNvSpPr txBox="1"/>
      </xdr:nvSpPr>
      <xdr:spPr>
        <a:xfrm>
          <a:off x="13500744" y="632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96174</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BAD2CBC0-9AA6-4187-BA36-A90E12AEF836}"/>
            </a:ext>
          </a:extLst>
        </xdr:cNvPr>
        <xdr:cNvSpPr txBox="1"/>
      </xdr:nvSpPr>
      <xdr:spPr>
        <a:xfrm>
          <a:off x="12611744" y="626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121393</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D2439BC9-9285-4FB1-BA6A-865EABC4F1B2}"/>
            </a:ext>
          </a:extLst>
        </xdr:cNvPr>
        <xdr:cNvSpPr txBox="1"/>
      </xdr:nvSpPr>
      <xdr:spPr>
        <a:xfrm>
          <a:off x="15266044" y="697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46281</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56D45757-DC7A-4735-8EE9-9D460A876D77}"/>
            </a:ext>
          </a:extLst>
        </xdr:cNvPr>
        <xdr:cNvSpPr txBox="1"/>
      </xdr:nvSpPr>
      <xdr:spPr>
        <a:xfrm>
          <a:off x="14389744" y="6904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142620</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5F66AD65-3D44-47A5-9340-F79A98C852AE}"/>
            </a:ext>
          </a:extLst>
        </xdr:cNvPr>
        <xdr:cNvSpPr txBox="1"/>
      </xdr:nvSpPr>
      <xdr:spPr>
        <a:xfrm>
          <a:off x="13500744" y="682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67508</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0F68A53C-3290-43A3-BF92-B62B50FA27E9}"/>
            </a:ext>
          </a:extLst>
        </xdr:cNvPr>
        <xdr:cNvSpPr txBox="1"/>
      </xdr:nvSpPr>
      <xdr:spPr>
        <a:xfrm>
          <a:off x="12611744" y="675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207F7D64-C57F-4123-A5FB-5383B657E8F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77F1EB81-2D55-4D7F-AAD1-68D31CB91C9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442354AA-7A6C-4898-B6AB-BED6B44FA0A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9ABF00D6-AABF-4282-8E51-B6903E97A68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5AB290E2-40AF-47C4-BDA6-0ECE3BE1A3A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E2948190-91FA-46E5-8421-8FE19DD7DA5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6DC09B2E-6F28-46A3-8B47-3232557059D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88727F40-3537-4117-94D7-ADD95129203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D087A6F3-CBBB-4780-B691-55BB5BA8104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B01A28C7-6478-4E4D-AED8-835ABBFE794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6B2A0BBC-A334-4693-B7CA-ECA628067B88}"/>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a:extLst>
            <a:ext uri="{FF2B5EF4-FFF2-40B4-BE49-F238E27FC236}">
              <a16:creationId xmlns:a16="http://schemas.microsoft.com/office/drawing/2014/main" id="{5845CC62-AD4C-4BFB-AEB5-26DB0187686C}"/>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626D89EF-E95F-449F-BC57-C2B4D581EB14}"/>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a:extLst>
            <a:ext uri="{FF2B5EF4-FFF2-40B4-BE49-F238E27FC236}">
              <a16:creationId xmlns:a16="http://schemas.microsoft.com/office/drawing/2014/main" id="{A3A01BF4-BC8A-477A-8274-361E5B5F0DD4}"/>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677512DB-EE69-4092-A0E7-503ED36A3F41}"/>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a:extLst>
            <a:ext uri="{FF2B5EF4-FFF2-40B4-BE49-F238E27FC236}">
              <a16:creationId xmlns:a16="http://schemas.microsoft.com/office/drawing/2014/main" id="{039A7905-6DBA-4C7E-9037-893CAD403181}"/>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D8E75B9F-FDCA-4D13-B798-7028D36B18A5}"/>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a:extLst>
            <a:ext uri="{FF2B5EF4-FFF2-40B4-BE49-F238E27FC236}">
              <a16:creationId xmlns:a16="http://schemas.microsoft.com/office/drawing/2014/main" id="{2FCA0839-CCE5-4C73-9429-CEEF86098CBB}"/>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7ABECCA0-52BC-445D-A937-55FD8307C89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C9DCC75C-ADBB-44C7-8FD6-5D054443F263}"/>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43B5EFBD-0263-4C5A-AD24-E56EAFE5DC9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96774</xdr:rowOff>
    </xdr:from>
    <xdr:to>
      <xdr:col>116</xdr:col>
      <xdr:colOff>62864</xdr:colOff>
      <xdr:row>41</xdr:row>
      <xdr:rowOff>114147</xdr:rowOff>
    </xdr:to>
    <xdr:cxnSp macro="">
      <xdr:nvCxnSpPr>
        <xdr:cNvPr id="476" name="直線コネクタ 475">
          <a:extLst>
            <a:ext uri="{FF2B5EF4-FFF2-40B4-BE49-F238E27FC236}">
              <a16:creationId xmlns:a16="http://schemas.microsoft.com/office/drawing/2014/main" id="{84F89DF8-692F-49BE-B932-D0B0B68DF8E4}"/>
            </a:ext>
          </a:extLst>
        </xdr:cNvPr>
        <xdr:cNvCxnSpPr/>
      </xdr:nvCxnSpPr>
      <xdr:spPr>
        <a:xfrm flipV="1">
          <a:off x="22160864" y="5754624"/>
          <a:ext cx="0" cy="138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117974</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A17F9842-D10E-4147-B565-880434DE4AB6}"/>
            </a:ext>
          </a:extLst>
        </xdr:cNvPr>
        <xdr:cNvSpPr txBox="1"/>
      </xdr:nvSpPr>
      <xdr:spPr>
        <a:xfrm>
          <a:off x="22199600" y="714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114147</xdr:rowOff>
    </xdr:from>
    <xdr:to>
      <xdr:col>116</xdr:col>
      <xdr:colOff>152400</xdr:colOff>
      <xdr:row>41</xdr:row>
      <xdr:rowOff>114147</xdr:rowOff>
    </xdr:to>
    <xdr:cxnSp macro="">
      <xdr:nvCxnSpPr>
        <xdr:cNvPr id="478" name="直線コネクタ 477">
          <a:extLst>
            <a:ext uri="{FF2B5EF4-FFF2-40B4-BE49-F238E27FC236}">
              <a16:creationId xmlns:a16="http://schemas.microsoft.com/office/drawing/2014/main" id="{5CE43585-3CC0-459F-99F2-8F8394B498E8}"/>
            </a:ext>
          </a:extLst>
        </xdr:cNvPr>
        <xdr:cNvCxnSpPr/>
      </xdr:nvCxnSpPr>
      <xdr:spPr>
        <a:xfrm>
          <a:off x="22072600" y="714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43451</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DB8555FB-F75C-4735-BD99-5A06D7012B12}"/>
            </a:ext>
          </a:extLst>
        </xdr:cNvPr>
        <xdr:cNvSpPr txBox="1"/>
      </xdr:nvSpPr>
      <xdr:spPr>
        <a:xfrm>
          <a:off x="22199600" y="552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96774</xdr:rowOff>
    </xdr:from>
    <xdr:to>
      <xdr:col>116</xdr:col>
      <xdr:colOff>152400</xdr:colOff>
      <xdr:row>33</xdr:row>
      <xdr:rowOff>96774</xdr:rowOff>
    </xdr:to>
    <xdr:cxnSp macro="">
      <xdr:nvCxnSpPr>
        <xdr:cNvPr id="480" name="直線コネクタ 479">
          <a:extLst>
            <a:ext uri="{FF2B5EF4-FFF2-40B4-BE49-F238E27FC236}">
              <a16:creationId xmlns:a16="http://schemas.microsoft.com/office/drawing/2014/main" id="{F4B58679-0EF1-4D9E-AA44-09D8EC5A1F97}"/>
            </a:ext>
          </a:extLst>
        </xdr:cNvPr>
        <xdr:cNvCxnSpPr/>
      </xdr:nvCxnSpPr>
      <xdr:spPr>
        <a:xfrm>
          <a:off x="22072600" y="575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67022</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718E469C-1BA2-4B6E-8F01-204224D6A3B8}"/>
            </a:ext>
          </a:extLst>
        </xdr:cNvPr>
        <xdr:cNvSpPr txBox="1"/>
      </xdr:nvSpPr>
      <xdr:spPr>
        <a:xfrm>
          <a:off x="22199600" y="6582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44145</xdr:rowOff>
    </xdr:from>
    <xdr:to>
      <xdr:col>116</xdr:col>
      <xdr:colOff>114300</xdr:colOff>
      <xdr:row>39</xdr:row>
      <xdr:rowOff>145745</xdr:rowOff>
    </xdr:to>
    <xdr:sp macro="" textlink="">
      <xdr:nvSpPr>
        <xdr:cNvPr id="482" name="フローチャート: 判断 481">
          <a:extLst>
            <a:ext uri="{FF2B5EF4-FFF2-40B4-BE49-F238E27FC236}">
              <a16:creationId xmlns:a16="http://schemas.microsoft.com/office/drawing/2014/main" id="{39E42346-D712-4997-B9D7-E609134F2B9C}"/>
            </a:ext>
          </a:extLst>
        </xdr:cNvPr>
        <xdr:cNvSpPr/>
      </xdr:nvSpPr>
      <xdr:spPr>
        <a:xfrm>
          <a:off x="22110700" y="673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54204</xdr:rowOff>
    </xdr:from>
    <xdr:to>
      <xdr:col>112</xdr:col>
      <xdr:colOff>38100</xdr:colOff>
      <xdr:row>39</xdr:row>
      <xdr:rowOff>155804</xdr:rowOff>
    </xdr:to>
    <xdr:sp macro="" textlink="">
      <xdr:nvSpPr>
        <xdr:cNvPr id="483" name="フローチャート: 判断 482">
          <a:extLst>
            <a:ext uri="{FF2B5EF4-FFF2-40B4-BE49-F238E27FC236}">
              <a16:creationId xmlns:a16="http://schemas.microsoft.com/office/drawing/2014/main" id="{E4F0EFBC-9698-492D-A165-9DE5653F1C85}"/>
            </a:ext>
          </a:extLst>
        </xdr:cNvPr>
        <xdr:cNvSpPr/>
      </xdr:nvSpPr>
      <xdr:spPr>
        <a:xfrm>
          <a:off x="21272500" y="674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47803</xdr:rowOff>
    </xdr:from>
    <xdr:to>
      <xdr:col>107</xdr:col>
      <xdr:colOff>101600</xdr:colOff>
      <xdr:row>39</xdr:row>
      <xdr:rowOff>149403</xdr:rowOff>
    </xdr:to>
    <xdr:sp macro="" textlink="">
      <xdr:nvSpPr>
        <xdr:cNvPr id="484" name="フローチャート: 判断 483">
          <a:extLst>
            <a:ext uri="{FF2B5EF4-FFF2-40B4-BE49-F238E27FC236}">
              <a16:creationId xmlns:a16="http://schemas.microsoft.com/office/drawing/2014/main" id="{12C3F891-A56B-4D6A-8E4C-1922B9AE69BE}"/>
            </a:ext>
          </a:extLst>
        </xdr:cNvPr>
        <xdr:cNvSpPr/>
      </xdr:nvSpPr>
      <xdr:spPr>
        <a:xfrm>
          <a:off x="20383500" y="673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71577</xdr:rowOff>
    </xdr:from>
    <xdr:to>
      <xdr:col>102</xdr:col>
      <xdr:colOff>165100</xdr:colOff>
      <xdr:row>40</xdr:row>
      <xdr:rowOff>1727</xdr:rowOff>
    </xdr:to>
    <xdr:sp macro="" textlink="">
      <xdr:nvSpPr>
        <xdr:cNvPr id="485" name="フローチャート: 判断 484">
          <a:extLst>
            <a:ext uri="{FF2B5EF4-FFF2-40B4-BE49-F238E27FC236}">
              <a16:creationId xmlns:a16="http://schemas.microsoft.com/office/drawing/2014/main" id="{614A2FE6-6220-47D1-BC46-542B4BEBFCEB}"/>
            </a:ext>
          </a:extLst>
        </xdr:cNvPr>
        <xdr:cNvSpPr/>
      </xdr:nvSpPr>
      <xdr:spPr>
        <a:xfrm>
          <a:off x="19494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105410</xdr:rowOff>
    </xdr:from>
    <xdr:to>
      <xdr:col>98</xdr:col>
      <xdr:colOff>38100</xdr:colOff>
      <xdr:row>40</xdr:row>
      <xdr:rowOff>35560</xdr:rowOff>
    </xdr:to>
    <xdr:sp macro="" textlink="">
      <xdr:nvSpPr>
        <xdr:cNvPr id="486" name="フローチャート: 判断 485">
          <a:extLst>
            <a:ext uri="{FF2B5EF4-FFF2-40B4-BE49-F238E27FC236}">
              <a16:creationId xmlns:a16="http://schemas.microsoft.com/office/drawing/2014/main" id="{B4748EDF-3B18-4534-AD52-BB77F6E15470}"/>
            </a:ext>
          </a:extLst>
        </xdr:cNvPr>
        <xdr:cNvSpPr/>
      </xdr:nvSpPr>
      <xdr:spPr>
        <a:xfrm>
          <a:off x="18605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1E1B2019-4252-4AFB-AC77-869AAF74245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80EFE7AF-F1C4-4E43-A5AC-F27F4649085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35C674F9-9008-487A-A8E9-3A4CD242A0A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D77EECC5-0861-45E1-A725-C9D80FF4D20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F2F51A8C-7443-4D9F-BDE8-2C23F757CF0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77064</xdr:rowOff>
    </xdr:from>
    <xdr:to>
      <xdr:col>116</xdr:col>
      <xdr:colOff>114300</xdr:colOff>
      <xdr:row>40</xdr:row>
      <xdr:rowOff>7214</xdr:rowOff>
    </xdr:to>
    <xdr:sp macro="" textlink="">
      <xdr:nvSpPr>
        <xdr:cNvPr id="492" name="楕円 491">
          <a:extLst>
            <a:ext uri="{FF2B5EF4-FFF2-40B4-BE49-F238E27FC236}">
              <a16:creationId xmlns:a16="http://schemas.microsoft.com/office/drawing/2014/main" id="{3525CC53-3024-4F74-A67C-B246050D5C38}"/>
            </a:ext>
          </a:extLst>
        </xdr:cNvPr>
        <xdr:cNvSpPr/>
      </xdr:nvSpPr>
      <xdr:spPr>
        <a:xfrm>
          <a:off x="22110700" y="676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55491</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74038BF4-C270-403F-B3B7-05E9CC39C6E7}"/>
            </a:ext>
          </a:extLst>
        </xdr:cNvPr>
        <xdr:cNvSpPr txBox="1"/>
      </xdr:nvSpPr>
      <xdr:spPr>
        <a:xfrm>
          <a:off x="22199600" y="6742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90780</xdr:rowOff>
    </xdr:from>
    <xdr:to>
      <xdr:col>112</xdr:col>
      <xdr:colOff>38100</xdr:colOff>
      <xdr:row>40</xdr:row>
      <xdr:rowOff>20930</xdr:rowOff>
    </xdr:to>
    <xdr:sp macro="" textlink="">
      <xdr:nvSpPr>
        <xdr:cNvPr id="494" name="楕円 493">
          <a:extLst>
            <a:ext uri="{FF2B5EF4-FFF2-40B4-BE49-F238E27FC236}">
              <a16:creationId xmlns:a16="http://schemas.microsoft.com/office/drawing/2014/main" id="{857DFBB7-A429-4146-A2C1-4209B1668045}"/>
            </a:ext>
          </a:extLst>
        </xdr:cNvPr>
        <xdr:cNvSpPr/>
      </xdr:nvSpPr>
      <xdr:spPr>
        <a:xfrm>
          <a:off x="21272500" y="677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127864</xdr:rowOff>
    </xdr:from>
    <xdr:to>
      <xdr:col>116</xdr:col>
      <xdr:colOff>63500</xdr:colOff>
      <xdr:row>39</xdr:row>
      <xdr:rowOff>141580</xdr:rowOff>
    </xdr:to>
    <xdr:cxnSp macro="">
      <xdr:nvCxnSpPr>
        <xdr:cNvPr id="495" name="直線コネクタ 494">
          <a:extLst>
            <a:ext uri="{FF2B5EF4-FFF2-40B4-BE49-F238E27FC236}">
              <a16:creationId xmlns:a16="http://schemas.microsoft.com/office/drawing/2014/main" id="{A7996366-E0F8-4462-8D64-B37CB0C7BC30}"/>
            </a:ext>
          </a:extLst>
        </xdr:cNvPr>
        <xdr:cNvCxnSpPr/>
      </xdr:nvCxnSpPr>
      <xdr:spPr>
        <a:xfrm flipV="1">
          <a:off x="21323300" y="681441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99923</xdr:rowOff>
    </xdr:from>
    <xdr:to>
      <xdr:col>107</xdr:col>
      <xdr:colOff>101600</xdr:colOff>
      <xdr:row>40</xdr:row>
      <xdr:rowOff>30073</xdr:rowOff>
    </xdr:to>
    <xdr:sp macro="" textlink="">
      <xdr:nvSpPr>
        <xdr:cNvPr id="496" name="楕円 495">
          <a:extLst>
            <a:ext uri="{FF2B5EF4-FFF2-40B4-BE49-F238E27FC236}">
              <a16:creationId xmlns:a16="http://schemas.microsoft.com/office/drawing/2014/main" id="{DB4E81AD-E5A5-4D73-AEA4-85CFBB5652BB}"/>
            </a:ext>
          </a:extLst>
        </xdr:cNvPr>
        <xdr:cNvSpPr/>
      </xdr:nvSpPr>
      <xdr:spPr>
        <a:xfrm>
          <a:off x="20383500" y="678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141580</xdr:rowOff>
    </xdr:from>
    <xdr:to>
      <xdr:col>111</xdr:col>
      <xdr:colOff>177800</xdr:colOff>
      <xdr:row>39</xdr:row>
      <xdr:rowOff>150723</xdr:rowOff>
    </xdr:to>
    <xdr:cxnSp macro="">
      <xdr:nvCxnSpPr>
        <xdr:cNvPr id="497" name="直線コネクタ 496">
          <a:extLst>
            <a:ext uri="{FF2B5EF4-FFF2-40B4-BE49-F238E27FC236}">
              <a16:creationId xmlns:a16="http://schemas.microsoft.com/office/drawing/2014/main" id="{4D9EE92E-1995-4BF2-B0DF-0A157B43BD84}"/>
            </a:ext>
          </a:extLst>
        </xdr:cNvPr>
        <xdr:cNvCxnSpPr/>
      </xdr:nvCxnSpPr>
      <xdr:spPr>
        <a:xfrm flipV="1">
          <a:off x="20434300" y="6828130"/>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104496</xdr:rowOff>
    </xdr:from>
    <xdr:to>
      <xdr:col>102</xdr:col>
      <xdr:colOff>165100</xdr:colOff>
      <xdr:row>40</xdr:row>
      <xdr:rowOff>34646</xdr:rowOff>
    </xdr:to>
    <xdr:sp macro="" textlink="">
      <xdr:nvSpPr>
        <xdr:cNvPr id="498" name="楕円 497">
          <a:extLst>
            <a:ext uri="{FF2B5EF4-FFF2-40B4-BE49-F238E27FC236}">
              <a16:creationId xmlns:a16="http://schemas.microsoft.com/office/drawing/2014/main" id="{C06AA246-F3FA-4D36-A3D9-A3F31867F1E5}"/>
            </a:ext>
          </a:extLst>
        </xdr:cNvPr>
        <xdr:cNvSpPr/>
      </xdr:nvSpPr>
      <xdr:spPr>
        <a:xfrm>
          <a:off x="19494500" y="679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150723</xdr:rowOff>
    </xdr:from>
    <xdr:to>
      <xdr:col>107</xdr:col>
      <xdr:colOff>50800</xdr:colOff>
      <xdr:row>39</xdr:row>
      <xdr:rowOff>155296</xdr:rowOff>
    </xdr:to>
    <xdr:cxnSp macro="">
      <xdr:nvCxnSpPr>
        <xdr:cNvPr id="499" name="直線コネクタ 498">
          <a:extLst>
            <a:ext uri="{FF2B5EF4-FFF2-40B4-BE49-F238E27FC236}">
              <a16:creationId xmlns:a16="http://schemas.microsoft.com/office/drawing/2014/main" id="{42ED05C0-8156-4BD6-93A7-C9587D1F1046}"/>
            </a:ext>
          </a:extLst>
        </xdr:cNvPr>
        <xdr:cNvCxnSpPr/>
      </xdr:nvCxnSpPr>
      <xdr:spPr>
        <a:xfrm flipV="1">
          <a:off x="19545300" y="6837273"/>
          <a:ext cx="8890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121869</xdr:rowOff>
    </xdr:from>
    <xdr:to>
      <xdr:col>98</xdr:col>
      <xdr:colOff>38100</xdr:colOff>
      <xdr:row>40</xdr:row>
      <xdr:rowOff>52019</xdr:rowOff>
    </xdr:to>
    <xdr:sp macro="" textlink="">
      <xdr:nvSpPr>
        <xdr:cNvPr id="500" name="楕円 499">
          <a:extLst>
            <a:ext uri="{FF2B5EF4-FFF2-40B4-BE49-F238E27FC236}">
              <a16:creationId xmlns:a16="http://schemas.microsoft.com/office/drawing/2014/main" id="{0158902D-6E98-429D-BCCF-2CC3C93F7450}"/>
            </a:ext>
          </a:extLst>
        </xdr:cNvPr>
        <xdr:cNvSpPr/>
      </xdr:nvSpPr>
      <xdr:spPr>
        <a:xfrm>
          <a:off x="18605500" y="680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155296</xdr:rowOff>
    </xdr:from>
    <xdr:to>
      <xdr:col>102</xdr:col>
      <xdr:colOff>114300</xdr:colOff>
      <xdr:row>40</xdr:row>
      <xdr:rowOff>1219</xdr:rowOff>
    </xdr:to>
    <xdr:cxnSp macro="">
      <xdr:nvCxnSpPr>
        <xdr:cNvPr id="501" name="直線コネクタ 500">
          <a:extLst>
            <a:ext uri="{FF2B5EF4-FFF2-40B4-BE49-F238E27FC236}">
              <a16:creationId xmlns:a16="http://schemas.microsoft.com/office/drawing/2014/main" id="{DE27EBAE-3158-477B-B573-D818BCDE66C9}"/>
            </a:ext>
          </a:extLst>
        </xdr:cNvPr>
        <xdr:cNvCxnSpPr/>
      </xdr:nvCxnSpPr>
      <xdr:spPr>
        <a:xfrm flipV="1">
          <a:off x="18656300" y="6841846"/>
          <a:ext cx="8890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881</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722FCE01-395E-4FDA-95FA-1AAF9B1350B8}"/>
            </a:ext>
          </a:extLst>
        </xdr:cNvPr>
        <xdr:cNvSpPr txBox="1"/>
      </xdr:nvSpPr>
      <xdr:spPr>
        <a:xfrm>
          <a:off x="21075727" y="651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165930</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4D0EBED6-8A09-4DD1-9D41-AD07878ECC3C}"/>
            </a:ext>
          </a:extLst>
        </xdr:cNvPr>
        <xdr:cNvSpPr txBox="1"/>
      </xdr:nvSpPr>
      <xdr:spPr>
        <a:xfrm>
          <a:off x="20199427" y="650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18254</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5702C8C1-253E-42AB-82EF-EA904AF63F3F}"/>
            </a:ext>
          </a:extLst>
        </xdr:cNvPr>
        <xdr:cNvSpPr txBox="1"/>
      </xdr:nvSpPr>
      <xdr:spPr>
        <a:xfrm>
          <a:off x="19310427" y="653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52087</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79F296BA-B430-49A1-ACE6-BAB8006FB862}"/>
            </a:ext>
          </a:extLst>
        </xdr:cNvPr>
        <xdr:cNvSpPr txBox="1"/>
      </xdr:nvSpPr>
      <xdr:spPr>
        <a:xfrm>
          <a:off x="18421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12057</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DADD3F7A-3124-4E06-9118-0319D53EAA8E}"/>
            </a:ext>
          </a:extLst>
        </xdr:cNvPr>
        <xdr:cNvSpPr txBox="1"/>
      </xdr:nvSpPr>
      <xdr:spPr>
        <a:xfrm>
          <a:off x="21075727" y="687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21200</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EE08E036-0F6D-417D-9B70-48486EC37384}"/>
            </a:ext>
          </a:extLst>
        </xdr:cNvPr>
        <xdr:cNvSpPr txBox="1"/>
      </xdr:nvSpPr>
      <xdr:spPr>
        <a:xfrm>
          <a:off x="20199427" y="687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25773</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B7BD9F76-20A6-4EA6-BA69-4D30B62D277C}"/>
            </a:ext>
          </a:extLst>
        </xdr:cNvPr>
        <xdr:cNvSpPr txBox="1"/>
      </xdr:nvSpPr>
      <xdr:spPr>
        <a:xfrm>
          <a:off x="19310427" y="688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43146</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6E1B7EE3-DCD2-42F1-9EC2-AE804D2957B3}"/>
            </a:ext>
          </a:extLst>
        </xdr:cNvPr>
        <xdr:cNvSpPr txBox="1"/>
      </xdr:nvSpPr>
      <xdr:spPr>
        <a:xfrm>
          <a:off x="18421427" y="6901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9DBAF73A-24DE-4EF7-9424-6A0DA832975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41A042F2-7041-4261-868C-6C39C3F186B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70A1D9AC-C12F-4915-8E51-D80A4164AAC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FADB1F63-768E-4821-B4AE-845A73305BC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C95DF5C6-B465-48F6-AD0E-CDD2EE8DF62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6EBBB97A-91B5-4316-8386-14A693D268E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90390239-4B55-4D51-83B2-64A4E656E35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2503DD22-51D8-4C2F-9688-D9C060B8639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9A49D32D-ADE6-43C7-89A6-5940DCE8943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AEF89099-6A49-4A72-9ED3-85ADEA136F1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2DA8AC88-8914-4CBB-84B9-F1C165B511CD}"/>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a:extLst>
            <a:ext uri="{FF2B5EF4-FFF2-40B4-BE49-F238E27FC236}">
              <a16:creationId xmlns:a16="http://schemas.microsoft.com/office/drawing/2014/main" id="{0B9D5A1E-7386-444E-A3E0-6B896E03FF28}"/>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a:extLst>
            <a:ext uri="{FF2B5EF4-FFF2-40B4-BE49-F238E27FC236}">
              <a16:creationId xmlns:a16="http://schemas.microsoft.com/office/drawing/2014/main" id="{B9180416-865B-41CA-B25C-A685A9258C9E}"/>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a:extLst>
            <a:ext uri="{FF2B5EF4-FFF2-40B4-BE49-F238E27FC236}">
              <a16:creationId xmlns:a16="http://schemas.microsoft.com/office/drawing/2014/main" id="{15508BDE-DC70-49C2-8CB4-CA02735655C2}"/>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a:extLst>
            <a:ext uri="{FF2B5EF4-FFF2-40B4-BE49-F238E27FC236}">
              <a16:creationId xmlns:a16="http://schemas.microsoft.com/office/drawing/2014/main" id="{EC65D07D-7445-4847-98CE-2917BD0C6F63}"/>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a:extLst>
            <a:ext uri="{FF2B5EF4-FFF2-40B4-BE49-F238E27FC236}">
              <a16:creationId xmlns:a16="http://schemas.microsoft.com/office/drawing/2014/main" id="{0B108C01-4237-4F0B-9B69-157AB2DA8B37}"/>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a:extLst>
            <a:ext uri="{FF2B5EF4-FFF2-40B4-BE49-F238E27FC236}">
              <a16:creationId xmlns:a16="http://schemas.microsoft.com/office/drawing/2014/main" id="{C289E451-EA49-4208-8DE7-E8E9684208E5}"/>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a:extLst>
            <a:ext uri="{FF2B5EF4-FFF2-40B4-BE49-F238E27FC236}">
              <a16:creationId xmlns:a16="http://schemas.microsoft.com/office/drawing/2014/main" id="{4F5944ED-0FC1-40D7-A30F-BAE0A62F55C9}"/>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a:extLst>
            <a:ext uri="{FF2B5EF4-FFF2-40B4-BE49-F238E27FC236}">
              <a16:creationId xmlns:a16="http://schemas.microsoft.com/office/drawing/2014/main" id="{3419CFCE-1BA8-42F0-9271-1A24A8477DED}"/>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a:extLst>
            <a:ext uri="{FF2B5EF4-FFF2-40B4-BE49-F238E27FC236}">
              <a16:creationId xmlns:a16="http://schemas.microsoft.com/office/drawing/2014/main" id="{EF0C5E2B-00A6-4A71-B3C6-885044FD9F76}"/>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a:extLst>
            <a:ext uri="{FF2B5EF4-FFF2-40B4-BE49-F238E27FC236}">
              <a16:creationId xmlns:a16="http://schemas.microsoft.com/office/drawing/2014/main" id="{D8012C48-D093-4D9E-8AF9-9E51B452D10D}"/>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a:extLst>
            <a:ext uri="{FF2B5EF4-FFF2-40B4-BE49-F238E27FC236}">
              <a16:creationId xmlns:a16="http://schemas.microsoft.com/office/drawing/2014/main" id="{E9AF96FB-161E-4117-9A66-96DDE8A9B4E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a:extLst>
            <a:ext uri="{FF2B5EF4-FFF2-40B4-BE49-F238E27FC236}">
              <a16:creationId xmlns:a16="http://schemas.microsoft.com/office/drawing/2014/main" id="{AAC2565D-DE46-4D06-B459-D01A0C9402A5}"/>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2A0BA987-25C2-4460-B6C6-61E35D86E84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11587ED6-EF10-4CD1-9646-3E853C61269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64</xdr:row>
      <xdr:rowOff>130628</xdr:rowOff>
    </xdr:to>
    <xdr:cxnSp macro="">
      <xdr:nvCxnSpPr>
        <xdr:cNvPr id="535" name="直線コネクタ 534">
          <a:extLst>
            <a:ext uri="{FF2B5EF4-FFF2-40B4-BE49-F238E27FC236}">
              <a16:creationId xmlns:a16="http://schemas.microsoft.com/office/drawing/2014/main" id="{E7E69C68-9558-4F42-A972-BF1B48670B2B}"/>
            </a:ext>
          </a:extLst>
        </xdr:cNvPr>
        <xdr:cNvCxnSpPr/>
      </xdr:nvCxnSpPr>
      <xdr:spPr>
        <a:xfrm flipV="1">
          <a:off x="16318864" y="9612630"/>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6" name="【学校施設】&#10;有形固定資産減価償却率最小値テキスト">
          <a:extLst>
            <a:ext uri="{FF2B5EF4-FFF2-40B4-BE49-F238E27FC236}">
              <a16:creationId xmlns:a16="http://schemas.microsoft.com/office/drawing/2014/main" id="{7D7CA49F-DDA2-47BD-9701-27509FA9E3FF}"/>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7" name="直線コネクタ 536">
          <a:extLst>
            <a:ext uri="{FF2B5EF4-FFF2-40B4-BE49-F238E27FC236}">
              <a16:creationId xmlns:a16="http://schemas.microsoft.com/office/drawing/2014/main" id="{831E2F69-05C9-4DF7-AC2C-53A6808CAFD5}"/>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538" name="【学校施設】&#10;有形固定資産減価償却率最大値テキスト">
          <a:extLst>
            <a:ext uri="{FF2B5EF4-FFF2-40B4-BE49-F238E27FC236}">
              <a16:creationId xmlns:a16="http://schemas.microsoft.com/office/drawing/2014/main" id="{339B1AC5-6619-4E18-9B5D-0D5ADD337869}"/>
            </a:ext>
          </a:extLst>
        </xdr:cNvPr>
        <xdr:cNvSpPr txBox="1"/>
      </xdr:nvSpPr>
      <xdr:spPr>
        <a:xfrm>
          <a:off x="16357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539" name="直線コネクタ 538">
          <a:extLst>
            <a:ext uri="{FF2B5EF4-FFF2-40B4-BE49-F238E27FC236}">
              <a16:creationId xmlns:a16="http://schemas.microsoft.com/office/drawing/2014/main" id="{AD3C7B00-8FB3-434C-9E49-C64924809A1C}"/>
            </a:ext>
          </a:extLst>
        </xdr:cNvPr>
        <xdr:cNvCxnSpPr/>
      </xdr:nvCxnSpPr>
      <xdr:spPr>
        <a:xfrm>
          <a:off x="16230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119034</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FF07F12B-BEED-4DCA-A755-6F606EEF3B61}"/>
            </a:ext>
          </a:extLst>
        </xdr:cNvPr>
        <xdr:cNvSpPr txBox="1"/>
      </xdr:nvSpPr>
      <xdr:spPr>
        <a:xfrm>
          <a:off x="16357600" y="1023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96157</xdr:rowOff>
    </xdr:from>
    <xdr:to>
      <xdr:col>85</xdr:col>
      <xdr:colOff>177800</xdr:colOff>
      <xdr:row>61</xdr:row>
      <xdr:rowOff>26307</xdr:rowOff>
    </xdr:to>
    <xdr:sp macro="" textlink="">
      <xdr:nvSpPr>
        <xdr:cNvPr id="541" name="フローチャート: 判断 540">
          <a:extLst>
            <a:ext uri="{FF2B5EF4-FFF2-40B4-BE49-F238E27FC236}">
              <a16:creationId xmlns:a16="http://schemas.microsoft.com/office/drawing/2014/main" id="{F063A29D-7086-4BB8-8B0E-A272F53B2F45}"/>
            </a:ext>
          </a:extLst>
        </xdr:cNvPr>
        <xdr:cNvSpPr/>
      </xdr:nvSpPr>
      <xdr:spPr>
        <a:xfrm>
          <a:off x="162687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542" name="フローチャート: 判断 541">
          <a:extLst>
            <a:ext uri="{FF2B5EF4-FFF2-40B4-BE49-F238E27FC236}">
              <a16:creationId xmlns:a16="http://schemas.microsoft.com/office/drawing/2014/main" id="{7EE78603-2D9A-464C-ADC5-54C4E7153900}"/>
            </a:ext>
          </a:extLst>
        </xdr:cNvPr>
        <xdr:cNvSpPr/>
      </xdr:nvSpPr>
      <xdr:spPr>
        <a:xfrm>
          <a:off x="15430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78196</xdr:rowOff>
    </xdr:from>
    <xdr:to>
      <xdr:col>76</xdr:col>
      <xdr:colOff>165100</xdr:colOff>
      <xdr:row>61</xdr:row>
      <xdr:rowOff>8346</xdr:rowOff>
    </xdr:to>
    <xdr:sp macro="" textlink="">
      <xdr:nvSpPr>
        <xdr:cNvPr id="543" name="フローチャート: 判断 542">
          <a:extLst>
            <a:ext uri="{FF2B5EF4-FFF2-40B4-BE49-F238E27FC236}">
              <a16:creationId xmlns:a16="http://schemas.microsoft.com/office/drawing/2014/main" id="{009A7507-123D-4759-B48B-B81661E9D9BC}"/>
            </a:ext>
          </a:extLst>
        </xdr:cNvPr>
        <xdr:cNvSpPr/>
      </xdr:nvSpPr>
      <xdr:spPr>
        <a:xfrm>
          <a:off x="14541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544" name="フローチャート: 判断 543">
          <a:extLst>
            <a:ext uri="{FF2B5EF4-FFF2-40B4-BE49-F238E27FC236}">
              <a16:creationId xmlns:a16="http://schemas.microsoft.com/office/drawing/2014/main" id="{DD281B5F-C081-4FBA-B708-ABB9B6167C79}"/>
            </a:ext>
          </a:extLst>
        </xdr:cNvPr>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125549</xdr:rowOff>
    </xdr:from>
    <xdr:to>
      <xdr:col>67</xdr:col>
      <xdr:colOff>101600</xdr:colOff>
      <xdr:row>61</xdr:row>
      <xdr:rowOff>55699</xdr:rowOff>
    </xdr:to>
    <xdr:sp macro="" textlink="">
      <xdr:nvSpPr>
        <xdr:cNvPr id="545" name="フローチャート: 判断 544">
          <a:extLst>
            <a:ext uri="{FF2B5EF4-FFF2-40B4-BE49-F238E27FC236}">
              <a16:creationId xmlns:a16="http://schemas.microsoft.com/office/drawing/2014/main" id="{4195A197-6E7A-4822-9361-1872E840924F}"/>
            </a:ext>
          </a:extLst>
        </xdr:cNvPr>
        <xdr:cNvSpPr/>
      </xdr:nvSpPr>
      <xdr:spPr>
        <a:xfrm>
          <a:off x="127635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4996E3E9-9B2A-4E6E-AB13-8B11CC4551A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CC0F1430-43DA-40A1-8B15-9BB7A1B4284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C04F8814-4200-4756-864C-1D63FD8C42D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9C8CC362-C3C9-4F46-97C4-16D1E437BBC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FD6584F5-635E-4A60-8831-E7856E93FF8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27577</xdr:rowOff>
    </xdr:from>
    <xdr:to>
      <xdr:col>85</xdr:col>
      <xdr:colOff>177800</xdr:colOff>
      <xdr:row>62</xdr:row>
      <xdr:rowOff>129177</xdr:rowOff>
    </xdr:to>
    <xdr:sp macro="" textlink="">
      <xdr:nvSpPr>
        <xdr:cNvPr id="551" name="楕円 550">
          <a:extLst>
            <a:ext uri="{FF2B5EF4-FFF2-40B4-BE49-F238E27FC236}">
              <a16:creationId xmlns:a16="http://schemas.microsoft.com/office/drawing/2014/main" id="{9DF799D1-4920-417A-BE37-ED292FCA0575}"/>
            </a:ext>
          </a:extLst>
        </xdr:cNvPr>
        <xdr:cNvSpPr/>
      </xdr:nvSpPr>
      <xdr:spPr>
        <a:xfrm>
          <a:off x="16268700" y="1065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6004</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3CD6F173-FBA0-4DC3-96CF-C14FB82BB0FE}"/>
            </a:ext>
          </a:extLst>
        </xdr:cNvPr>
        <xdr:cNvSpPr txBox="1"/>
      </xdr:nvSpPr>
      <xdr:spPr>
        <a:xfrm>
          <a:off x="16357600" y="1063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164737</xdr:rowOff>
    </xdr:from>
    <xdr:to>
      <xdr:col>81</xdr:col>
      <xdr:colOff>101600</xdr:colOff>
      <xdr:row>62</xdr:row>
      <xdr:rowOff>94887</xdr:rowOff>
    </xdr:to>
    <xdr:sp macro="" textlink="">
      <xdr:nvSpPr>
        <xdr:cNvPr id="553" name="楕円 552">
          <a:extLst>
            <a:ext uri="{FF2B5EF4-FFF2-40B4-BE49-F238E27FC236}">
              <a16:creationId xmlns:a16="http://schemas.microsoft.com/office/drawing/2014/main" id="{1F034758-DB6E-48EB-8FA6-BD20523D42BD}"/>
            </a:ext>
          </a:extLst>
        </xdr:cNvPr>
        <xdr:cNvSpPr/>
      </xdr:nvSpPr>
      <xdr:spPr>
        <a:xfrm>
          <a:off x="15430500" y="1062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44087</xdr:rowOff>
    </xdr:from>
    <xdr:to>
      <xdr:col>85</xdr:col>
      <xdr:colOff>127000</xdr:colOff>
      <xdr:row>62</xdr:row>
      <xdr:rowOff>78377</xdr:rowOff>
    </xdr:to>
    <xdr:cxnSp macro="">
      <xdr:nvCxnSpPr>
        <xdr:cNvPr id="554" name="直線コネクタ 553">
          <a:extLst>
            <a:ext uri="{FF2B5EF4-FFF2-40B4-BE49-F238E27FC236}">
              <a16:creationId xmlns:a16="http://schemas.microsoft.com/office/drawing/2014/main" id="{0C33F270-7293-42EE-B9DE-4D9B0FCB4E43}"/>
            </a:ext>
          </a:extLst>
        </xdr:cNvPr>
        <xdr:cNvCxnSpPr/>
      </xdr:nvCxnSpPr>
      <xdr:spPr>
        <a:xfrm>
          <a:off x="15481300" y="10673987"/>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128815</xdr:rowOff>
    </xdr:from>
    <xdr:to>
      <xdr:col>76</xdr:col>
      <xdr:colOff>165100</xdr:colOff>
      <xdr:row>62</xdr:row>
      <xdr:rowOff>58965</xdr:rowOff>
    </xdr:to>
    <xdr:sp macro="" textlink="">
      <xdr:nvSpPr>
        <xdr:cNvPr id="555" name="楕円 554">
          <a:extLst>
            <a:ext uri="{FF2B5EF4-FFF2-40B4-BE49-F238E27FC236}">
              <a16:creationId xmlns:a16="http://schemas.microsoft.com/office/drawing/2014/main" id="{A4DD48DE-EF9F-4764-BAD4-9E928E79FA00}"/>
            </a:ext>
          </a:extLst>
        </xdr:cNvPr>
        <xdr:cNvSpPr/>
      </xdr:nvSpPr>
      <xdr:spPr>
        <a:xfrm>
          <a:off x="14541500" y="1058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8165</xdr:rowOff>
    </xdr:from>
    <xdr:to>
      <xdr:col>81</xdr:col>
      <xdr:colOff>50800</xdr:colOff>
      <xdr:row>62</xdr:row>
      <xdr:rowOff>44087</xdr:rowOff>
    </xdr:to>
    <xdr:cxnSp macro="">
      <xdr:nvCxnSpPr>
        <xdr:cNvPr id="556" name="直線コネクタ 555">
          <a:extLst>
            <a:ext uri="{FF2B5EF4-FFF2-40B4-BE49-F238E27FC236}">
              <a16:creationId xmlns:a16="http://schemas.microsoft.com/office/drawing/2014/main" id="{A59C4BA4-C6FB-4821-9472-F8242C63D855}"/>
            </a:ext>
          </a:extLst>
        </xdr:cNvPr>
        <xdr:cNvCxnSpPr/>
      </xdr:nvCxnSpPr>
      <xdr:spPr>
        <a:xfrm>
          <a:off x="14592300" y="10638065"/>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96157</xdr:rowOff>
    </xdr:from>
    <xdr:to>
      <xdr:col>72</xdr:col>
      <xdr:colOff>38100</xdr:colOff>
      <xdr:row>62</xdr:row>
      <xdr:rowOff>26307</xdr:rowOff>
    </xdr:to>
    <xdr:sp macro="" textlink="">
      <xdr:nvSpPr>
        <xdr:cNvPr id="557" name="楕円 556">
          <a:extLst>
            <a:ext uri="{FF2B5EF4-FFF2-40B4-BE49-F238E27FC236}">
              <a16:creationId xmlns:a16="http://schemas.microsoft.com/office/drawing/2014/main" id="{83A2DB18-4B9D-4AC2-9534-634DEEEE5063}"/>
            </a:ext>
          </a:extLst>
        </xdr:cNvPr>
        <xdr:cNvSpPr/>
      </xdr:nvSpPr>
      <xdr:spPr>
        <a:xfrm>
          <a:off x="136525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146957</xdr:rowOff>
    </xdr:from>
    <xdr:to>
      <xdr:col>76</xdr:col>
      <xdr:colOff>114300</xdr:colOff>
      <xdr:row>62</xdr:row>
      <xdr:rowOff>8165</xdr:rowOff>
    </xdr:to>
    <xdr:cxnSp macro="">
      <xdr:nvCxnSpPr>
        <xdr:cNvPr id="558" name="直線コネクタ 557">
          <a:extLst>
            <a:ext uri="{FF2B5EF4-FFF2-40B4-BE49-F238E27FC236}">
              <a16:creationId xmlns:a16="http://schemas.microsoft.com/office/drawing/2014/main" id="{9B7AECA7-8325-4081-BD88-FCAE2CF1B152}"/>
            </a:ext>
          </a:extLst>
        </xdr:cNvPr>
        <xdr:cNvCxnSpPr/>
      </xdr:nvCxnSpPr>
      <xdr:spPr>
        <a:xfrm>
          <a:off x="13703300" y="1060540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65133</xdr:rowOff>
    </xdr:from>
    <xdr:to>
      <xdr:col>67</xdr:col>
      <xdr:colOff>101600</xdr:colOff>
      <xdr:row>61</xdr:row>
      <xdr:rowOff>166733</xdr:rowOff>
    </xdr:to>
    <xdr:sp macro="" textlink="">
      <xdr:nvSpPr>
        <xdr:cNvPr id="559" name="楕円 558">
          <a:extLst>
            <a:ext uri="{FF2B5EF4-FFF2-40B4-BE49-F238E27FC236}">
              <a16:creationId xmlns:a16="http://schemas.microsoft.com/office/drawing/2014/main" id="{B6FE65EA-4931-46D5-BEE7-EAD28623EB92}"/>
            </a:ext>
          </a:extLst>
        </xdr:cNvPr>
        <xdr:cNvSpPr/>
      </xdr:nvSpPr>
      <xdr:spPr>
        <a:xfrm>
          <a:off x="127635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115933</xdr:rowOff>
    </xdr:from>
    <xdr:to>
      <xdr:col>71</xdr:col>
      <xdr:colOff>177800</xdr:colOff>
      <xdr:row>61</xdr:row>
      <xdr:rowOff>146957</xdr:rowOff>
    </xdr:to>
    <xdr:cxnSp macro="">
      <xdr:nvCxnSpPr>
        <xdr:cNvPr id="560" name="直線コネクタ 559">
          <a:extLst>
            <a:ext uri="{FF2B5EF4-FFF2-40B4-BE49-F238E27FC236}">
              <a16:creationId xmlns:a16="http://schemas.microsoft.com/office/drawing/2014/main" id="{CFE4D166-B184-4E87-A516-C4AD285D470B}"/>
            </a:ext>
          </a:extLst>
        </xdr:cNvPr>
        <xdr:cNvCxnSpPr/>
      </xdr:nvCxnSpPr>
      <xdr:spPr>
        <a:xfrm>
          <a:off x="12814300" y="1057438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34670</xdr:rowOff>
    </xdr:from>
    <xdr:ext cx="405111" cy="259045"/>
    <xdr:sp macro="" textlink="">
      <xdr:nvSpPr>
        <xdr:cNvPr id="561" name="n_1aveValue【学校施設】&#10;有形固定資産減価償却率">
          <a:extLst>
            <a:ext uri="{FF2B5EF4-FFF2-40B4-BE49-F238E27FC236}">
              <a16:creationId xmlns:a16="http://schemas.microsoft.com/office/drawing/2014/main" id="{72EE2392-5B15-4F5E-867F-888D590E6015}"/>
            </a:ext>
          </a:extLst>
        </xdr:cNvPr>
        <xdr:cNvSpPr txBox="1"/>
      </xdr:nvSpPr>
      <xdr:spPr>
        <a:xfrm>
          <a:off x="152660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24873</xdr:rowOff>
    </xdr:from>
    <xdr:ext cx="405111" cy="259045"/>
    <xdr:sp macro="" textlink="">
      <xdr:nvSpPr>
        <xdr:cNvPr id="562" name="n_2aveValue【学校施設】&#10;有形固定資産減価償却率">
          <a:extLst>
            <a:ext uri="{FF2B5EF4-FFF2-40B4-BE49-F238E27FC236}">
              <a16:creationId xmlns:a16="http://schemas.microsoft.com/office/drawing/2014/main" id="{523CE4AF-A955-46E6-8ABE-5079C4DB97E0}"/>
            </a:ext>
          </a:extLst>
        </xdr:cNvPr>
        <xdr:cNvSpPr txBox="1"/>
      </xdr:nvSpPr>
      <xdr:spPr>
        <a:xfrm>
          <a:off x="14389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8544</xdr:rowOff>
    </xdr:from>
    <xdr:ext cx="405111" cy="259045"/>
    <xdr:sp macro="" textlink="">
      <xdr:nvSpPr>
        <xdr:cNvPr id="563" name="n_3aveValue【学校施設】&#10;有形固定資産減価償却率">
          <a:extLst>
            <a:ext uri="{FF2B5EF4-FFF2-40B4-BE49-F238E27FC236}">
              <a16:creationId xmlns:a16="http://schemas.microsoft.com/office/drawing/2014/main" id="{0AD737CF-C97D-4FED-925C-621742E6EF79}"/>
            </a:ext>
          </a:extLst>
        </xdr:cNvPr>
        <xdr:cNvSpPr txBox="1"/>
      </xdr:nvSpPr>
      <xdr:spPr>
        <a:xfrm>
          <a:off x="13500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72226</xdr:rowOff>
    </xdr:from>
    <xdr:ext cx="405111" cy="259045"/>
    <xdr:sp macro="" textlink="">
      <xdr:nvSpPr>
        <xdr:cNvPr id="564" name="n_4aveValue【学校施設】&#10;有形固定資産減価償却率">
          <a:extLst>
            <a:ext uri="{FF2B5EF4-FFF2-40B4-BE49-F238E27FC236}">
              <a16:creationId xmlns:a16="http://schemas.microsoft.com/office/drawing/2014/main" id="{6673B31D-2E53-463B-BD60-623172E5D475}"/>
            </a:ext>
          </a:extLst>
        </xdr:cNvPr>
        <xdr:cNvSpPr txBox="1"/>
      </xdr:nvSpPr>
      <xdr:spPr>
        <a:xfrm>
          <a:off x="12611744" y="1018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86014</xdr:rowOff>
    </xdr:from>
    <xdr:ext cx="405111" cy="259045"/>
    <xdr:sp macro="" textlink="">
      <xdr:nvSpPr>
        <xdr:cNvPr id="565" name="n_1mainValue【学校施設】&#10;有形固定資産減価償却率">
          <a:extLst>
            <a:ext uri="{FF2B5EF4-FFF2-40B4-BE49-F238E27FC236}">
              <a16:creationId xmlns:a16="http://schemas.microsoft.com/office/drawing/2014/main" id="{AAFD02F5-ED8F-4939-9949-82A8912EA7AE}"/>
            </a:ext>
          </a:extLst>
        </xdr:cNvPr>
        <xdr:cNvSpPr txBox="1"/>
      </xdr:nvSpPr>
      <xdr:spPr>
        <a:xfrm>
          <a:off x="15266044" y="1071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50092</xdr:rowOff>
    </xdr:from>
    <xdr:ext cx="405111" cy="259045"/>
    <xdr:sp macro="" textlink="">
      <xdr:nvSpPr>
        <xdr:cNvPr id="566" name="n_2mainValue【学校施設】&#10;有形固定資産減価償却率">
          <a:extLst>
            <a:ext uri="{FF2B5EF4-FFF2-40B4-BE49-F238E27FC236}">
              <a16:creationId xmlns:a16="http://schemas.microsoft.com/office/drawing/2014/main" id="{E4163E1D-8009-48AF-ADEF-BC263DDA6E30}"/>
            </a:ext>
          </a:extLst>
        </xdr:cNvPr>
        <xdr:cNvSpPr txBox="1"/>
      </xdr:nvSpPr>
      <xdr:spPr>
        <a:xfrm>
          <a:off x="14389744" y="1067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17434</xdr:rowOff>
    </xdr:from>
    <xdr:ext cx="405111" cy="259045"/>
    <xdr:sp macro="" textlink="">
      <xdr:nvSpPr>
        <xdr:cNvPr id="567" name="n_3mainValue【学校施設】&#10;有形固定資産減価償却率">
          <a:extLst>
            <a:ext uri="{FF2B5EF4-FFF2-40B4-BE49-F238E27FC236}">
              <a16:creationId xmlns:a16="http://schemas.microsoft.com/office/drawing/2014/main" id="{7BD9C8E1-B586-40D6-8789-F1532D9C29DB}"/>
            </a:ext>
          </a:extLst>
        </xdr:cNvPr>
        <xdr:cNvSpPr txBox="1"/>
      </xdr:nvSpPr>
      <xdr:spPr>
        <a:xfrm>
          <a:off x="13500744" y="1064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157860</xdr:rowOff>
    </xdr:from>
    <xdr:ext cx="405111" cy="259045"/>
    <xdr:sp macro="" textlink="">
      <xdr:nvSpPr>
        <xdr:cNvPr id="568" name="n_4mainValue【学校施設】&#10;有形固定資産減価償却率">
          <a:extLst>
            <a:ext uri="{FF2B5EF4-FFF2-40B4-BE49-F238E27FC236}">
              <a16:creationId xmlns:a16="http://schemas.microsoft.com/office/drawing/2014/main" id="{D3A503BA-1B6B-4E8F-BEA0-0D1BCA355919}"/>
            </a:ext>
          </a:extLst>
        </xdr:cNvPr>
        <xdr:cNvSpPr txBox="1"/>
      </xdr:nvSpPr>
      <xdr:spPr>
        <a:xfrm>
          <a:off x="12611744" y="1061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EF9F5A77-D33F-4C15-8DC1-C21FFB7EBDD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F9E62F3B-67C7-4DAF-AFBC-7380A2207B0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1B820775-BA0E-435D-91E2-F3C47091156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CFB7C867-7516-4DBC-9E7B-B160AE59807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28C1B3A5-C1D3-46FA-93BC-ABCE964A4AD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3FB0E9D3-D47E-4253-9379-529AF1C491D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9EBA1625-45AE-4F0B-A34E-963201B7099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83DD6EA4-096F-400C-951F-6F3357BAD65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8FEA70A6-DDEC-4136-8865-A0131DF1B8C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893C4896-EE1E-47D1-9490-854EA2C2FBF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9" name="直線コネクタ 578">
          <a:extLst>
            <a:ext uri="{FF2B5EF4-FFF2-40B4-BE49-F238E27FC236}">
              <a16:creationId xmlns:a16="http://schemas.microsoft.com/office/drawing/2014/main" id="{782C7B77-E1F4-4A81-91E0-2EE29FBAD233}"/>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0" name="テキスト ボックス 579">
          <a:extLst>
            <a:ext uri="{FF2B5EF4-FFF2-40B4-BE49-F238E27FC236}">
              <a16:creationId xmlns:a16="http://schemas.microsoft.com/office/drawing/2014/main" id="{C78A2395-AD8E-46CA-AD0A-B8EBFE76C6D5}"/>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1" name="直線コネクタ 580">
          <a:extLst>
            <a:ext uri="{FF2B5EF4-FFF2-40B4-BE49-F238E27FC236}">
              <a16:creationId xmlns:a16="http://schemas.microsoft.com/office/drawing/2014/main" id="{16E14D17-6BDC-4045-8138-73C61FA9C27D}"/>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82" name="テキスト ボックス 581">
          <a:extLst>
            <a:ext uri="{FF2B5EF4-FFF2-40B4-BE49-F238E27FC236}">
              <a16:creationId xmlns:a16="http://schemas.microsoft.com/office/drawing/2014/main" id="{EE6BD1D9-0275-4663-A29E-3AF436CCC7F2}"/>
            </a:ext>
          </a:extLst>
        </xdr:cNvPr>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3" name="直線コネクタ 582">
          <a:extLst>
            <a:ext uri="{FF2B5EF4-FFF2-40B4-BE49-F238E27FC236}">
              <a16:creationId xmlns:a16="http://schemas.microsoft.com/office/drawing/2014/main" id="{1098C304-3AE6-413C-928D-4E55F334472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84" name="テキスト ボックス 583">
          <a:extLst>
            <a:ext uri="{FF2B5EF4-FFF2-40B4-BE49-F238E27FC236}">
              <a16:creationId xmlns:a16="http://schemas.microsoft.com/office/drawing/2014/main" id="{79A9F727-127D-4E90-9D42-B364AE90E0DE}"/>
            </a:ext>
          </a:extLst>
        </xdr:cNvPr>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5" name="直線コネクタ 584">
          <a:extLst>
            <a:ext uri="{FF2B5EF4-FFF2-40B4-BE49-F238E27FC236}">
              <a16:creationId xmlns:a16="http://schemas.microsoft.com/office/drawing/2014/main" id="{D9370EB8-B6C4-4C03-B715-772D6412A2E9}"/>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86" name="テキスト ボックス 585">
          <a:extLst>
            <a:ext uri="{FF2B5EF4-FFF2-40B4-BE49-F238E27FC236}">
              <a16:creationId xmlns:a16="http://schemas.microsoft.com/office/drawing/2014/main" id="{E350D425-290A-42E9-8F1C-C6133DE03FDD}"/>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7" name="直線コネクタ 586">
          <a:extLst>
            <a:ext uri="{FF2B5EF4-FFF2-40B4-BE49-F238E27FC236}">
              <a16:creationId xmlns:a16="http://schemas.microsoft.com/office/drawing/2014/main" id="{A89EC8BC-2DB1-4AE3-B4B4-99F2D17A78B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88" name="テキスト ボックス 587">
          <a:extLst>
            <a:ext uri="{FF2B5EF4-FFF2-40B4-BE49-F238E27FC236}">
              <a16:creationId xmlns:a16="http://schemas.microsoft.com/office/drawing/2014/main" id="{AA07D7F5-1D42-42BB-80E6-CDEDA6F1C43B}"/>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9" name="直線コネクタ 588">
          <a:extLst>
            <a:ext uri="{FF2B5EF4-FFF2-40B4-BE49-F238E27FC236}">
              <a16:creationId xmlns:a16="http://schemas.microsoft.com/office/drawing/2014/main" id="{6F46F4B0-3FF4-41BE-BD3C-A4578BD32031}"/>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90" name="テキスト ボックス 589">
          <a:extLst>
            <a:ext uri="{FF2B5EF4-FFF2-40B4-BE49-F238E27FC236}">
              <a16:creationId xmlns:a16="http://schemas.microsoft.com/office/drawing/2014/main" id="{6E4FA7B3-1ED3-431C-B12B-450196E4CFE9}"/>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a:extLst>
            <a:ext uri="{FF2B5EF4-FFF2-40B4-BE49-F238E27FC236}">
              <a16:creationId xmlns:a16="http://schemas.microsoft.com/office/drawing/2014/main" id="{37BFBA6B-7CF1-4112-A91D-81DEE84834F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2" name="テキスト ボックス 591">
          <a:extLst>
            <a:ext uri="{FF2B5EF4-FFF2-40B4-BE49-F238E27FC236}">
              <a16:creationId xmlns:a16="http://schemas.microsoft.com/office/drawing/2014/main" id="{A078B5AD-9E2D-457C-8AA3-A1312A2010A1}"/>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a:extLst>
            <a:ext uri="{FF2B5EF4-FFF2-40B4-BE49-F238E27FC236}">
              <a16:creationId xmlns:a16="http://schemas.microsoft.com/office/drawing/2014/main" id="{2B4FEE3A-32DE-4946-BA1B-94372BD73E3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5388</xdr:rowOff>
    </xdr:from>
    <xdr:to>
      <xdr:col>116</xdr:col>
      <xdr:colOff>62864</xdr:colOff>
      <xdr:row>64</xdr:row>
      <xdr:rowOff>100715</xdr:rowOff>
    </xdr:to>
    <xdr:cxnSp macro="">
      <xdr:nvCxnSpPr>
        <xdr:cNvPr id="594" name="直線コネクタ 593">
          <a:extLst>
            <a:ext uri="{FF2B5EF4-FFF2-40B4-BE49-F238E27FC236}">
              <a16:creationId xmlns:a16="http://schemas.microsoft.com/office/drawing/2014/main" id="{85586A0A-2C82-4EC4-BD78-5F7A6D4688BF}"/>
            </a:ext>
          </a:extLst>
        </xdr:cNvPr>
        <xdr:cNvCxnSpPr/>
      </xdr:nvCxnSpPr>
      <xdr:spPr>
        <a:xfrm flipV="1">
          <a:off x="22160864" y="9606588"/>
          <a:ext cx="0" cy="1466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104542</xdr:rowOff>
    </xdr:from>
    <xdr:ext cx="469744" cy="259045"/>
    <xdr:sp macro="" textlink="">
      <xdr:nvSpPr>
        <xdr:cNvPr id="595" name="【学校施設】&#10;一人当たり面積最小値テキスト">
          <a:extLst>
            <a:ext uri="{FF2B5EF4-FFF2-40B4-BE49-F238E27FC236}">
              <a16:creationId xmlns:a16="http://schemas.microsoft.com/office/drawing/2014/main" id="{99AE76B7-C1A3-44CC-8D6C-41DFC0707144}"/>
            </a:ext>
          </a:extLst>
        </xdr:cNvPr>
        <xdr:cNvSpPr txBox="1"/>
      </xdr:nvSpPr>
      <xdr:spPr>
        <a:xfrm>
          <a:off x="22199600" y="1107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100715</xdr:rowOff>
    </xdr:from>
    <xdr:to>
      <xdr:col>116</xdr:col>
      <xdr:colOff>152400</xdr:colOff>
      <xdr:row>64</xdr:row>
      <xdr:rowOff>100715</xdr:rowOff>
    </xdr:to>
    <xdr:cxnSp macro="">
      <xdr:nvCxnSpPr>
        <xdr:cNvPr id="596" name="直線コネクタ 595">
          <a:extLst>
            <a:ext uri="{FF2B5EF4-FFF2-40B4-BE49-F238E27FC236}">
              <a16:creationId xmlns:a16="http://schemas.microsoft.com/office/drawing/2014/main" id="{8DD557E1-6A1E-4D34-B191-038D2B58BB3A}"/>
            </a:ext>
          </a:extLst>
        </xdr:cNvPr>
        <xdr:cNvCxnSpPr/>
      </xdr:nvCxnSpPr>
      <xdr:spPr>
        <a:xfrm>
          <a:off x="22072600" y="110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123515</xdr:rowOff>
    </xdr:from>
    <xdr:ext cx="534377" cy="259045"/>
    <xdr:sp macro="" textlink="">
      <xdr:nvSpPr>
        <xdr:cNvPr id="597" name="【学校施設】&#10;一人当たり面積最大値テキスト">
          <a:extLst>
            <a:ext uri="{FF2B5EF4-FFF2-40B4-BE49-F238E27FC236}">
              <a16:creationId xmlns:a16="http://schemas.microsoft.com/office/drawing/2014/main" id="{3E3373E4-90BE-4385-B49A-923D7E3BE588}"/>
            </a:ext>
          </a:extLst>
        </xdr:cNvPr>
        <xdr:cNvSpPr txBox="1"/>
      </xdr:nvSpPr>
      <xdr:spPr>
        <a:xfrm>
          <a:off x="22199600" y="938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5388</xdr:rowOff>
    </xdr:from>
    <xdr:to>
      <xdr:col>116</xdr:col>
      <xdr:colOff>152400</xdr:colOff>
      <xdr:row>56</xdr:row>
      <xdr:rowOff>5388</xdr:rowOff>
    </xdr:to>
    <xdr:cxnSp macro="">
      <xdr:nvCxnSpPr>
        <xdr:cNvPr id="598" name="直線コネクタ 597">
          <a:extLst>
            <a:ext uri="{FF2B5EF4-FFF2-40B4-BE49-F238E27FC236}">
              <a16:creationId xmlns:a16="http://schemas.microsoft.com/office/drawing/2014/main" id="{D7390515-C2AE-4020-B3FC-B73F76468010}"/>
            </a:ext>
          </a:extLst>
        </xdr:cNvPr>
        <xdr:cNvCxnSpPr/>
      </xdr:nvCxnSpPr>
      <xdr:spPr>
        <a:xfrm>
          <a:off x="22072600" y="960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83924</xdr:rowOff>
    </xdr:from>
    <xdr:ext cx="469744" cy="259045"/>
    <xdr:sp macro="" textlink="">
      <xdr:nvSpPr>
        <xdr:cNvPr id="599" name="【学校施設】&#10;一人当たり面積平均値テキスト">
          <a:extLst>
            <a:ext uri="{FF2B5EF4-FFF2-40B4-BE49-F238E27FC236}">
              <a16:creationId xmlns:a16="http://schemas.microsoft.com/office/drawing/2014/main" id="{C6A821DD-2425-4A8E-A98E-BA92C2C00107}"/>
            </a:ext>
          </a:extLst>
        </xdr:cNvPr>
        <xdr:cNvSpPr txBox="1"/>
      </xdr:nvSpPr>
      <xdr:spPr>
        <a:xfrm>
          <a:off x="22199600" y="10885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105497</xdr:rowOff>
    </xdr:from>
    <xdr:to>
      <xdr:col>116</xdr:col>
      <xdr:colOff>114300</xdr:colOff>
      <xdr:row>64</xdr:row>
      <xdr:rowOff>35647</xdr:rowOff>
    </xdr:to>
    <xdr:sp macro="" textlink="">
      <xdr:nvSpPr>
        <xdr:cNvPr id="600" name="フローチャート: 判断 599">
          <a:extLst>
            <a:ext uri="{FF2B5EF4-FFF2-40B4-BE49-F238E27FC236}">
              <a16:creationId xmlns:a16="http://schemas.microsoft.com/office/drawing/2014/main" id="{9443C436-B786-4919-AFFF-106E5029A97D}"/>
            </a:ext>
          </a:extLst>
        </xdr:cNvPr>
        <xdr:cNvSpPr/>
      </xdr:nvSpPr>
      <xdr:spPr>
        <a:xfrm>
          <a:off x="22110700" y="1090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111702</xdr:rowOff>
    </xdr:from>
    <xdr:to>
      <xdr:col>112</xdr:col>
      <xdr:colOff>38100</xdr:colOff>
      <xdr:row>64</xdr:row>
      <xdr:rowOff>41852</xdr:rowOff>
    </xdr:to>
    <xdr:sp macro="" textlink="">
      <xdr:nvSpPr>
        <xdr:cNvPr id="601" name="フローチャート: 判断 600">
          <a:extLst>
            <a:ext uri="{FF2B5EF4-FFF2-40B4-BE49-F238E27FC236}">
              <a16:creationId xmlns:a16="http://schemas.microsoft.com/office/drawing/2014/main" id="{06DA8066-BF70-4EAE-9C1E-6E9385D31DE9}"/>
            </a:ext>
          </a:extLst>
        </xdr:cNvPr>
        <xdr:cNvSpPr/>
      </xdr:nvSpPr>
      <xdr:spPr>
        <a:xfrm>
          <a:off x="21272500" y="10913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107751</xdr:rowOff>
    </xdr:from>
    <xdr:to>
      <xdr:col>107</xdr:col>
      <xdr:colOff>101600</xdr:colOff>
      <xdr:row>64</xdr:row>
      <xdr:rowOff>37901</xdr:rowOff>
    </xdr:to>
    <xdr:sp macro="" textlink="">
      <xdr:nvSpPr>
        <xdr:cNvPr id="602" name="フローチャート: 判断 601">
          <a:extLst>
            <a:ext uri="{FF2B5EF4-FFF2-40B4-BE49-F238E27FC236}">
              <a16:creationId xmlns:a16="http://schemas.microsoft.com/office/drawing/2014/main" id="{87E25415-14BB-4FB1-A822-AF42CCCACF65}"/>
            </a:ext>
          </a:extLst>
        </xdr:cNvPr>
        <xdr:cNvSpPr/>
      </xdr:nvSpPr>
      <xdr:spPr>
        <a:xfrm>
          <a:off x="20383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112780</xdr:rowOff>
    </xdr:from>
    <xdr:to>
      <xdr:col>102</xdr:col>
      <xdr:colOff>165100</xdr:colOff>
      <xdr:row>64</xdr:row>
      <xdr:rowOff>42930</xdr:rowOff>
    </xdr:to>
    <xdr:sp macro="" textlink="">
      <xdr:nvSpPr>
        <xdr:cNvPr id="603" name="フローチャート: 判断 602">
          <a:extLst>
            <a:ext uri="{FF2B5EF4-FFF2-40B4-BE49-F238E27FC236}">
              <a16:creationId xmlns:a16="http://schemas.microsoft.com/office/drawing/2014/main" id="{5FC6D1ED-3FD8-4356-90D0-D70F8C8D64DA}"/>
            </a:ext>
          </a:extLst>
        </xdr:cNvPr>
        <xdr:cNvSpPr/>
      </xdr:nvSpPr>
      <xdr:spPr>
        <a:xfrm>
          <a:off x="19494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106411</xdr:rowOff>
    </xdr:from>
    <xdr:to>
      <xdr:col>98</xdr:col>
      <xdr:colOff>38100</xdr:colOff>
      <xdr:row>64</xdr:row>
      <xdr:rowOff>36561</xdr:rowOff>
    </xdr:to>
    <xdr:sp macro="" textlink="">
      <xdr:nvSpPr>
        <xdr:cNvPr id="604" name="フローチャート: 判断 603">
          <a:extLst>
            <a:ext uri="{FF2B5EF4-FFF2-40B4-BE49-F238E27FC236}">
              <a16:creationId xmlns:a16="http://schemas.microsoft.com/office/drawing/2014/main" id="{29F91145-FD77-47B2-9389-43604FFA6A4C}"/>
            </a:ext>
          </a:extLst>
        </xdr:cNvPr>
        <xdr:cNvSpPr/>
      </xdr:nvSpPr>
      <xdr:spPr>
        <a:xfrm>
          <a:off x="18605500" y="10907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F61E996E-B422-48EE-A03F-1C1FFE8E633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4AB31311-4E30-4D07-A8CC-63BFEF137D4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DD568FB4-39CA-4AEC-8800-077A08FB21C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D6C1C852-DA70-48C7-90D7-AACA40540C8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9C0DF18C-5FDC-4185-859D-98ABDFFC3A4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105105</xdr:rowOff>
    </xdr:from>
    <xdr:to>
      <xdr:col>116</xdr:col>
      <xdr:colOff>114300</xdr:colOff>
      <xdr:row>64</xdr:row>
      <xdr:rowOff>35255</xdr:rowOff>
    </xdr:to>
    <xdr:sp macro="" textlink="">
      <xdr:nvSpPr>
        <xdr:cNvPr id="610" name="楕円 609">
          <a:extLst>
            <a:ext uri="{FF2B5EF4-FFF2-40B4-BE49-F238E27FC236}">
              <a16:creationId xmlns:a16="http://schemas.microsoft.com/office/drawing/2014/main" id="{7D4E4140-F235-435D-9DCA-049BB6FFCE30}"/>
            </a:ext>
          </a:extLst>
        </xdr:cNvPr>
        <xdr:cNvSpPr/>
      </xdr:nvSpPr>
      <xdr:spPr>
        <a:xfrm>
          <a:off x="22110700" y="1090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64482</xdr:rowOff>
    </xdr:from>
    <xdr:ext cx="469744" cy="259045"/>
    <xdr:sp macro="" textlink="">
      <xdr:nvSpPr>
        <xdr:cNvPr id="611" name="【学校施設】&#10;一人当たり面積該当値テキスト">
          <a:extLst>
            <a:ext uri="{FF2B5EF4-FFF2-40B4-BE49-F238E27FC236}">
              <a16:creationId xmlns:a16="http://schemas.microsoft.com/office/drawing/2014/main" id="{3C1AB9A3-5164-4C7E-9883-8FEA06C1A1A9}"/>
            </a:ext>
          </a:extLst>
        </xdr:cNvPr>
        <xdr:cNvSpPr txBox="1"/>
      </xdr:nvSpPr>
      <xdr:spPr>
        <a:xfrm>
          <a:off x="22199600" y="10694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110788</xdr:rowOff>
    </xdr:from>
    <xdr:to>
      <xdr:col>112</xdr:col>
      <xdr:colOff>38100</xdr:colOff>
      <xdr:row>64</xdr:row>
      <xdr:rowOff>40938</xdr:rowOff>
    </xdr:to>
    <xdr:sp macro="" textlink="">
      <xdr:nvSpPr>
        <xdr:cNvPr id="612" name="楕円 611">
          <a:extLst>
            <a:ext uri="{FF2B5EF4-FFF2-40B4-BE49-F238E27FC236}">
              <a16:creationId xmlns:a16="http://schemas.microsoft.com/office/drawing/2014/main" id="{A5AF954B-6985-4337-9C9C-E17CBBE23EC4}"/>
            </a:ext>
          </a:extLst>
        </xdr:cNvPr>
        <xdr:cNvSpPr/>
      </xdr:nvSpPr>
      <xdr:spPr>
        <a:xfrm>
          <a:off x="21272500" y="109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155905</xdr:rowOff>
    </xdr:from>
    <xdr:to>
      <xdr:col>116</xdr:col>
      <xdr:colOff>63500</xdr:colOff>
      <xdr:row>63</xdr:row>
      <xdr:rowOff>161588</xdr:rowOff>
    </xdr:to>
    <xdr:cxnSp macro="">
      <xdr:nvCxnSpPr>
        <xdr:cNvPr id="613" name="直線コネクタ 612">
          <a:extLst>
            <a:ext uri="{FF2B5EF4-FFF2-40B4-BE49-F238E27FC236}">
              <a16:creationId xmlns:a16="http://schemas.microsoft.com/office/drawing/2014/main" id="{66D3945A-A3F0-4CE8-84FD-85BA08F7D010}"/>
            </a:ext>
          </a:extLst>
        </xdr:cNvPr>
        <xdr:cNvCxnSpPr/>
      </xdr:nvCxnSpPr>
      <xdr:spPr>
        <a:xfrm flipV="1">
          <a:off x="21323300" y="10957255"/>
          <a:ext cx="838200" cy="5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114576</xdr:rowOff>
    </xdr:from>
    <xdr:to>
      <xdr:col>107</xdr:col>
      <xdr:colOff>101600</xdr:colOff>
      <xdr:row>64</xdr:row>
      <xdr:rowOff>44726</xdr:rowOff>
    </xdr:to>
    <xdr:sp macro="" textlink="">
      <xdr:nvSpPr>
        <xdr:cNvPr id="614" name="楕円 613">
          <a:extLst>
            <a:ext uri="{FF2B5EF4-FFF2-40B4-BE49-F238E27FC236}">
              <a16:creationId xmlns:a16="http://schemas.microsoft.com/office/drawing/2014/main" id="{A3474BCF-0429-42D2-9292-D6ED21F3A645}"/>
            </a:ext>
          </a:extLst>
        </xdr:cNvPr>
        <xdr:cNvSpPr/>
      </xdr:nvSpPr>
      <xdr:spPr>
        <a:xfrm>
          <a:off x="20383500" y="1091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161588</xdr:rowOff>
    </xdr:from>
    <xdr:to>
      <xdr:col>111</xdr:col>
      <xdr:colOff>177800</xdr:colOff>
      <xdr:row>63</xdr:row>
      <xdr:rowOff>165376</xdr:rowOff>
    </xdr:to>
    <xdr:cxnSp macro="">
      <xdr:nvCxnSpPr>
        <xdr:cNvPr id="615" name="直線コネクタ 614">
          <a:extLst>
            <a:ext uri="{FF2B5EF4-FFF2-40B4-BE49-F238E27FC236}">
              <a16:creationId xmlns:a16="http://schemas.microsoft.com/office/drawing/2014/main" id="{F2F3DF39-F82F-4D71-A48B-D303A1DF6E90}"/>
            </a:ext>
          </a:extLst>
        </xdr:cNvPr>
        <xdr:cNvCxnSpPr/>
      </xdr:nvCxnSpPr>
      <xdr:spPr>
        <a:xfrm flipV="1">
          <a:off x="20434300" y="10962938"/>
          <a:ext cx="889000" cy="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116437</xdr:rowOff>
    </xdr:from>
    <xdr:to>
      <xdr:col>102</xdr:col>
      <xdr:colOff>165100</xdr:colOff>
      <xdr:row>64</xdr:row>
      <xdr:rowOff>46587</xdr:rowOff>
    </xdr:to>
    <xdr:sp macro="" textlink="">
      <xdr:nvSpPr>
        <xdr:cNvPr id="616" name="楕円 615">
          <a:extLst>
            <a:ext uri="{FF2B5EF4-FFF2-40B4-BE49-F238E27FC236}">
              <a16:creationId xmlns:a16="http://schemas.microsoft.com/office/drawing/2014/main" id="{DB284D95-B538-42A3-A116-211661B826FB}"/>
            </a:ext>
          </a:extLst>
        </xdr:cNvPr>
        <xdr:cNvSpPr/>
      </xdr:nvSpPr>
      <xdr:spPr>
        <a:xfrm>
          <a:off x="19494500" y="1091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165376</xdr:rowOff>
    </xdr:from>
    <xdr:to>
      <xdr:col>107</xdr:col>
      <xdr:colOff>50800</xdr:colOff>
      <xdr:row>63</xdr:row>
      <xdr:rowOff>167237</xdr:rowOff>
    </xdr:to>
    <xdr:cxnSp macro="">
      <xdr:nvCxnSpPr>
        <xdr:cNvPr id="617" name="直線コネクタ 616">
          <a:extLst>
            <a:ext uri="{FF2B5EF4-FFF2-40B4-BE49-F238E27FC236}">
              <a16:creationId xmlns:a16="http://schemas.microsoft.com/office/drawing/2014/main" id="{E7E8F4D5-57B4-4EFA-A105-6BFC344AC522}"/>
            </a:ext>
          </a:extLst>
        </xdr:cNvPr>
        <xdr:cNvCxnSpPr/>
      </xdr:nvCxnSpPr>
      <xdr:spPr>
        <a:xfrm flipV="1">
          <a:off x="19545300" y="10966726"/>
          <a:ext cx="889000" cy="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121532</xdr:rowOff>
    </xdr:from>
    <xdr:to>
      <xdr:col>98</xdr:col>
      <xdr:colOff>38100</xdr:colOff>
      <xdr:row>64</xdr:row>
      <xdr:rowOff>51682</xdr:rowOff>
    </xdr:to>
    <xdr:sp macro="" textlink="">
      <xdr:nvSpPr>
        <xdr:cNvPr id="618" name="楕円 617">
          <a:extLst>
            <a:ext uri="{FF2B5EF4-FFF2-40B4-BE49-F238E27FC236}">
              <a16:creationId xmlns:a16="http://schemas.microsoft.com/office/drawing/2014/main" id="{96E08D82-69E5-435F-B505-1680314D41F5}"/>
            </a:ext>
          </a:extLst>
        </xdr:cNvPr>
        <xdr:cNvSpPr/>
      </xdr:nvSpPr>
      <xdr:spPr>
        <a:xfrm>
          <a:off x="18605500" y="1092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167237</xdr:rowOff>
    </xdr:from>
    <xdr:to>
      <xdr:col>102</xdr:col>
      <xdr:colOff>114300</xdr:colOff>
      <xdr:row>64</xdr:row>
      <xdr:rowOff>882</xdr:rowOff>
    </xdr:to>
    <xdr:cxnSp macro="">
      <xdr:nvCxnSpPr>
        <xdr:cNvPr id="619" name="直線コネクタ 618">
          <a:extLst>
            <a:ext uri="{FF2B5EF4-FFF2-40B4-BE49-F238E27FC236}">
              <a16:creationId xmlns:a16="http://schemas.microsoft.com/office/drawing/2014/main" id="{846D54BB-C9D5-4683-BC81-B684345C5B3A}"/>
            </a:ext>
          </a:extLst>
        </xdr:cNvPr>
        <xdr:cNvCxnSpPr/>
      </xdr:nvCxnSpPr>
      <xdr:spPr>
        <a:xfrm flipV="1">
          <a:off x="18656300" y="10968587"/>
          <a:ext cx="889000" cy="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32979</xdr:rowOff>
    </xdr:from>
    <xdr:ext cx="469744" cy="259045"/>
    <xdr:sp macro="" textlink="">
      <xdr:nvSpPr>
        <xdr:cNvPr id="620" name="n_1aveValue【学校施設】&#10;一人当たり面積">
          <a:extLst>
            <a:ext uri="{FF2B5EF4-FFF2-40B4-BE49-F238E27FC236}">
              <a16:creationId xmlns:a16="http://schemas.microsoft.com/office/drawing/2014/main" id="{BD753CD5-BFD9-4A4E-83C0-DA6BDCA37DE4}"/>
            </a:ext>
          </a:extLst>
        </xdr:cNvPr>
        <xdr:cNvSpPr txBox="1"/>
      </xdr:nvSpPr>
      <xdr:spPr>
        <a:xfrm>
          <a:off x="21075727" y="1100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54428</xdr:rowOff>
    </xdr:from>
    <xdr:ext cx="469744" cy="259045"/>
    <xdr:sp macro="" textlink="">
      <xdr:nvSpPr>
        <xdr:cNvPr id="621" name="n_2aveValue【学校施設】&#10;一人当たり面積">
          <a:extLst>
            <a:ext uri="{FF2B5EF4-FFF2-40B4-BE49-F238E27FC236}">
              <a16:creationId xmlns:a16="http://schemas.microsoft.com/office/drawing/2014/main" id="{B26512C4-7E9B-4221-8EB6-B1C58BD884C2}"/>
            </a:ext>
          </a:extLst>
        </xdr:cNvPr>
        <xdr:cNvSpPr txBox="1"/>
      </xdr:nvSpPr>
      <xdr:spPr>
        <a:xfrm>
          <a:off x="20199427" y="1068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59457</xdr:rowOff>
    </xdr:from>
    <xdr:ext cx="469744" cy="259045"/>
    <xdr:sp macro="" textlink="">
      <xdr:nvSpPr>
        <xdr:cNvPr id="622" name="n_3aveValue【学校施設】&#10;一人当たり面積">
          <a:extLst>
            <a:ext uri="{FF2B5EF4-FFF2-40B4-BE49-F238E27FC236}">
              <a16:creationId xmlns:a16="http://schemas.microsoft.com/office/drawing/2014/main" id="{99AB11D5-51FF-454A-B91D-4E08774E2952}"/>
            </a:ext>
          </a:extLst>
        </xdr:cNvPr>
        <xdr:cNvSpPr txBox="1"/>
      </xdr:nvSpPr>
      <xdr:spPr>
        <a:xfrm>
          <a:off x="19310427" y="1068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53088</xdr:rowOff>
    </xdr:from>
    <xdr:ext cx="469744" cy="259045"/>
    <xdr:sp macro="" textlink="">
      <xdr:nvSpPr>
        <xdr:cNvPr id="623" name="n_4aveValue【学校施設】&#10;一人当たり面積">
          <a:extLst>
            <a:ext uri="{FF2B5EF4-FFF2-40B4-BE49-F238E27FC236}">
              <a16:creationId xmlns:a16="http://schemas.microsoft.com/office/drawing/2014/main" id="{51CB6C42-BF25-439D-BAA3-55580AF05002}"/>
            </a:ext>
          </a:extLst>
        </xdr:cNvPr>
        <xdr:cNvSpPr txBox="1"/>
      </xdr:nvSpPr>
      <xdr:spPr>
        <a:xfrm>
          <a:off x="18421427" y="10682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57465</xdr:rowOff>
    </xdr:from>
    <xdr:ext cx="469744" cy="259045"/>
    <xdr:sp macro="" textlink="">
      <xdr:nvSpPr>
        <xdr:cNvPr id="624" name="n_1mainValue【学校施設】&#10;一人当たり面積">
          <a:extLst>
            <a:ext uri="{FF2B5EF4-FFF2-40B4-BE49-F238E27FC236}">
              <a16:creationId xmlns:a16="http://schemas.microsoft.com/office/drawing/2014/main" id="{6B722C62-9187-4737-AAD8-717434B5980E}"/>
            </a:ext>
          </a:extLst>
        </xdr:cNvPr>
        <xdr:cNvSpPr txBox="1"/>
      </xdr:nvSpPr>
      <xdr:spPr>
        <a:xfrm>
          <a:off x="21075727" y="10687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35853</xdr:rowOff>
    </xdr:from>
    <xdr:ext cx="469744" cy="259045"/>
    <xdr:sp macro="" textlink="">
      <xdr:nvSpPr>
        <xdr:cNvPr id="625" name="n_2mainValue【学校施設】&#10;一人当たり面積">
          <a:extLst>
            <a:ext uri="{FF2B5EF4-FFF2-40B4-BE49-F238E27FC236}">
              <a16:creationId xmlns:a16="http://schemas.microsoft.com/office/drawing/2014/main" id="{16D2DFAF-E5FA-41C0-9C1B-C62D0B9DBF03}"/>
            </a:ext>
          </a:extLst>
        </xdr:cNvPr>
        <xdr:cNvSpPr txBox="1"/>
      </xdr:nvSpPr>
      <xdr:spPr>
        <a:xfrm>
          <a:off x="20199427" y="1100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37714</xdr:rowOff>
    </xdr:from>
    <xdr:ext cx="469744" cy="259045"/>
    <xdr:sp macro="" textlink="">
      <xdr:nvSpPr>
        <xdr:cNvPr id="626" name="n_3mainValue【学校施設】&#10;一人当たり面積">
          <a:extLst>
            <a:ext uri="{FF2B5EF4-FFF2-40B4-BE49-F238E27FC236}">
              <a16:creationId xmlns:a16="http://schemas.microsoft.com/office/drawing/2014/main" id="{96D1EA59-B52A-4DA7-A6C7-B4540BDE7803}"/>
            </a:ext>
          </a:extLst>
        </xdr:cNvPr>
        <xdr:cNvSpPr txBox="1"/>
      </xdr:nvSpPr>
      <xdr:spPr>
        <a:xfrm>
          <a:off x="19310427" y="1101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42809</xdr:rowOff>
    </xdr:from>
    <xdr:ext cx="469744" cy="259045"/>
    <xdr:sp macro="" textlink="">
      <xdr:nvSpPr>
        <xdr:cNvPr id="627" name="n_4mainValue【学校施設】&#10;一人当たり面積">
          <a:extLst>
            <a:ext uri="{FF2B5EF4-FFF2-40B4-BE49-F238E27FC236}">
              <a16:creationId xmlns:a16="http://schemas.microsoft.com/office/drawing/2014/main" id="{371FCD13-3C92-426D-AC48-7C09FCA08C4A}"/>
            </a:ext>
          </a:extLst>
        </xdr:cNvPr>
        <xdr:cNvSpPr txBox="1"/>
      </xdr:nvSpPr>
      <xdr:spPr>
        <a:xfrm>
          <a:off x="18421427" y="11015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a:extLst>
            <a:ext uri="{FF2B5EF4-FFF2-40B4-BE49-F238E27FC236}">
              <a16:creationId xmlns:a16="http://schemas.microsoft.com/office/drawing/2014/main" id="{CDF52C56-7D59-4458-8931-0BC7F798C9B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a:extLst>
            <a:ext uri="{FF2B5EF4-FFF2-40B4-BE49-F238E27FC236}">
              <a16:creationId xmlns:a16="http://schemas.microsoft.com/office/drawing/2014/main" id="{AD92F47A-5E19-4D6D-97CB-3882C9CA9E7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a:extLst>
            <a:ext uri="{FF2B5EF4-FFF2-40B4-BE49-F238E27FC236}">
              <a16:creationId xmlns:a16="http://schemas.microsoft.com/office/drawing/2014/main" id="{CFB6F421-DD84-4F7D-9A08-50FE2F14544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a:extLst>
            <a:ext uri="{FF2B5EF4-FFF2-40B4-BE49-F238E27FC236}">
              <a16:creationId xmlns:a16="http://schemas.microsoft.com/office/drawing/2014/main" id="{FCBDAA42-A8D1-4132-8E47-52A8F04643B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a:extLst>
            <a:ext uri="{FF2B5EF4-FFF2-40B4-BE49-F238E27FC236}">
              <a16:creationId xmlns:a16="http://schemas.microsoft.com/office/drawing/2014/main" id="{01D428C7-5707-42D0-81AC-1A9774F4CAC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a:extLst>
            <a:ext uri="{FF2B5EF4-FFF2-40B4-BE49-F238E27FC236}">
              <a16:creationId xmlns:a16="http://schemas.microsoft.com/office/drawing/2014/main" id="{CA5462E1-83D2-4010-9707-45B6C5A3437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a:extLst>
            <a:ext uri="{FF2B5EF4-FFF2-40B4-BE49-F238E27FC236}">
              <a16:creationId xmlns:a16="http://schemas.microsoft.com/office/drawing/2014/main" id="{E4E3272C-5958-4BF2-BEC4-93E8883202E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a:extLst>
            <a:ext uri="{FF2B5EF4-FFF2-40B4-BE49-F238E27FC236}">
              <a16:creationId xmlns:a16="http://schemas.microsoft.com/office/drawing/2014/main" id="{6B8FF1BF-7705-4A75-9144-671634F11AE6}"/>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6" name="正方形/長方形 635">
          <a:extLst>
            <a:ext uri="{FF2B5EF4-FFF2-40B4-BE49-F238E27FC236}">
              <a16:creationId xmlns:a16="http://schemas.microsoft.com/office/drawing/2014/main" id="{23E32A17-C5F0-4D90-8869-0B0DB27E215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7" name="正方形/長方形 636">
          <a:extLst>
            <a:ext uri="{FF2B5EF4-FFF2-40B4-BE49-F238E27FC236}">
              <a16:creationId xmlns:a16="http://schemas.microsoft.com/office/drawing/2014/main" id="{7302D7FE-20B5-4D6A-BF74-F29D8F2D9F8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8" name="正方形/長方形 637">
          <a:extLst>
            <a:ext uri="{FF2B5EF4-FFF2-40B4-BE49-F238E27FC236}">
              <a16:creationId xmlns:a16="http://schemas.microsoft.com/office/drawing/2014/main" id="{A8B8DCA6-DB74-421C-9E68-9162824BA57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9" name="正方形/長方形 638">
          <a:extLst>
            <a:ext uri="{FF2B5EF4-FFF2-40B4-BE49-F238E27FC236}">
              <a16:creationId xmlns:a16="http://schemas.microsoft.com/office/drawing/2014/main" id="{15E533CE-886B-4693-B957-59A8BCB3CF8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0" name="正方形/長方形 639">
          <a:extLst>
            <a:ext uri="{FF2B5EF4-FFF2-40B4-BE49-F238E27FC236}">
              <a16:creationId xmlns:a16="http://schemas.microsoft.com/office/drawing/2014/main" id="{8818CAD1-48AC-4FB0-A9C9-EB1FA8E7AAE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1" name="正方形/長方形 640">
          <a:extLst>
            <a:ext uri="{FF2B5EF4-FFF2-40B4-BE49-F238E27FC236}">
              <a16:creationId xmlns:a16="http://schemas.microsoft.com/office/drawing/2014/main" id="{E540DD3F-4B87-4D41-A0BB-222971FA248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2" name="正方形/長方形 641">
          <a:extLst>
            <a:ext uri="{FF2B5EF4-FFF2-40B4-BE49-F238E27FC236}">
              <a16:creationId xmlns:a16="http://schemas.microsoft.com/office/drawing/2014/main" id="{F7B433AC-0B49-4CED-8D9A-40F54F1C75E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3" name="正方形/長方形 642">
          <a:extLst>
            <a:ext uri="{FF2B5EF4-FFF2-40B4-BE49-F238E27FC236}">
              <a16:creationId xmlns:a16="http://schemas.microsoft.com/office/drawing/2014/main" id="{69B4E2B2-13CD-460A-95FE-FA32CE3B48F3}"/>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a:extLst>
            <a:ext uri="{FF2B5EF4-FFF2-40B4-BE49-F238E27FC236}">
              <a16:creationId xmlns:a16="http://schemas.microsoft.com/office/drawing/2014/main" id="{1E603D7F-62DD-48CC-943C-68EFF07F0C2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a:extLst>
            <a:ext uri="{FF2B5EF4-FFF2-40B4-BE49-F238E27FC236}">
              <a16:creationId xmlns:a16="http://schemas.microsoft.com/office/drawing/2014/main" id="{88C845D1-3D5B-45B5-97BD-52A30A99EF1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a:extLst>
            <a:ext uri="{FF2B5EF4-FFF2-40B4-BE49-F238E27FC236}">
              <a16:creationId xmlns:a16="http://schemas.microsoft.com/office/drawing/2014/main" id="{A81980D1-10CE-41E7-94EE-8394453DAC8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a:extLst>
            <a:ext uri="{FF2B5EF4-FFF2-40B4-BE49-F238E27FC236}">
              <a16:creationId xmlns:a16="http://schemas.microsoft.com/office/drawing/2014/main" id="{D9CEEFE4-D6C4-4DF2-853E-79C7ED1152A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a:extLst>
            <a:ext uri="{FF2B5EF4-FFF2-40B4-BE49-F238E27FC236}">
              <a16:creationId xmlns:a16="http://schemas.microsoft.com/office/drawing/2014/main" id="{52711481-83B6-4A59-8023-573E1396E87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a:extLst>
            <a:ext uri="{FF2B5EF4-FFF2-40B4-BE49-F238E27FC236}">
              <a16:creationId xmlns:a16="http://schemas.microsoft.com/office/drawing/2014/main" id="{3B89DEA8-7B99-4F57-A9D0-85825A15C5F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a:extLst>
            <a:ext uri="{FF2B5EF4-FFF2-40B4-BE49-F238E27FC236}">
              <a16:creationId xmlns:a16="http://schemas.microsoft.com/office/drawing/2014/main" id="{366DB49C-453A-4B6A-9735-8D30776084C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a:extLst>
            <a:ext uri="{FF2B5EF4-FFF2-40B4-BE49-F238E27FC236}">
              <a16:creationId xmlns:a16="http://schemas.microsoft.com/office/drawing/2014/main" id="{4A37BD24-2E76-4C25-9811-5AD9D083CE3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2" name="テキスト ボックス 651">
          <a:extLst>
            <a:ext uri="{FF2B5EF4-FFF2-40B4-BE49-F238E27FC236}">
              <a16:creationId xmlns:a16="http://schemas.microsoft.com/office/drawing/2014/main" id="{1E51C00F-2B7A-4B0E-A8CB-2ECF038841E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3" name="直線コネクタ 652">
          <a:extLst>
            <a:ext uri="{FF2B5EF4-FFF2-40B4-BE49-F238E27FC236}">
              <a16:creationId xmlns:a16="http://schemas.microsoft.com/office/drawing/2014/main" id="{0562ADAC-FF09-4CA2-8C01-A5CCD31480E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4" name="テキスト ボックス 653">
          <a:extLst>
            <a:ext uri="{FF2B5EF4-FFF2-40B4-BE49-F238E27FC236}">
              <a16:creationId xmlns:a16="http://schemas.microsoft.com/office/drawing/2014/main" id="{2F684E34-CBBB-4835-BA7E-562FE8A9799D}"/>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5" name="直線コネクタ 654">
          <a:extLst>
            <a:ext uri="{FF2B5EF4-FFF2-40B4-BE49-F238E27FC236}">
              <a16:creationId xmlns:a16="http://schemas.microsoft.com/office/drawing/2014/main" id="{74FAA82E-8E43-45E8-B82C-375315378B55}"/>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6" name="テキスト ボックス 655">
          <a:extLst>
            <a:ext uri="{FF2B5EF4-FFF2-40B4-BE49-F238E27FC236}">
              <a16:creationId xmlns:a16="http://schemas.microsoft.com/office/drawing/2014/main" id="{DB2A6F2C-B785-451D-AD24-9A0D19410C8E}"/>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7" name="直線コネクタ 656">
          <a:extLst>
            <a:ext uri="{FF2B5EF4-FFF2-40B4-BE49-F238E27FC236}">
              <a16:creationId xmlns:a16="http://schemas.microsoft.com/office/drawing/2014/main" id="{9BF9C7A7-793F-48FD-8546-15F2AF5848DB}"/>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8" name="テキスト ボックス 657">
          <a:extLst>
            <a:ext uri="{FF2B5EF4-FFF2-40B4-BE49-F238E27FC236}">
              <a16:creationId xmlns:a16="http://schemas.microsoft.com/office/drawing/2014/main" id="{B25A8B1A-D7EA-42CF-90CF-9712CCE766CB}"/>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9" name="直線コネクタ 658">
          <a:extLst>
            <a:ext uri="{FF2B5EF4-FFF2-40B4-BE49-F238E27FC236}">
              <a16:creationId xmlns:a16="http://schemas.microsoft.com/office/drawing/2014/main" id="{D33C5737-9273-4D6E-8538-19DA641FA5C9}"/>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0" name="テキスト ボックス 659">
          <a:extLst>
            <a:ext uri="{FF2B5EF4-FFF2-40B4-BE49-F238E27FC236}">
              <a16:creationId xmlns:a16="http://schemas.microsoft.com/office/drawing/2014/main" id="{B573CDAA-76B9-4599-A385-02C66E31AAA6}"/>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1" name="直線コネクタ 660">
          <a:extLst>
            <a:ext uri="{FF2B5EF4-FFF2-40B4-BE49-F238E27FC236}">
              <a16:creationId xmlns:a16="http://schemas.microsoft.com/office/drawing/2014/main" id="{412B95DE-7F35-4792-B2F5-AF605F1BE27B}"/>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2" name="テキスト ボックス 661">
          <a:extLst>
            <a:ext uri="{FF2B5EF4-FFF2-40B4-BE49-F238E27FC236}">
              <a16:creationId xmlns:a16="http://schemas.microsoft.com/office/drawing/2014/main" id="{09C7FEEC-53BC-4587-9C3B-6EB020D3D818}"/>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3" name="直線コネクタ 662">
          <a:extLst>
            <a:ext uri="{FF2B5EF4-FFF2-40B4-BE49-F238E27FC236}">
              <a16:creationId xmlns:a16="http://schemas.microsoft.com/office/drawing/2014/main" id="{86DCEF85-1C54-4BC6-9722-3D3D2F5318AB}"/>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4" name="テキスト ボックス 663">
          <a:extLst>
            <a:ext uri="{FF2B5EF4-FFF2-40B4-BE49-F238E27FC236}">
              <a16:creationId xmlns:a16="http://schemas.microsoft.com/office/drawing/2014/main" id="{AE4E2C67-C972-4E88-A6C6-B1DF216C0537}"/>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5" name="直線コネクタ 664">
          <a:extLst>
            <a:ext uri="{FF2B5EF4-FFF2-40B4-BE49-F238E27FC236}">
              <a16:creationId xmlns:a16="http://schemas.microsoft.com/office/drawing/2014/main" id="{2155492A-21FB-44D8-A00D-8EAEB4521FDE}"/>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6" name="テキスト ボックス 665">
          <a:extLst>
            <a:ext uri="{FF2B5EF4-FFF2-40B4-BE49-F238E27FC236}">
              <a16:creationId xmlns:a16="http://schemas.microsoft.com/office/drawing/2014/main" id="{5331380B-34A0-45B1-B8C6-4DC986883295}"/>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7" name="直線コネクタ 666">
          <a:extLst>
            <a:ext uri="{FF2B5EF4-FFF2-40B4-BE49-F238E27FC236}">
              <a16:creationId xmlns:a16="http://schemas.microsoft.com/office/drawing/2014/main" id="{6870F90C-3E97-4B33-940A-A995E3254D2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8" name="【公民館】&#10;有形固定資産減価償却率グラフ枠">
          <a:extLst>
            <a:ext uri="{FF2B5EF4-FFF2-40B4-BE49-F238E27FC236}">
              <a16:creationId xmlns:a16="http://schemas.microsoft.com/office/drawing/2014/main" id="{5EEB059D-95B4-458E-99F6-327EE4BA7FC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46808</xdr:rowOff>
    </xdr:from>
    <xdr:to>
      <xdr:col>85</xdr:col>
      <xdr:colOff>126364</xdr:colOff>
      <xdr:row>109</xdr:row>
      <xdr:rowOff>35379</xdr:rowOff>
    </xdr:to>
    <xdr:cxnSp macro="">
      <xdr:nvCxnSpPr>
        <xdr:cNvPr id="669" name="直線コネクタ 668">
          <a:extLst>
            <a:ext uri="{FF2B5EF4-FFF2-40B4-BE49-F238E27FC236}">
              <a16:creationId xmlns:a16="http://schemas.microsoft.com/office/drawing/2014/main" id="{1AAFAE52-694A-41BE-84F9-7A5E5FEA8640}"/>
            </a:ext>
          </a:extLst>
        </xdr:cNvPr>
        <xdr:cNvCxnSpPr/>
      </xdr:nvCxnSpPr>
      <xdr:spPr>
        <a:xfrm flipV="1">
          <a:off x="16318864" y="17191808"/>
          <a:ext cx="0" cy="1531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70" name="【公民館】&#10;有形固定資産減価償却率最小値テキスト">
          <a:extLst>
            <a:ext uri="{FF2B5EF4-FFF2-40B4-BE49-F238E27FC236}">
              <a16:creationId xmlns:a16="http://schemas.microsoft.com/office/drawing/2014/main" id="{90601CEC-9F3F-47AD-97D8-3E5241A02AC2}"/>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71" name="直線コネクタ 670">
          <a:extLst>
            <a:ext uri="{FF2B5EF4-FFF2-40B4-BE49-F238E27FC236}">
              <a16:creationId xmlns:a16="http://schemas.microsoft.com/office/drawing/2014/main" id="{9BB203EC-168D-4D93-A459-9781204A9289}"/>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164935</xdr:rowOff>
    </xdr:from>
    <xdr:ext cx="340478" cy="259045"/>
    <xdr:sp macro="" textlink="">
      <xdr:nvSpPr>
        <xdr:cNvPr id="672" name="【公民館】&#10;有形固定資産減価償却率最大値テキスト">
          <a:extLst>
            <a:ext uri="{FF2B5EF4-FFF2-40B4-BE49-F238E27FC236}">
              <a16:creationId xmlns:a16="http://schemas.microsoft.com/office/drawing/2014/main" id="{F384FBEE-BA6D-42FE-A1A9-3F8215D5561A}"/>
            </a:ext>
          </a:extLst>
        </xdr:cNvPr>
        <xdr:cNvSpPr txBox="1"/>
      </xdr:nvSpPr>
      <xdr:spPr>
        <a:xfrm>
          <a:off x="16357600" y="169670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46808</xdr:rowOff>
    </xdr:from>
    <xdr:to>
      <xdr:col>86</xdr:col>
      <xdr:colOff>25400</xdr:colOff>
      <xdr:row>100</xdr:row>
      <xdr:rowOff>46808</xdr:rowOff>
    </xdr:to>
    <xdr:cxnSp macro="">
      <xdr:nvCxnSpPr>
        <xdr:cNvPr id="673" name="直線コネクタ 672">
          <a:extLst>
            <a:ext uri="{FF2B5EF4-FFF2-40B4-BE49-F238E27FC236}">
              <a16:creationId xmlns:a16="http://schemas.microsoft.com/office/drawing/2014/main" id="{27BA3055-A570-4261-B4E5-616989F4F848}"/>
            </a:ext>
          </a:extLst>
        </xdr:cNvPr>
        <xdr:cNvCxnSpPr/>
      </xdr:nvCxnSpPr>
      <xdr:spPr>
        <a:xfrm>
          <a:off x="16230600" y="17191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139716</xdr:rowOff>
    </xdr:from>
    <xdr:ext cx="405111" cy="259045"/>
    <xdr:sp macro="" textlink="">
      <xdr:nvSpPr>
        <xdr:cNvPr id="674" name="【公民館】&#10;有形固定資産減価償却率平均値テキスト">
          <a:extLst>
            <a:ext uri="{FF2B5EF4-FFF2-40B4-BE49-F238E27FC236}">
              <a16:creationId xmlns:a16="http://schemas.microsoft.com/office/drawing/2014/main" id="{E9F79CDE-E29C-4D5A-9355-8645EF5198D7}"/>
            </a:ext>
          </a:extLst>
        </xdr:cNvPr>
        <xdr:cNvSpPr txBox="1"/>
      </xdr:nvSpPr>
      <xdr:spPr>
        <a:xfrm>
          <a:off x="16357600" y="17970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116839</xdr:rowOff>
    </xdr:from>
    <xdr:to>
      <xdr:col>85</xdr:col>
      <xdr:colOff>177800</xdr:colOff>
      <xdr:row>106</xdr:row>
      <xdr:rowOff>46989</xdr:rowOff>
    </xdr:to>
    <xdr:sp macro="" textlink="">
      <xdr:nvSpPr>
        <xdr:cNvPr id="675" name="フローチャート: 判断 674">
          <a:extLst>
            <a:ext uri="{FF2B5EF4-FFF2-40B4-BE49-F238E27FC236}">
              <a16:creationId xmlns:a16="http://schemas.microsoft.com/office/drawing/2014/main" id="{2E6B5104-24D8-4EC0-90FD-8B6E09903688}"/>
            </a:ext>
          </a:extLst>
        </xdr:cNvPr>
        <xdr:cNvSpPr/>
      </xdr:nvSpPr>
      <xdr:spPr>
        <a:xfrm>
          <a:off x="162687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58057</xdr:rowOff>
    </xdr:from>
    <xdr:to>
      <xdr:col>81</xdr:col>
      <xdr:colOff>101600</xdr:colOff>
      <xdr:row>105</xdr:row>
      <xdr:rowOff>159657</xdr:rowOff>
    </xdr:to>
    <xdr:sp macro="" textlink="">
      <xdr:nvSpPr>
        <xdr:cNvPr id="676" name="フローチャート: 判断 675">
          <a:extLst>
            <a:ext uri="{FF2B5EF4-FFF2-40B4-BE49-F238E27FC236}">
              <a16:creationId xmlns:a16="http://schemas.microsoft.com/office/drawing/2014/main" id="{5C5FCC87-DE80-4660-AF79-1C8E3774B360}"/>
            </a:ext>
          </a:extLst>
        </xdr:cNvPr>
        <xdr:cNvSpPr/>
      </xdr:nvSpPr>
      <xdr:spPr>
        <a:xfrm>
          <a:off x="15430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43362</xdr:rowOff>
    </xdr:from>
    <xdr:to>
      <xdr:col>76</xdr:col>
      <xdr:colOff>165100</xdr:colOff>
      <xdr:row>105</xdr:row>
      <xdr:rowOff>144962</xdr:rowOff>
    </xdr:to>
    <xdr:sp macro="" textlink="">
      <xdr:nvSpPr>
        <xdr:cNvPr id="677" name="フローチャート: 判断 676">
          <a:extLst>
            <a:ext uri="{FF2B5EF4-FFF2-40B4-BE49-F238E27FC236}">
              <a16:creationId xmlns:a16="http://schemas.microsoft.com/office/drawing/2014/main" id="{92E49DE7-D4C7-4FD9-977E-E6783904CDEC}"/>
            </a:ext>
          </a:extLst>
        </xdr:cNvPr>
        <xdr:cNvSpPr/>
      </xdr:nvSpPr>
      <xdr:spPr>
        <a:xfrm>
          <a:off x="14541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678" name="フローチャート: 判断 677">
          <a:extLst>
            <a:ext uri="{FF2B5EF4-FFF2-40B4-BE49-F238E27FC236}">
              <a16:creationId xmlns:a16="http://schemas.microsoft.com/office/drawing/2014/main" id="{78D7B367-A035-4731-8CAC-A74270CFA252}"/>
            </a:ext>
          </a:extLst>
        </xdr:cNvPr>
        <xdr:cNvSpPr/>
      </xdr:nvSpPr>
      <xdr:spPr>
        <a:xfrm>
          <a:off x="13652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138068</xdr:rowOff>
    </xdr:from>
    <xdr:to>
      <xdr:col>67</xdr:col>
      <xdr:colOff>101600</xdr:colOff>
      <xdr:row>106</xdr:row>
      <xdr:rowOff>68218</xdr:rowOff>
    </xdr:to>
    <xdr:sp macro="" textlink="">
      <xdr:nvSpPr>
        <xdr:cNvPr id="679" name="フローチャート: 判断 678">
          <a:extLst>
            <a:ext uri="{FF2B5EF4-FFF2-40B4-BE49-F238E27FC236}">
              <a16:creationId xmlns:a16="http://schemas.microsoft.com/office/drawing/2014/main" id="{E15DAAFA-7C50-403A-9A22-95D4C8D78A31}"/>
            </a:ext>
          </a:extLst>
        </xdr:cNvPr>
        <xdr:cNvSpPr/>
      </xdr:nvSpPr>
      <xdr:spPr>
        <a:xfrm>
          <a:off x="12763500" y="1814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F25AE9EF-C3C9-4844-B34E-1302F9144F3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2F6A6ED3-F5A0-4154-8CCA-2087715C672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8E6FA160-663F-4324-9610-2CEF966A27A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C01254B3-D8AB-4260-A394-A0D4C48D1D2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B23C73B2-E8B6-4B61-99E4-709A32DA625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156029</xdr:rowOff>
    </xdr:from>
    <xdr:to>
      <xdr:col>85</xdr:col>
      <xdr:colOff>177800</xdr:colOff>
      <xdr:row>107</xdr:row>
      <xdr:rowOff>86179</xdr:rowOff>
    </xdr:to>
    <xdr:sp macro="" textlink="">
      <xdr:nvSpPr>
        <xdr:cNvPr id="685" name="楕円 684">
          <a:extLst>
            <a:ext uri="{FF2B5EF4-FFF2-40B4-BE49-F238E27FC236}">
              <a16:creationId xmlns:a16="http://schemas.microsoft.com/office/drawing/2014/main" id="{9347C7C9-2AA0-4F13-B7A6-295DB43F163E}"/>
            </a:ext>
          </a:extLst>
        </xdr:cNvPr>
        <xdr:cNvSpPr/>
      </xdr:nvSpPr>
      <xdr:spPr>
        <a:xfrm>
          <a:off x="16268700" y="1832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134456</xdr:rowOff>
    </xdr:from>
    <xdr:ext cx="405111" cy="259045"/>
    <xdr:sp macro="" textlink="">
      <xdr:nvSpPr>
        <xdr:cNvPr id="686" name="【公民館】&#10;有形固定資産減価償却率該当値テキスト">
          <a:extLst>
            <a:ext uri="{FF2B5EF4-FFF2-40B4-BE49-F238E27FC236}">
              <a16:creationId xmlns:a16="http://schemas.microsoft.com/office/drawing/2014/main" id="{5F33F4F1-4676-4A9B-B22B-CA816F4A92A7}"/>
            </a:ext>
          </a:extLst>
        </xdr:cNvPr>
        <xdr:cNvSpPr txBox="1"/>
      </xdr:nvSpPr>
      <xdr:spPr>
        <a:xfrm>
          <a:off x="16357600" y="18308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123371</xdr:rowOff>
    </xdr:from>
    <xdr:to>
      <xdr:col>81</xdr:col>
      <xdr:colOff>101600</xdr:colOff>
      <xdr:row>107</xdr:row>
      <xdr:rowOff>53521</xdr:rowOff>
    </xdr:to>
    <xdr:sp macro="" textlink="">
      <xdr:nvSpPr>
        <xdr:cNvPr id="687" name="楕円 686">
          <a:extLst>
            <a:ext uri="{FF2B5EF4-FFF2-40B4-BE49-F238E27FC236}">
              <a16:creationId xmlns:a16="http://schemas.microsoft.com/office/drawing/2014/main" id="{96D27575-BB7E-41D7-A645-E8D06EC872E1}"/>
            </a:ext>
          </a:extLst>
        </xdr:cNvPr>
        <xdr:cNvSpPr/>
      </xdr:nvSpPr>
      <xdr:spPr>
        <a:xfrm>
          <a:off x="15430500" y="1829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2721</xdr:rowOff>
    </xdr:from>
    <xdr:to>
      <xdr:col>85</xdr:col>
      <xdr:colOff>127000</xdr:colOff>
      <xdr:row>107</xdr:row>
      <xdr:rowOff>35379</xdr:rowOff>
    </xdr:to>
    <xdr:cxnSp macro="">
      <xdr:nvCxnSpPr>
        <xdr:cNvPr id="688" name="直線コネクタ 687">
          <a:extLst>
            <a:ext uri="{FF2B5EF4-FFF2-40B4-BE49-F238E27FC236}">
              <a16:creationId xmlns:a16="http://schemas.microsoft.com/office/drawing/2014/main" id="{8DBF8939-EA23-4765-8F71-927C668017F2}"/>
            </a:ext>
          </a:extLst>
        </xdr:cNvPr>
        <xdr:cNvCxnSpPr/>
      </xdr:nvCxnSpPr>
      <xdr:spPr>
        <a:xfrm>
          <a:off x="15481300" y="1834787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90714</xdr:rowOff>
    </xdr:from>
    <xdr:to>
      <xdr:col>76</xdr:col>
      <xdr:colOff>165100</xdr:colOff>
      <xdr:row>107</xdr:row>
      <xdr:rowOff>20864</xdr:rowOff>
    </xdr:to>
    <xdr:sp macro="" textlink="">
      <xdr:nvSpPr>
        <xdr:cNvPr id="689" name="楕円 688">
          <a:extLst>
            <a:ext uri="{FF2B5EF4-FFF2-40B4-BE49-F238E27FC236}">
              <a16:creationId xmlns:a16="http://schemas.microsoft.com/office/drawing/2014/main" id="{DA255FB1-76DE-4230-8999-56CCEC751034}"/>
            </a:ext>
          </a:extLst>
        </xdr:cNvPr>
        <xdr:cNvSpPr/>
      </xdr:nvSpPr>
      <xdr:spPr>
        <a:xfrm>
          <a:off x="14541500" y="182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141514</xdr:rowOff>
    </xdr:from>
    <xdr:to>
      <xdr:col>81</xdr:col>
      <xdr:colOff>50800</xdr:colOff>
      <xdr:row>107</xdr:row>
      <xdr:rowOff>2721</xdr:rowOff>
    </xdr:to>
    <xdr:cxnSp macro="">
      <xdr:nvCxnSpPr>
        <xdr:cNvPr id="690" name="直線コネクタ 689">
          <a:extLst>
            <a:ext uri="{FF2B5EF4-FFF2-40B4-BE49-F238E27FC236}">
              <a16:creationId xmlns:a16="http://schemas.microsoft.com/office/drawing/2014/main" id="{760F173A-0FC6-4C58-9B25-29B515D4A549}"/>
            </a:ext>
          </a:extLst>
        </xdr:cNvPr>
        <xdr:cNvCxnSpPr/>
      </xdr:nvCxnSpPr>
      <xdr:spPr>
        <a:xfrm>
          <a:off x="14592300" y="183152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58057</xdr:rowOff>
    </xdr:from>
    <xdr:to>
      <xdr:col>72</xdr:col>
      <xdr:colOff>38100</xdr:colOff>
      <xdr:row>106</xdr:row>
      <xdr:rowOff>159657</xdr:rowOff>
    </xdr:to>
    <xdr:sp macro="" textlink="">
      <xdr:nvSpPr>
        <xdr:cNvPr id="691" name="楕円 690">
          <a:extLst>
            <a:ext uri="{FF2B5EF4-FFF2-40B4-BE49-F238E27FC236}">
              <a16:creationId xmlns:a16="http://schemas.microsoft.com/office/drawing/2014/main" id="{228322B3-7FF6-4B2E-9D2A-1AE99C4F4959}"/>
            </a:ext>
          </a:extLst>
        </xdr:cNvPr>
        <xdr:cNvSpPr/>
      </xdr:nvSpPr>
      <xdr:spPr>
        <a:xfrm>
          <a:off x="13652500" y="1823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108857</xdr:rowOff>
    </xdr:from>
    <xdr:to>
      <xdr:col>76</xdr:col>
      <xdr:colOff>114300</xdr:colOff>
      <xdr:row>106</xdr:row>
      <xdr:rowOff>141514</xdr:rowOff>
    </xdr:to>
    <xdr:cxnSp macro="">
      <xdr:nvCxnSpPr>
        <xdr:cNvPr id="692" name="直線コネクタ 691">
          <a:extLst>
            <a:ext uri="{FF2B5EF4-FFF2-40B4-BE49-F238E27FC236}">
              <a16:creationId xmlns:a16="http://schemas.microsoft.com/office/drawing/2014/main" id="{6198178C-C24C-4F15-A4E4-AC59A227BD0E}"/>
            </a:ext>
          </a:extLst>
        </xdr:cNvPr>
        <xdr:cNvCxnSpPr/>
      </xdr:nvCxnSpPr>
      <xdr:spPr>
        <a:xfrm>
          <a:off x="13703300" y="182825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25400</xdr:rowOff>
    </xdr:from>
    <xdr:to>
      <xdr:col>67</xdr:col>
      <xdr:colOff>101600</xdr:colOff>
      <xdr:row>106</xdr:row>
      <xdr:rowOff>127000</xdr:rowOff>
    </xdr:to>
    <xdr:sp macro="" textlink="">
      <xdr:nvSpPr>
        <xdr:cNvPr id="693" name="楕円 692">
          <a:extLst>
            <a:ext uri="{FF2B5EF4-FFF2-40B4-BE49-F238E27FC236}">
              <a16:creationId xmlns:a16="http://schemas.microsoft.com/office/drawing/2014/main" id="{FBD1B066-EE6A-4ED2-8965-E3E745259209}"/>
            </a:ext>
          </a:extLst>
        </xdr:cNvPr>
        <xdr:cNvSpPr/>
      </xdr:nvSpPr>
      <xdr:spPr>
        <a:xfrm>
          <a:off x="12763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76200</xdr:rowOff>
    </xdr:from>
    <xdr:to>
      <xdr:col>71</xdr:col>
      <xdr:colOff>177800</xdr:colOff>
      <xdr:row>106</xdr:row>
      <xdr:rowOff>108857</xdr:rowOff>
    </xdr:to>
    <xdr:cxnSp macro="">
      <xdr:nvCxnSpPr>
        <xdr:cNvPr id="694" name="直線コネクタ 693">
          <a:extLst>
            <a:ext uri="{FF2B5EF4-FFF2-40B4-BE49-F238E27FC236}">
              <a16:creationId xmlns:a16="http://schemas.microsoft.com/office/drawing/2014/main" id="{96B3389C-2DA3-40F0-A9DE-1DBB97A44CDF}"/>
            </a:ext>
          </a:extLst>
        </xdr:cNvPr>
        <xdr:cNvCxnSpPr/>
      </xdr:nvCxnSpPr>
      <xdr:spPr>
        <a:xfrm>
          <a:off x="12814300" y="182499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4734</xdr:rowOff>
    </xdr:from>
    <xdr:ext cx="405111" cy="259045"/>
    <xdr:sp macro="" textlink="">
      <xdr:nvSpPr>
        <xdr:cNvPr id="695" name="n_1aveValue【公民館】&#10;有形固定資産減価償却率">
          <a:extLst>
            <a:ext uri="{FF2B5EF4-FFF2-40B4-BE49-F238E27FC236}">
              <a16:creationId xmlns:a16="http://schemas.microsoft.com/office/drawing/2014/main" id="{F8CBC3A3-4BEA-40C0-851C-F18EB6508A74}"/>
            </a:ext>
          </a:extLst>
        </xdr:cNvPr>
        <xdr:cNvSpPr txBox="1"/>
      </xdr:nvSpPr>
      <xdr:spPr>
        <a:xfrm>
          <a:off x="15266044" y="1783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161489</xdr:rowOff>
    </xdr:from>
    <xdr:ext cx="405111" cy="259045"/>
    <xdr:sp macro="" textlink="">
      <xdr:nvSpPr>
        <xdr:cNvPr id="696" name="n_2aveValue【公民館】&#10;有形固定資産減価償却率">
          <a:extLst>
            <a:ext uri="{FF2B5EF4-FFF2-40B4-BE49-F238E27FC236}">
              <a16:creationId xmlns:a16="http://schemas.microsoft.com/office/drawing/2014/main" id="{033B2212-1BEC-4845-A029-16B0804373FF}"/>
            </a:ext>
          </a:extLst>
        </xdr:cNvPr>
        <xdr:cNvSpPr txBox="1"/>
      </xdr:nvSpPr>
      <xdr:spPr>
        <a:xfrm>
          <a:off x="14389744" y="1782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143527</xdr:rowOff>
    </xdr:from>
    <xdr:ext cx="405111" cy="259045"/>
    <xdr:sp macro="" textlink="">
      <xdr:nvSpPr>
        <xdr:cNvPr id="697" name="n_3aveValue【公民館】&#10;有形固定資産減価償却率">
          <a:extLst>
            <a:ext uri="{FF2B5EF4-FFF2-40B4-BE49-F238E27FC236}">
              <a16:creationId xmlns:a16="http://schemas.microsoft.com/office/drawing/2014/main" id="{227E20F9-5A56-4C90-984B-907C957D219E}"/>
            </a:ext>
          </a:extLst>
        </xdr:cNvPr>
        <xdr:cNvSpPr txBox="1"/>
      </xdr:nvSpPr>
      <xdr:spPr>
        <a:xfrm>
          <a:off x="13500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84745</xdr:rowOff>
    </xdr:from>
    <xdr:ext cx="405111" cy="259045"/>
    <xdr:sp macro="" textlink="">
      <xdr:nvSpPr>
        <xdr:cNvPr id="698" name="n_4aveValue【公民館】&#10;有形固定資産減価償却率">
          <a:extLst>
            <a:ext uri="{FF2B5EF4-FFF2-40B4-BE49-F238E27FC236}">
              <a16:creationId xmlns:a16="http://schemas.microsoft.com/office/drawing/2014/main" id="{52172961-C091-419A-A1D4-AB713D985B6F}"/>
            </a:ext>
          </a:extLst>
        </xdr:cNvPr>
        <xdr:cNvSpPr txBox="1"/>
      </xdr:nvSpPr>
      <xdr:spPr>
        <a:xfrm>
          <a:off x="12611744" y="17915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44648</xdr:rowOff>
    </xdr:from>
    <xdr:ext cx="405111" cy="259045"/>
    <xdr:sp macro="" textlink="">
      <xdr:nvSpPr>
        <xdr:cNvPr id="699" name="n_1mainValue【公民館】&#10;有形固定資産減価償却率">
          <a:extLst>
            <a:ext uri="{FF2B5EF4-FFF2-40B4-BE49-F238E27FC236}">
              <a16:creationId xmlns:a16="http://schemas.microsoft.com/office/drawing/2014/main" id="{99DE5282-F166-4CF4-96E2-8BA8B91F82F8}"/>
            </a:ext>
          </a:extLst>
        </xdr:cNvPr>
        <xdr:cNvSpPr txBox="1"/>
      </xdr:nvSpPr>
      <xdr:spPr>
        <a:xfrm>
          <a:off x="15266044" y="18389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11991</xdr:rowOff>
    </xdr:from>
    <xdr:ext cx="405111" cy="259045"/>
    <xdr:sp macro="" textlink="">
      <xdr:nvSpPr>
        <xdr:cNvPr id="700" name="n_2mainValue【公民館】&#10;有形固定資産減価償却率">
          <a:extLst>
            <a:ext uri="{FF2B5EF4-FFF2-40B4-BE49-F238E27FC236}">
              <a16:creationId xmlns:a16="http://schemas.microsoft.com/office/drawing/2014/main" id="{2A303745-AD88-423E-8DFE-84C4EA59EA71}"/>
            </a:ext>
          </a:extLst>
        </xdr:cNvPr>
        <xdr:cNvSpPr txBox="1"/>
      </xdr:nvSpPr>
      <xdr:spPr>
        <a:xfrm>
          <a:off x="14389744" y="1835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150784</xdr:rowOff>
    </xdr:from>
    <xdr:ext cx="405111" cy="259045"/>
    <xdr:sp macro="" textlink="">
      <xdr:nvSpPr>
        <xdr:cNvPr id="701" name="n_3mainValue【公民館】&#10;有形固定資産減価償却率">
          <a:extLst>
            <a:ext uri="{FF2B5EF4-FFF2-40B4-BE49-F238E27FC236}">
              <a16:creationId xmlns:a16="http://schemas.microsoft.com/office/drawing/2014/main" id="{2A5D6EDD-7B8F-4ED4-8967-5BE73058327C}"/>
            </a:ext>
          </a:extLst>
        </xdr:cNvPr>
        <xdr:cNvSpPr txBox="1"/>
      </xdr:nvSpPr>
      <xdr:spPr>
        <a:xfrm>
          <a:off x="13500744" y="1832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118127</xdr:rowOff>
    </xdr:from>
    <xdr:ext cx="405111" cy="259045"/>
    <xdr:sp macro="" textlink="">
      <xdr:nvSpPr>
        <xdr:cNvPr id="702" name="n_4mainValue【公民館】&#10;有形固定資産減価償却率">
          <a:extLst>
            <a:ext uri="{FF2B5EF4-FFF2-40B4-BE49-F238E27FC236}">
              <a16:creationId xmlns:a16="http://schemas.microsoft.com/office/drawing/2014/main" id="{378615FF-19B0-456D-AD2A-E4CF88D66440}"/>
            </a:ext>
          </a:extLst>
        </xdr:cNvPr>
        <xdr:cNvSpPr txBox="1"/>
      </xdr:nvSpPr>
      <xdr:spPr>
        <a:xfrm>
          <a:off x="12611744" y="182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3" name="正方形/長方形 702">
          <a:extLst>
            <a:ext uri="{FF2B5EF4-FFF2-40B4-BE49-F238E27FC236}">
              <a16:creationId xmlns:a16="http://schemas.microsoft.com/office/drawing/2014/main" id="{D12C27A0-4EE5-4464-AF77-8C4259B6CCF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4" name="正方形/長方形 703">
          <a:extLst>
            <a:ext uri="{FF2B5EF4-FFF2-40B4-BE49-F238E27FC236}">
              <a16:creationId xmlns:a16="http://schemas.microsoft.com/office/drawing/2014/main" id="{B5431F35-E9BA-4B53-946E-E6016455155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5" name="正方形/長方形 704">
          <a:extLst>
            <a:ext uri="{FF2B5EF4-FFF2-40B4-BE49-F238E27FC236}">
              <a16:creationId xmlns:a16="http://schemas.microsoft.com/office/drawing/2014/main" id="{FE3D20AC-C9C0-4FC7-89A7-F68EDBE18DA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6" name="正方形/長方形 705">
          <a:extLst>
            <a:ext uri="{FF2B5EF4-FFF2-40B4-BE49-F238E27FC236}">
              <a16:creationId xmlns:a16="http://schemas.microsoft.com/office/drawing/2014/main" id="{D80FFA1D-EC61-4C28-8C50-AAC394897B5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7" name="正方形/長方形 706">
          <a:extLst>
            <a:ext uri="{FF2B5EF4-FFF2-40B4-BE49-F238E27FC236}">
              <a16:creationId xmlns:a16="http://schemas.microsoft.com/office/drawing/2014/main" id="{5401DE1C-3E97-4142-8685-246B0C093DE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8" name="正方形/長方形 707">
          <a:extLst>
            <a:ext uri="{FF2B5EF4-FFF2-40B4-BE49-F238E27FC236}">
              <a16:creationId xmlns:a16="http://schemas.microsoft.com/office/drawing/2014/main" id="{C7668618-5316-40CF-A9E2-AB00E374634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9" name="正方形/長方形 708">
          <a:extLst>
            <a:ext uri="{FF2B5EF4-FFF2-40B4-BE49-F238E27FC236}">
              <a16:creationId xmlns:a16="http://schemas.microsoft.com/office/drawing/2014/main" id="{86B67CB8-0818-4BA5-A37B-B1BF669262F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0" name="正方形/長方形 709">
          <a:extLst>
            <a:ext uri="{FF2B5EF4-FFF2-40B4-BE49-F238E27FC236}">
              <a16:creationId xmlns:a16="http://schemas.microsoft.com/office/drawing/2014/main" id="{DB605E83-9702-4C0E-8B53-8865DCB2B9A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1" name="テキスト ボックス 710">
          <a:extLst>
            <a:ext uri="{FF2B5EF4-FFF2-40B4-BE49-F238E27FC236}">
              <a16:creationId xmlns:a16="http://schemas.microsoft.com/office/drawing/2014/main" id="{569D408A-29AA-49F4-98D0-35F7EB3E36F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2" name="直線コネクタ 711">
          <a:extLst>
            <a:ext uri="{FF2B5EF4-FFF2-40B4-BE49-F238E27FC236}">
              <a16:creationId xmlns:a16="http://schemas.microsoft.com/office/drawing/2014/main" id="{2798D75D-16B6-4C18-8BCD-36ADAA157AA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3" name="直線コネクタ 712">
          <a:extLst>
            <a:ext uri="{FF2B5EF4-FFF2-40B4-BE49-F238E27FC236}">
              <a16:creationId xmlns:a16="http://schemas.microsoft.com/office/drawing/2014/main" id="{EA42F905-A282-4BF5-9D5D-68F8151AAACC}"/>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4" name="テキスト ボックス 713">
          <a:extLst>
            <a:ext uri="{FF2B5EF4-FFF2-40B4-BE49-F238E27FC236}">
              <a16:creationId xmlns:a16="http://schemas.microsoft.com/office/drawing/2014/main" id="{AD17AFDE-BC00-4B3C-9284-03FDF5AE634A}"/>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5" name="直線コネクタ 714">
          <a:extLst>
            <a:ext uri="{FF2B5EF4-FFF2-40B4-BE49-F238E27FC236}">
              <a16:creationId xmlns:a16="http://schemas.microsoft.com/office/drawing/2014/main" id="{97163AC7-4D85-4F3D-A0F9-A88A0013756E}"/>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6" name="テキスト ボックス 715">
          <a:extLst>
            <a:ext uri="{FF2B5EF4-FFF2-40B4-BE49-F238E27FC236}">
              <a16:creationId xmlns:a16="http://schemas.microsoft.com/office/drawing/2014/main" id="{C2071902-1BCF-4FEA-8A62-C4D649908151}"/>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7" name="直線コネクタ 716">
          <a:extLst>
            <a:ext uri="{FF2B5EF4-FFF2-40B4-BE49-F238E27FC236}">
              <a16:creationId xmlns:a16="http://schemas.microsoft.com/office/drawing/2014/main" id="{717F14FF-9ED6-4889-870C-365CC99D530D}"/>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18" name="テキスト ボックス 717">
          <a:extLst>
            <a:ext uri="{FF2B5EF4-FFF2-40B4-BE49-F238E27FC236}">
              <a16:creationId xmlns:a16="http://schemas.microsoft.com/office/drawing/2014/main" id="{1B239B9D-5FD6-4013-A0BC-84DCE84EEB26}"/>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9" name="直線コネクタ 718">
          <a:extLst>
            <a:ext uri="{FF2B5EF4-FFF2-40B4-BE49-F238E27FC236}">
              <a16:creationId xmlns:a16="http://schemas.microsoft.com/office/drawing/2014/main" id="{24BA226F-F016-43BB-934A-988B70534874}"/>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20" name="テキスト ボックス 719">
          <a:extLst>
            <a:ext uri="{FF2B5EF4-FFF2-40B4-BE49-F238E27FC236}">
              <a16:creationId xmlns:a16="http://schemas.microsoft.com/office/drawing/2014/main" id="{688F6ADC-F19A-44A6-AAB3-CE3D2091D2F1}"/>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1" name="直線コネクタ 720">
          <a:extLst>
            <a:ext uri="{FF2B5EF4-FFF2-40B4-BE49-F238E27FC236}">
              <a16:creationId xmlns:a16="http://schemas.microsoft.com/office/drawing/2014/main" id="{54A8DD40-1F20-477A-8F11-688B0E70F50A}"/>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22" name="テキスト ボックス 721">
          <a:extLst>
            <a:ext uri="{FF2B5EF4-FFF2-40B4-BE49-F238E27FC236}">
              <a16:creationId xmlns:a16="http://schemas.microsoft.com/office/drawing/2014/main" id="{3B827281-19CE-4489-A4C4-E7B86264374F}"/>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a:extLst>
            <a:ext uri="{FF2B5EF4-FFF2-40B4-BE49-F238E27FC236}">
              <a16:creationId xmlns:a16="http://schemas.microsoft.com/office/drawing/2014/main" id="{523664AF-6FC4-46E9-AC2D-90262499248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24" name="テキスト ボックス 723">
          <a:extLst>
            <a:ext uri="{FF2B5EF4-FFF2-40B4-BE49-F238E27FC236}">
              <a16:creationId xmlns:a16="http://schemas.microsoft.com/office/drawing/2014/main" id="{2F650794-6A15-42D4-8BF6-233CE20DC895}"/>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公民館】&#10;一人当たり面積グラフ枠">
          <a:extLst>
            <a:ext uri="{FF2B5EF4-FFF2-40B4-BE49-F238E27FC236}">
              <a16:creationId xmlns:a16="http://schemas.microsoft.com/office/drawing/2014/main" id="{DB574A4A-41D3-4303-96C0-5D76DAC3F65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38328</xdr:rowOff>
    </xdr:from>
    <xdr:to>
      <xdr:col>116</xdr:col>
      <xdr:colOff>62864</xdr:colOff>
      <xdr:row>108</xdr:row>
      <xdr:rowOff>150343</xdr:rowOff>
    </xdr:to>
    <xdr:cxnSp macro="">
      <xdr:nvCxnSpPr>
        <xdr:cNvPr id="726" name="直線コネクタ 725">
          <a:extLst>
            <a:ext uri="{FF2B5EF4-FFF2-40B4-BE49-F238E27FC236}">
              <a16:creationId xmlns:a16="http://schemas.microsoft.com/office/drawing/2014/main" id="{8C400A57-FCC4-4A48-BDD0-8E53E17FB12C}"/>
            </a:ext>
          </a:extLst>
        </xdr:cNvPr>
        <xdr:cNvCxnSpPr/>
      </xdr:nvCxnSpPr>
      <xdr:spPr>
        <a:xfrm flipV="1">
          <a:off x="22160864" y="17354778"/>
          <a:ext cx="0" cy="1312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154170</xdr:rowOff>
    </xdr:from>
    <xdr:ext cx="469744" cy="259045"/>
    <xdr:sp macro="" textlink="">
      <xdr:nvSpPr>
        <xdr:cNvPr id="727" name="【公民館】&#10;一人当たり面積最小値テキスト">
          <a:extLst>
            <a:ext uri="{FF2B5EF4-FFF2-40B4-BE49-F238E27FC236}">
              <a16:creationId xmlns:a16="http://schemas.microsoft.com/office/drawing/2014/main" id="{AE440914-87B1-4426-ADE2-DCE179547D9D}"/>
            </a:ext>
          </a:extLst>
        </xdr:cNvPr>
        <xdr:cNvSpPr txBox="1"/>
      </xdr:nvSpPr>
      <xdr:spPr>
        <a:xfrm>
          <a:off x="22199600" y="1867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150343</xdr:rowOff>
    </xdr:from>
    <xdr:to>
      <xdr:col>116</xdr:col>
      <xdr:colOff>152400</xdr:colOff>
      <xdr:row>108</xdr:row>
      <xdr:rowOff>150343</xdr:rowOff>
    </xdr:to>
    <xdr:cxnSp macro="">
      <xdr:nvCxnSpPr>
        <xdr:cNvPr id="728" name="直線コネクタ 727">
          <a:extLst>
            <a:ext uri="{FF2B5EF4-FFF2-40B4-BE49-F238E27FC236}">
              <a16:creationId xmlns:a16="http://schemas.microsoft.com/office/drawing/2014/main" id="{A9BB5E51-CEF0-4CBD-B210-DDD5C52C4A83}"/>
            </a:ext>
          </a:extLst>
        </xdr:cNvPr>
        <xdr:cNvCxnSpPr/>
      </xdr:nvCxnSpPr>
      <xdr:spPr>
        <a:xfrm>
          <a:off x="22072600" y="18666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156455</xdr:rowOff>
    </xdr:from>
    <xdr:ext cx="534377" cy="259045"/>
    <xdr:sp macro="" textlink="">
      <xdr:nvSpPr>
        <xdr:cNvPr id="729" name="【公民館】&#10;一人当たり面積最大値テキスト">
          <a:extLst>
            <a:ext uri="{FF2B5EF4-FFF2-40B4-BE49-F238E27FC236}">
              <a16:creationId xmlns:a16="http://schemas.microsoft.com/office/drawing/2014/main" id="{968EEF15-3B63-4A33-A2E2-4F203087A58A}"/>
            </a:ext>
          </a:extLst>
        </xdr:cNvPr>
        <xdr:cNvSpPr txBox="1"/>
      </xdr:nvSpPr>
      <xdr:spPr>
        <a:xfrm>
          <a:off x="22199600" y="1713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38328</xdr:rowOff>
    </xdr:from>
    <xdr:to>
      <xdr:col>116</xdr:col>
      <xdr:colOff>152400</xdr:colOff>
      <xdr:row>101</xdr:row>
      <xdr:rowOff>38328</xdr:rowOff>
    </xdr:to>
    <xdr:cxnSp macro="">
      <xdr:nvCxnSpPr>
        <xdr:cNvPr id="730" name="直線コネクタ 729">
          <a:extLst>
            <a:ext uri="{FF2B5EF4-FFF2-40B4-BE49-F238E27FC236}">
              <a16:creationId xmlns:a16="http://schemas.microsoft.com/office/drawing/2014/main" id="{A905FADA-618E-4D97-83C7-3D8809F356FC}"/>
            </a:ext>
          </a:extLst>
        </xdr:cNvPr>
        <xdr:cNvCxnSpPr/>
      </xdr:nvCxnSpPr>
      <xdr:spPr>
        <a:xfrm>
          <a:off x="22072600" y="17354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49877</xdr:rowOff>
    </xdr:from>
    <xdr:ext cx="469744" cy="259045"/>
    <xdr:sp macro="" textlink="">
      <xdr:nvSpPr>
        <xdr:cNvPr id="731" name="【公民館】&#10;一人当たり面積平均値テキスト">
          <a:extLst>
            <a:ext uri="{FF2B5EF4-FFF2-40B4-BE49-F238E27FC236}">
              <a16:creationId xmlns:a16="http://schemas.microsoft.com/office/drawing/2014/main" id="{269C1BA9-8496-46E8-A01C-FAEF39EA7F8B}"/>
            </a:ext>
          </a:extLst>
        </xdr:cNvPr>
        <xdr:cNvSpPr txBox="1"/>
      </xdr:nvSpPr>
      <xdr:spPr>
        <a:xfrm>
          <a:off x="22199600" y="18395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27000</xdr:rowOff>
    </xdr:from>
    <xdr:to>
      <xdr:col>116</xdr:col>
      <xdr:colOff>114300</xdr:colOff>
      <xdr:row>108</xdr:row>
      <xdr:rowOff>128600</xdr:rowOff>
    </xdr:to>
    <xdr:sp macro="" textlink="">
      <xdr:nvSpPr>
        <xdr:cNvPr id="732" name="フローチャート: 判断 731">
          <a:extLst>
            <a:ext uri="{FF2B5EF4-FFF2-40B4-BE49-F238E27FC236}">
              <a16:creationId xmlns:a16="http://schemas.microsoft.com/office/drawing/2014/main" id="{789B8EF1-F595-464B-98BB-D049B8E8AF82}"/>
            </a:ext>
          </a:extLst>
        </xdr:cNvPr>
        <xdr:cNvSpPr/>
      </xdr:nvSpPr>
      <xdr:spPr>
        <a:xfrm>
          <a:off x="22110700" y="1854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21971</xdr:rowOff>
    </xdr:from>
    <xdr:to>
      <xdr:col>112</xdr:col>
      <xdr:colOff>38100</xdr:colOff>
      <xdr:row>108</xdr:row>
      <xdr:rowOff>123571</xdr:rowOff>
    </xdr:to>
    <xdr:sp macro="" textlink="">
      <xdr:nvSpPr>
        <xdr:cNvPr id="733" name="フローチャート: 判断 732">
          <a:extLst>
            <a:ext uri="{FF2B5EF4-FFF2-40B4-BE49-F238E27FC236}">
              <a16:creationId xmlns:a16="http://schemas.microsoft.com/office/drawing/2014/main" id="{06DD2A19-8E88-47E5-9690-0C9FDBD2042D}"/>
            </a:ext>
          </a:extLst>
        </xdr:cNvPr>
        <xdr:cNvSpPr/>
      </xdr:nvSpPr>
      <xdr:spPr>
        <a:xfrm>
          <a:off x="21272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26009</xdr:rowOff>
    </xdr:from>
    <xdr:to>
      <xdr:col>107</xdr:col>
      <xdr:colOff>101600</xdr:colOff>
      <xdr:row>108</xdr:row>
      <xdr:rowOff>127609</xdr:rowOff>
    </xdr:to>
    <xdr:sp macro="" textlink="">
      <xdr:nvSpPr>
        <xdr:cNvPr id="734" name="フローチャート: 判断 733">
          <a:extLst>
            <a:ext uri="{FF2B5EF4-FFF2-40B4-BE49-F238E27FC236}">
              <a16:creationId xmlns:a16="http://schemas.microsoft.com/office/drawing/2014/main" id="{A2BA1D43-DC26-42C9-B217-1A3FF9DC9CC5}"/>
            </a:ext>
          </a:extLst>
        </xdr:cNvPr>
        <xdr:cNvSpPr/>
      </xdr:nvSpPr>
      <xdr:spPr>
        <a:xfrm>
          <a:off x="20383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37897</xdr:rowOff>
    </xdr:from>
    <xdr:to>
      <xdr:col>102</xdr:col>
      <xdr:colOff>165100</xdr:colOff>
      <xdr:row>108</xdr:row>
      <xdr:rowOff>139497</xdr:rowOff>
    </xdr:to>
    <xdr:sp macro="" textlink="">
      <xdr:nvSpPr>
        <xdr:cNvPr id="735" name="フローチャート: 判断 734">
          <a:extLst>
            <a:ext uri="{FF2B5EF4-FFF2-40B4-BE49-F238E27FC236}">
              <a16:creationId xmlns:a16="http://schemas.microsoft.com/office/drawing/2014/main" id="{A0694D91-5559-4370-AB6D-4FDEFB721ADF}"/>
            </a:ext>
          </a:extLst>
        </xdr:cNvPr>
        <xdr:cNvSpPr/>
      </xdr:nvSpPr>
      <xdr:spPr>
        <a:xfrm>
          <a:off x="19494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36830</xdr:rowOff>
    </xdr:from>
    <xdr:to>
      <xdr:col>98</xdr:col>
      <xdr:colOff>38100</xdr:colOff>
      <xdr:row>108</xdr:row>
      <xdr:rowOff>138430</xdr:rowOff>
    </xdr:to>
    <xdr:sp macro="" textlink="">
      <xdr:nvSpPr>
        <xdr:cNvPr id="736" name="フローチャート: 判断 735">
          <a:extLst>
            <a:ext uri="{FF2B5EF4-FFF2-40B4-BE49-F238E27FC236}">
              <a16:creationId xmlns:a16="http://schemas.microsoft.com/office/drawing/2014/main" id="{4702B9A1-9410-447E-A9B2-19B5118B2C88}"/>
            </a:ext>
          </a:extLst>
        </xdr:cNvPr>
        <xdr:cNvSpPr/>
      </xdr:nvSpPr>
      <xdr:spPr>
        <a:xfrm>
          <a:off x="18605500" y="185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1C7104F6-29D5-4CCB-85B4-79CC9277939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E132E84B-91D4-4649-B809-9CC1A803931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B0467D13-A740-4B54-AFDC-B13CEBAAB35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8D85E832-988C-48A9-A42E-AB480A6E0AF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9AC62E40-2404-4BBA-9B44-370DDB6C758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28524</xdr:rowOff>
    </xdr:from>
    <xdr:to>
      <xdr:col>116</xdr:col>
      <xdr:colOff>114300</xdr:colOff>
      <xdr:row>108</xdr:row>
      <xdr:rowOff>130124</xdr:rowOff>
    </xdr:to>
    <xdr:sp macro="" textlink="">
      <xdr:nvSpPr>
        <xdr:cNvPr id="742" name="楕円 741">
          <a:extLst>
            <a:ext uri="{FF2B5EF4-FFF2-40B4-BE49-F238E27FC236}">
              <a16:creationId xmlns:a16="http://schemas.microsoft.com/office/drawing/2014/main" id="{121F1026-9007-4264-A4B4-025C81049FEF}"/>
            </a:ext>
          </a:extLst>
        </xdr:cNvPr>
        <xdr:cNvSpPr/>
      </xdr:nvSpPr>
      <xdr:spPr>
        <a:xfrm>
          <a:off x="22110700" y="1854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5427</xdr:rowOff>
    </xdr:from>
    <xdr:ext cx="469744" cy="259045"/>
    <xdr:sp macro="" textlink="">
      <xdr:nvSpPr>
        <xdr:cNvPr id="743" name="【公民館】&#10;一人当たり面積該当値テキスト">
          <a:extLst>
            <a:ext uri="{FF2B5EF4-FFF2-40B4-BE49-F238E27FC236}">
              <a16:creationId xmlns:a16="http://schemas.microsoft.com/office/drawing/2014/main" id="{0D68F244-70D3-46D7-840D-9901837BD364}"/>
            </a:ext>
          </a:extLst>
        </xdr:cNvPr>
        <xdr:cNvSpPr txBox="1"/>
      </xdr:nvSpPr>
      <xdr:spPr>
        <a:xfrm>
          <a:off x="22199600" y="185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31344</xdr:rowOff>
    </xdr:from>
    <xdr:to>
      <xdr:col>112</xdr:col>
      <xdr:colOff>38100</xdr:colOff>
      <xdr:row>108</xdr:row>
      <xdr:rowOff>132944</xdr:rowOff>
    </xdr:to>
    <xdr:sp macro="" textlink="">
      <xdr:nvSpPr>
        <xdr:cNvPr id="744" name="楕円 743">
          <a:extLst>
            <a:ext uri="{FF2B5EF4-FFF2-40B4-BE49-F238E27FC236}">
              <a16:creationId xmlns:a16="http://schemas.microsoft.com/office/drawing/2014/main" id="{23DDAE5C-EC6C-4DCC-9994-BDC70F4A9009}"/>
            </a:ext>
          </a:extLst>
        </xdr:cNvPr>
        <xdr:cNvSpPr/>
      </xdr:nvSpPr>
      <xdr:spPr>
        <a:xfrm>
          <a:off x="21272500" y="1854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79324</xdr:rowOff>
    </xdr:from>
    <xdr:to>
      <xdr:col>116</xdr:col>
      <xdr:colOff>63500</xdr:colOff>
      <xdr:row>108</xdr:row>
      <xdr:rowOff>82144</xdr:rowOff>
    </xdr:to>
    <xdr:cxnSp macro="">
      <xdr:nvCxnSpPr>
        <xdr:cNvPr id="745" name="直線コネクタ 744">
          <a:extLst>
            <a:ext uri="{FF2B5EF4-FFF2-40B4-BE49-F238E27FC236}">
              <a16:creationId xmlns:a16="http://schemas.microsoft.com/office/drawing/2014/main" id="{F56D59C4-B188-46C0-863C-ACE8929F8260}"/>
            </a:ext>
          </a:extLst>
        </xdr:cNvPr>
        <xdr:cNvCxnSpPr/>
      </xdr:nvCxnSpPr>
      <xdr:spPr>
        <a:xfrm flipV="1">
          <a:off x="21323300" y="18595924"/>
          <a:ext cx="8382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33249</xdr:rowOff>
    </xdr:from>
    <xdr:to>
      <xdr:col>107</xdr:col>
      <xdr:colOff>101600</xdr:colOff>
      <xdr:row>108</xdr:row>
      <xdr:rowOff>134849</xdr:rowOff>
    </xdr:to>
    <xdr:sp macro="" textlink="">
      <xdr:nvSpPr>
        <xdr:cNvPr id="746" name="楕円 745">
          <a:extLst>
            <a:ext uri="{FF2B5EF4-FFF2-40B4-BE49-F238E27FC236}">
              <a16:creationId xmlns:a16="http://schemas.microsoft.com/office/drawing/2014/main" id="{C2BC462C-9C09-4A7C-80E0-29228D84E579}"/>
            </a:ext>
          </a:extLst>
        </xdr:cNvPr>
        <xdr:cNvSpPr/>
      </xdr:nvSpPr>
      <xdr:spPr>
        <a:xfrm>
          <a:off x="20383500" y="1854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82144</xdr:rowOff>
    </xdr:from>
    <xdr:to>
      <xdr:col>111</xdr:col>
      <xdr:colOff>177800</xdr:colOff>
      <xdr:row>108</xdr:row>
      <xdr:rowOff>84049</xdr:rowOff>
    </xdr:to>
    <xdr:cxnSp macro="">
      <xdr:nvCxnSpPr>
        <xdr:cNvPr id="747" name="直線コネクタ 746">
          <a:extLst>
            <a:ext uri="{FF2B5EF4-FFF2-40B4-BE49-F238E27FC236}">
              <a16:creationId xmlns:a16="http://schemas.microsoft.com/office/drawing/2014/main" id="{3DD8E586-84D5-4F98-AD2C-7941942B4A41}"/>
            </a:ext>
          </a:extLst>
        </xdr:cNvPr>
        <xdr:cNvCxnSpPr/>
      </xdr:nvCxnSpPr>
      <xdr:spPr>
        <a:xfrm flipV="1">
          <a:off x="20434300" y="18598744"/>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34162</xdr:rowOff>
    </xdr:from>
    <xdr:to>
      <xdr:col>102</xdr:col>
      <xdr:colOff>165100</xdr:colOff>
      <xdr:row>108</xdr:row>
      <xdr:rowOff>135762</xdr:rowOff>
    </xdr:to>
    <xdr:sp macro="" textlink="">
      <xdr:nvSpPr>
        <xdr:cNvPr id="748" name="楕円 747">
          <a:extLst>
            <a:ext uri="{FF2B5EF4-FFF2-40B4-BE49-F238E27FC236}">
              <a16:creationId xmlns:a16="http://schemas.microsoft.com/office/drawing/2014/main" id="{1364B391-42D7-4969-9130-0B6718C63EAC}"/>
            </a:ext>
          </a:extLst>
        </xdr:cNvPr>
        <xdr:cNvSpPr/>
      </xdr:nvSpPr>
      <xdr:spPr>
        <a:xfrm>
          <a:off x="19494500" y="1855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84049</xdr:rowOff>
    </xdr:from>
    <xdr:to>
      <xdr:col>107</xdr:col>
      <xdr:colOff>50800</xdr:colOff>
      <xdr:row>108</xdr:row>
      <xdr:rowOff>84962</xdr:rowOff>
    </xdr:to>
    <xdr:cxnSp macro="">
      <xdr:nvCxnSpPr>
        <xdr:cNvPr id="749" name="直線コネクタ 748">
          <a:extLst>
            <a:ext uri="{FF2B5EF4-FFF2-40B4-BE49-F238E27FC236}">
              <a16:creationId xmlns:a16="http://schemas.microsoft.com/office/drawing/2014/main" id="{9FB01F50-C0B1-4040-90EA-487C75A0331F}"/>
            </a:ext>
          </a:extLst>
        </xdr:cNvPr>
        <xdr:cNvCxnSpPr/>
      </xdr:nvCxnSpPr>
      <xdr:spPr>
        <a:xfrm flipV="1">
          <a:off x="19545300" y="18600649"/>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36525</xdr:rowOff>
    </xdr:from>
    <xdr:to>
      <xdr:col>98</xdr:col>
      <xdr:colOff>38100</xdr:colOff>
      <xdr:row>108</xdr:row>
      <xdr:rowOff>138125</xdr:rowOff>
    </xdr:to>
    <xdr:sp macro="" textlink="">
      <xdr:nvSpPr>
        <xdr:cNvPr id="750" name="楕円 749">
          <a:extLst>
            <a:ext uri="{FF2B5EF4-FFF2-40B4-BE49-F238E27FC236}">
              <a16:creationId xmlns:a16="http://schemas.microsoft.com/office/drawing/2014/main" id="{EDE35119-2D90-49E7-9A9F-1D819D4413D2}"/>
            </a:ext>
          </a:extLst>
        </xdr:cNvPr>
        <xdr:cNvSpPr/>
      </xdr:nvSpPr>
      <xdr:spPr>
        <a:xfrm>
          <a:off x="18605500" y="1855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84962</xdr:rowOff>
    </xdr:from>
    <xdr:to>
      <xdr:col>102</xdr:col>
      <xdr:colOff>114300</xdr:colOff>
      <xdr:row>108</xdr:row>
      <xdr:rowOff>87325</xdr:rowOff>
    </xdr:to>
    <xdr:cxnSp macro="">
      <xdr:nvCxnSpPr>
        <xdr:cNvPr id="751" name="直線コネクタ 750">
          <a:extLst>
            <a:ext uri="{FF2B5EF4-FFF2-40B4-BE49-F238E27FC236}">
              <a16:creationId xmlns:a16="http://schemas.microsoft.com/office/drawing/2014/main" id="{2D57A5CC-D903-4CCC-8D12-09CBBF95BD5A}"/>
            </a:ext>
          </a:extLst>
        </xdr:cNvPr>
        <xdr:cNvCxnSpPr/>
      </xdr:nvCxnSpPr>
      <xdr:spPr>
        <a:xfrm flipV="1">
          <a:off x="18656300" y="18601562"/>
          <a:ext cx="8890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140098</xdr:rowOff>
    </xdr:from>
    <xdr:ext cx="469744" cy="259045"/>
    <xdr:sp macro="" textlink="">
      <xdr:nvSpPr>
        <xdr:cNvPr id="752" name="n_1aveValue【公民館】&#10;一人当たり面積">
          <a:extLst>
            <a:ext uri="{FF2B5EF4-FFF2-40B4-BE49-F238E27FC236}">
              <a16:creationId xmlns:a16="http://schemas.microsoft.com/office/drawing/2014/main" id="{32E5EAF7-9461-4E9A-A3B3-6214E14968FE}"/>
            </a:ext>
          </a:extLst>
        </xdr:cNvPr>
        <xdr:cNvSpPr txBox="1"/>
      </xdr:nvSpPr>
      <xdr:spPr>
        <a:xfrm>
          <a:off x="21075727" y="1831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144136</xdr:rowOff>
    </xdr:from>
    <xdr:ext cx="469744" cy="259045"/>
    <xdr:sp macro="" textlink="">
      <xdr:nvSpPr>
        <xdr:cNvPr id="753" name="n_2aveValue【公民館】&#10;一人当たり面積">
          <a:extLst>
            <a:ext uri="{FF2B5EF4-FFF2-40B4-BE49-F238E27FC236}">
              <a16:creationId xmlns:a16="http://schemas.microsoft.com/office/drawing/2014/main" id="{A799BD75-AB4A-4478-BCF5-41E5F0B60B9E}"/>
            </a:ext>
          </a:extLst>
        </xdr:cNvPr>
        <xdr:cNvSpPr txBox="1"/>
      </xdr:nvSpPr>
      <xdr:spPr>
        <a:xfrm>
          <a:off x="201994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130624</xdr:rowOff>
    </xdr:from>
    <xdr:ext cx="469744" cy="259045"/>
    <xdr:sp macro="" textlink="">
      <xdr:nvSpPr>
        <xdr:cNvPr id="754" name="n_3aveValue【公民館】&#10;一人当たり面積">
          <a:extLst>
            <a:ext uri="{FF2B5EF4-FFF2-40B4-BE49-F238E27FC236}">
              <a16:creationId xmlns:a16="http://schemas.microsoft.com/office/drawing/2014/main" id="{16B5FB09-2CC7-43C8-A2D4-8CF5BE7AD8A3}"/>
            </a:ext>
          </a:extLst>
        </xdr:cNvPr>
        <xdr:cNvSpPr txBox="1"/>
      </xdr:nvSpPr>
      <xdr:spPr>
        <a:xfrm>
          <a:off x="19310427" y="186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129557</xdr:rowOff>
    </xdr:from>
    <xdr:ext cx="469744" cy="259045"/>
    <xdr:sp macro="" textlink="">
      <xdr:nvSpPr>
        <xdr:cNvPr id="755" name="n_4aveValue【公民館】&#10;一人当たり面積">
          <a:extLst>
            <a:ext uri="{FF2B5EF4-FFF2-40B4-BE49-F238E27FC236}">
              <a16:creationId xmlns:a16="http://schemas.microsoft.com/office/drawing/2014/main" id="{07FF86B5-DE6C-42DF-ADA9-85BC7BA8E119}"/>
            </a:ext>
          </a:extLst>
        </xdr:cNvPr>
        <xdr:cNvSpPr txBox="1"/>
      </xdr:nvSpPr>
      <xdr:spPr>
        <a:xfrm>
          <a:off x="18421427" y="186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124071</xdr:rowOff>
    </xdr:from>
    <xdr:ext cx="469744" cy="259045"/>
    <xdr:sp macro="" textlink="">
      <xdr:nvSpPr>
        <xdr:cNvPr id="756" name="n_1mainValue【公民館】&#10;一人当たり面積">
          <a:extLst>
            <a:ext uri="{FF2B5EF4-FFF2-40B4-BE49-F238E27FC236}">
              <a16:creationId xmlns:a16="http://schemas.microsoft.com/office/drawing/2014/main" id="{0E7AA07F-9314-40F5-983B-3A064E4437BB}"/>
            </a:ext>
          </a:extLst>
        </xdr:cNvPr>
        <xdr:cNvSpPr txBox="1"/>
      </xdr:nvSpPr>
      <xdr:spPr>
        <a:xfrm>
          <a:off x="21075727" y="1864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125976</xdr:rowOff>
    </xdr:from>
    <xdr:ext cx="469744" cy="259045"/>
    <xdr:sp macro="" textlink="">
      <xdr:nvSpPr>
        <xdr:cNvPr id="757" name="n_2mainValue【公民館】&#10;一人当たり面積">
          <a:extLst>
            <a:ext uri="{FF2B5EF4-FFF2-40B4-BE49-F238E27FC236}">
              <a16:creationId xmlns:a16="http://schemas.microsoft.com/office/drawing/2014/main" id="{23A5F37D-F2D8-4A96-90AB-8D215A276181}"/>
            </a:ext>
          </a:extLst>
        </xdr:cNvPr>
        <xdr:cNvSpPr txBox="1"/>
      </xdr:nvSpPr>
      <xdr:spPr>
        <a:xfrm>
          <a:off x="20199427" y="18642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152289</xdr:rowOff>
    </xdr:from>
    <xdr:ext cx="469744" cy="259045"/>
    <xdr:sp macro="" textlink="">
      <xdr:nvSpPr>
        <xdr:cNvPr id="758" name="n_3mainValue【公民館】&#10;一人当たり面積">
          <a:extLst>
            <a:ext uri="{FF2B5EF4-FFF2-40B4-BE49-F238E27FC236}">
              <a16:creationId xmlns:a16="http://schemas.microsoft.com/office/drawing/2014/main" id="{F89B3805-79B1-4B6F-875B-7938F5DFEC5B}"/>
            </a:ext>
          </a:extLst>
        </xdr:cNvPr>
        <xdr:cNvSpPr txBox="1"/>
      </xdr:nvSpPr>
      <xdr:spPr>
        <a:xfrm>
          <a:off x="19310427" y="18325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154652</xdr:rowOff>
    </xdr:from>
    <xdr:ext cx="469744" cy="259045"/>
    <xdr:sp macro="" textlink="">
      <xdr:nvSpPr>
        <xdr:cNvPr id="759" name="n_4mainValue【公民館】&#10;一人当たり面積">
          <a:extLst>
            <a:ext uri="{FF2B5EF4-FFF2-40B4-BE49-F238E27FC236}">
              <a16:creationId xmlns:a16="http://schemas.microsoft.com/office/drawing/2014/main" id="{085EB60D-0A4B-4090-96D8-EEB6F66C9795}"/>
            </a:ext>
          </a:extLst>
        </xdr:cNvPr>
        <xdr:cNvSpPr txBox="1"/>
      </xdr:nvSpPr>
      <xdr:spPr>
        <a:xfrm>
          <a:off x="18421427" y="18328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a:extLst>
            <a:ext uri="{FF2B5EF4-FFF2-40B4-BE49-F238E27FC236}">
              <a16:creationId xmlns:a16="http://schemas.microsoft.com/office/drawing/2014/main" id="{879E44B1-2BB4-472A-A8C1-6CF4729786A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a:extLst>
            <a:ext uri="{FF2B5EF4-FFF2-40B4-BE49-F238E27FC236}">
              <a16:creationId xmlns:a16="http://schemas.microsoft.com/office/drawing/2014/main" id="{1D3756B0-4AA4-49F9-A0C6-81B70EC7FE1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a:extLst>
            <a:ext uri="{FF2B5EF4-FFF2-40B4-BE49-F238E27FC236}">
              <a16:creationId xmlns:a16="http://schemas.microsoft.com/office/drawing/2014/main" id="{6026B598-85E0-4EDD-9ED8-9B341A9D84F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特に高くなっている施設は、保育所と橋梁・トンネルである。橋りょうについては、小川村橋梁長寿命化計画により、計画的な修繕・更新に取り組むこととしている。全体としても減価償却の進む施設が多いことから、公共施設等総合管理計画や個別施設計画に沿</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って、計画的に管理を行っていく。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E327AFE-73BA-4984-A5F5-4EBF4BE6D07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234949D-F1C7-4FAB-AE3C-F4BBEAA330F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FAAF4F9-2522-4566-9E2F-1B62E2D5B48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289D877-5B00-406B-BEF4-70FC55E10B5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1F7EE6D-8D28-4275-8D07-95C310BEBAA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F1BDC83-B55C-4350-93EB-E77BB6DB1E6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CF9F3CD-D787-4B9E-827F-06E6B792E82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9A2DC9E-0130-421B-ADF6-3D3A125E215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D3D97BF-2085-4A6B-8D8A-8D71448D7F3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9E69C7E-2964-43AA-B069-86CFF989D71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2,438
2,423
58.11
3,156,105
3,018,855
109,351
1,818,716
2,333,750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87CB87F-F658-4E2D-A939-37D3694FEF7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EF3EAD3-8799-49C6-818F-0B672B11489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3EEBB8B-5D5C-4829-9B83-753EFC14873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E7F9D7C-91EA-4378-BDA5-B0C27C6D1A5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ADF197E-4622-49E5-8495-50665BCCC0D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77BD9CA4-BBA2-4B38-9842-2530CF588A99}"/>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3EFEB6A-EDDB-44DE-B50A-FD1BED0B3E8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79C613A-F58F-4E92-881C-67B1C5CDD7C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43C9F07-C96C-4727-884E-08629D7D636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C17FB98-469A-48B2-AD26-153DA26D5A1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A345D97-77CE-445C-AB7B-AC9E24603DE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466E57F-984F-410C-80CD-1B3BEBB013F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EB473CF-C3A8-4945-8F48-DEE970781A5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96B8E92-28AB-4C73-95A2-3CFA3324D6F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916F7E2-F910-400D-9546-3404AB189BF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34FBFD7-6956-4687-AAE2-8C6370A17F7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9BD1D98-53E5-4B4F-A762-26FBC9D2B1E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2169E41-F18F-4155-9902-92F73B0D2EB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A18F0EE-D9E9-480C-9E65-918141BF22C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E833C97F-8CC0-4877-87C1-F3D12B162AB7}"/>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5C74691-823C-4B97-9E4D-35827F9937E8}"/>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B3B6AFF-1C9E-481E-AF53-7A1B00CB6F1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69445E8-0BEE-4D68-97E5-78B165349A4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A62AD21-07CD-4860-B76D-DB108CAF197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17E03FE-123A-4B6D-A7FB-BA8DA152F91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878AC69-D18B-41EE-803C-7E0E2E66B98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9BECFAC-2A2C-4B88-8074-2177E8FA7CA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C77B2A3-838B-43A1-BF27-3CBCA72D9E9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9C1BFC9-78CD-4BF7-8753-AAA7D3C1F5D3}"/>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854396F1-769C-40D2-A841-06DDE0C9950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59736E86-276A-4C61-8356-AA1092F1667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3A18E370-F701-4288-B5FE-1EAD4F81484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C547B931-34D4-448D-B063-8520E3C7002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4D222B6D-3C22-4C0D-8AD5-91391EFB691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BEDF5BCE-5D5F-4000-8619-59FBF0ADCCA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38C36D16-6424-4517-A850-020CA4C72C4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579507EB-A1EB-47E5-BE4D-E0202899388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89537CA2-55F9-4850-9EAD-DB95826613E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7DAAEDE8-D6AD-45E4-9343-355E35336EC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B3F1AE6-935E-4DAF-90F1-CDF21843BF7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77A663E2-825E-4EB8-B786-8DF53336283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218123C2-82AE-48DA-A600-AC1029AFF53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96556315-5EC9-4B59-87E6-9E99F5ED5EA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5D288366-FDCA-44C7-89CB-8EEBFD6D0BF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EA6F736E-3718-42EE-82D9-AB1605B82BF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D6A877CD-74FC-4841-8FDE-88C5DB166FF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4919D880-0897-4F8F-83C6-67F8C5B7DB3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DF73B193-DE41-47BE-851B-B7237ED87F09}"/>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4347D079-8325-4209-A66E-6E74C18096ED}"/>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A3628ED2-62D9-4B23-B897-3D3E02C5DB3F}"/>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EA801EE2-2342-4A93-A555-5E7C0F2DA5F8}"/>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F3C1EEDA-F06F-46CE-AAA2-D8405E497FD4}"/>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6A85E964-2E30-4FCE-A9D1-54FB209A83BC}"/>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759F93A1-A4C6-4EB8-B004-8B24D6B22A23}"/>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03929549-F039-43F2-ADCF-846D278FE18F}"/>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DB108AEF-0EB2-4AB9-93FA-16EF1226FFDF}"/>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8EDEAAD2-AC99-4C42-94EC-9FA739674F89}"/>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1F471394-25AC-44E7-9F1D-1DCD7CC424EB}"/>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08ACFB15-352A-488B-8646-74A86D87A1B3}"/>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6A68FC13-62EC-4619-91C4-A155645AF02E}"/>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EE245228-7C9A-4DD5-B728-6A292646A7B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EACBA434-DFBE-4F45-8A9B-ACDD68BB807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44087</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E4F37C00-EFB5-4431-A0D8-918572C7046D}"/>
            </a:ext>
          </a:extLst>
        </xdr:cNvPr>
        <xdr:cNvCxnSpPr/>
      </xdr:nvCxnSpPr>
      <xdr:spPr>
        <a:xfrm flipV="1">
          <a:off x="4634865" y="9645287"/>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63A5CE92-A99A-4AF5-B6C4-9941CDA80F39}"/>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0F65D7DE-20C1-4B4C-A745-8B208EF42FB7}"/>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162214</xdr:rowOff>
    </xdr:from>
    <xdr:ext cx="405111" cy="259045"/>
    <xdr:sp macro="" textlink="">
      <xdr:nvSpPr>
        <xdr:cNvPr id="77" name="【体育館・プール】&#10;有形固定資産減価償却率最大値テキスト">
          <a:extLst>
            <a:ext uri="{FF2B5EF4-FFF2-40B4-BE49-F238E27FC236}">
              <a16:creationId xmlns:a16="http://schemas.microsoft.com/office/drawing/2014/main" id="{F3BC3913-296E-4D0D-96BD-2B321BCBDB50}"/>
            </a:ext>
          </a:extLst>
        </xdr:cNvPr>
        <xdr:cNvSpPr txBox="1"/>
      </xdr:nvSpPr>
      <xdr:spPr>
        <a:xfrm>
          <a:off x="4673600" y="942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44087</xdr:rowOff>
    </xdr:from>
    <xdr:to>
      <xdr:col>24</xdr:col>
      <xdr:colOff>152400</xdr:colOff>
      <xdr:row>56</xdr:row>
      <xdr:rowOff>44087</xdr:rowOff>
    </xdr:to>
    <xdr:cxnSp macro="">
      <xdr:nvCxnSpPr>
        <xdr:cNvPr id="78" name="直線コネクタ 77">
          <a:extLst>
            <a:ext uri="{FF2B5EF4-FFF2-40B4-BE49-F238E27FC236}">
              <a16:creationId xmlns:a16="http://schemas.microsoft.com/office/drawing/2014/main" id="{E3BAFB28-40D9-4117-875C-06E2BF19B0F0}"/>
            </a:ext>
          </a:extLst>
        </xdr:cNvPr>
        <xdr:cNvCxnSpPr/>
      </xdr:nvCxnSpPr>
      <xdr:spPr>
        <a:xfrm>
          <a:off x="4546600" y="964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95811</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5C2F4399-3B68-4990-8AA0-766591594138}"/>
            </a:ext>
          </a:extLst>
        </xdr:cNvPr>
        <xdr:cNvSpPr txBox="1"/>
      </xdr:nvSpPr>
      <xdr:spPr>
        <a:xfrm>
          <a:off x="4673600" y="105542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117384</xdr:rowOff>
    </xdr:from>
    <xdr:to>
      <xdr:col>24</xdr:col>
      <xdr:colOff>114300</xdr:colOff>
      <xdr:row>62</xdr:row>
      <xdr:rowOff>47534</xdr:rowOff>
    </xdr:to>
    <xdr:sp macro="" textlink="">
      <xdr:nvSpPr>
        <xdr:cNvPr id="80" name="フローチャート: 判断 79">
          <a:extLst>
            <a:ext uri="{FF2B5EF4-FFF2-40B4-BE49-F238E27FC236}">
              <a16:creationId xmlns:a16="http://schemas.microsoft.com/office/drawing/2014/main" id="{1C413F75-FF3F-411E-BE8C-BA600D8E6341}"/>
            </a:ext>
          </a:extLst>
        </xdr:cNvPr>
        <xdr:cNvSpPr/>
      </xdr:nvSpPr>
      <xdr:spPr>
        <a:xfrm>
          <a:off x="4584700" y="1057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92891</xdr:rowOff>
    </xdr:from>
    <xdr:to>
      <xdr:col>20</xdr:col>
      <xdr:colOff>38100</xdr:colOff>
      <xdr:row>62</xdr:row>
      <xdr:rowOff>23041</xdr:rowOff>
    </xdr:to>
    <xdr:sp macro="" textlink="">
      <xdr:nvSpPr>
        <xdr:cNvPr id="81" name="フローチャート: 判断 80">
          <a:extLst>
            <a:ext uri="{FF2B5EF4-FFF2-40B4-BE49-F238E27FC236}">
              <a16:creationId xmlns:a16="http://schemas.microsoft.com/office/drawing/2014/main" id="{27F103AE-5931-4A53-9243-5EC5400B897D}"/>
            </a:ext>
          </a:extLst>
        </xdr:cNvPr>
        <xdr:cNvSpPr/>
      </xdr:nvSpPr>
      <xdr:spPr>
        <a:xfrm>
          <a:off x="3746500" y="1055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37374</xdr:rowOff>
    </xdr:from>
    <xdr:to>
      <xdr:col>15</xdr:col>
      <xdr:colOff>101600</xdr:colOff>
      <xdr:row>61</xdr:row>
      <xdr:rowOff>138974</xdr:rowOff>
    </xdr:to>
    <xdr:sp macro="" textlink="">
      <xdr:nvSpPr>
        <xdr:cNvPr id="82" name="フローチャート: 判断 81">
          <a:extLst>
            <a:ext uri="{FF2B5EF4-FFF2-40B4-BE49-F238E27FC236}">
              <a16:creationId xmlns:a16="http://schemas.microsoft.com/office/drawing/2014/main" id="{9040D888-D205-4AB8-8A76-7849B5AE6708}"/>
            </a:ext>
          </a:extLst>
        </xdr:cNvPr>
        <xdr:cNvSpPr/>
      </xdr:nvSpPr>
      <xdr:spPr>
        <a:xfrm>
          <a:off x="2857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34109</xdr:rowOff>
    </xdr:from>
    <xdr:to>
      <xdr:col>10</xdr:col>
      <xdr:colOff>165100</xdr:colOff>
      <xdr:row>61</xdr:row>
      <xdr:rowOff>135709</xdr:rowOff>
    </xdr:to>
    <xdr:sp macro="" textlink="">
      <xdr:nvSpPr>
        <xdr:cNvPr id="83" name="フローチャート: 判断 82">
          <a:extLst>
            <a:ext uri="{FF2B5EF4-FFF2-40B4-BE49-F238E27FC236}">
              <a16:creationId xmlns:a16="http://schemas.microsoft.com/office/drawing/2014/main" id="{A10DF93F-459A-48CA-B08F-566B9D757997}"/>
            </a:ext>
          </a:extLst>
        </xdr:cNvPr>
        <xdr:cNvSpPr/>
      </xdr:nvSpPr>
      <xdr:spPr>
        <a:xfrm>
          <a:off x="1968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156573</xdr:rowOff>
    </xdr:from>
    <xdr:to>
      <xdr:col>6</xdr:col>
      <xdr:colOff>38100</xdr:colOff>
      <xdr:row>61</xdr:row>
      <xdr:rowOff>86723</xdr:rowOff>
    </xdr:to>
    <xdr:sp macro="" textlink="">
      <xdr:nvSpPr>
        <xdr:cNvPr id="84" name="フローチャート: 判断 83">
          <a:extLst>
            <a:ext uri="{FF2B5EF4-FFF2-40B4-BE49-F238E27FC236}">
              <a16:creationId xmlns:a16="http://schemas.microsoft.com/office/drawing/2014/main" id="{21B94A97-CAF0-4495-9A2B-A63CEF9F81D2}"/>
            </a:ext>
          </a:extLst>
        </xdr:cNvPr>
        <xdr:cNvSpPr/>
      </xdr:nvSpPr>
      <xdr:spPr>
        <a:xfrm>
          <a:off x="1079500" y="1044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1D8D5072-4165-495E-92EA-1E65681E1C2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33BE60A8-978D-4A2D-8674-269931439C9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C796ECB6-883D-4C64-AB99-DA88B949D01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E58A5309-2279-4EFD-AD0F-F95BC57A0E4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E8509D25-E400-49A8-9DF2-66DEE716E4F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60234</xdr:rowOff>
    </xdr:from>
    <xdr:to>
      <xdr:col>24</xdr:col>
      <xdr:colOff>114300</xdr:colOff>
      <xdr:row>59</xdr:row>
      <xdr:rowOff>161834</xdr:rowOff>
    </xdr:to>
    <xdr:sp macro="" textlink="">
      <xdr:nvSpPr>
        <xdr:cNvPr id="90" name="楕円 89">
          <a:extLst>
            <a:ext uri="{FF2B5EF4-FFF2-40B4-BE49-F238E27FC236}">
              <a16:creationId xmlns:a16="http://schemas.microsoft.com/office/drawing/2014/main" id="{FF0EDA35-B862-43A1-BEA6-C95B0CED5AF2}"/>
            </a:ext>
          </a:extLst>
        </xdr:cNvPr>
        <xdr:cNvSpPr/>
      </xdr:nvSpPr>
      <xdr:spPr>
        <a:xfrm>
          <a:off x="4584700" y="1017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83111</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8F2ED2B8-BA74-46A1-AB8A-3F754A9F1EF1}"/>
            </a:ext>
          </a:extLst>
        </xdr:cNvPr>
        <xdr:cNvSpPr txBox="1"/>
      </xdr:nvSpPr>
      <xdr:spPr>
        <a:xfrm>
          <a:off x="4673600" y="1002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24312</xdr:rowOff>
    </xdr:from>
    <xdr:to>
      <xdr:col>20</xdr:col>
      <xdr:colOff>38100</xdr:colOff>
      <xdr:row>59</xdr:row>
      <xdr:rowOff>125912</xdr:rowOff>
    </xdr:to>
    <xdr:sp macro="" textlink="">
      <xdr:nvSpPr>
        <xdr:cNvPr id="92" name="楕円 91">
          <a:extLst>
            <a:ext uri="{FF2B5EF4-FFF2-40B4-BE49-F238E27FC236}">
              <a16:creationId xmlns:a16="http://schemas.microsoft.com/office/drawing/2014/main" id="{D7DD1788-D5FE-45BF-AAC7-CFEAA167F2CE}"/>
            </a:ext>
          </a:extLst>
        </xdr:cNvPr>
        <xdr:cNvSpPr/>
      </xdr:nvSpPr>
      <xdr:spPr>
        <a:xfrm>
          <a:off x="3746500" y="1013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75112</xdr:rowOff>
    </xdr:from>
    <xdr:to>
      <xdr:col>24</xdr:col>
      <xdr:colOff>63500</xdr:colOff>
      <xdr:row>59</xdr:row>
      <xdr:rowOff>111034</xdr:rowOff>
    </xdr:to>
    <xdr:cxnSp macro="">
      <xdr:nvCxnSpPr>
        <xdr:cNvPr id="93" name="直線コネクタ 92">
          <a:extLst>
            <a:ext uri="{FF2B5EF4-FFF2-40B4-BE49-F238E27FC236}">
              <a16:creationId xmlns:a16="http://schemas.microsoft.com/office/drawing/2014/main" id="{34683EE1-C6A8-4133-ABF2-A29EC14CC92A}"/>
            </a:ext>
          </a:extLst>
        </xdr:cNvPr>
        <xdr:cNvCxnSpPr/>
      </xdr:nvCxnSpPr>
      <xdr:spPr>
        <a:xfrm>
          <a:off x="3797300" y="10190662"/>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159838</xdr:rowOff>
    </xdr:from>
    <xdr:to>
      <xdr:col>15</xdr:col>
      <xdr:colOff>101600</xdr:colOff>
      <xdr:row>59</xdr:row>
      <xdr:rowOff>89988</xdr:rowOff>
    </xdr:to>
    <xdr:sp macro="" textlink="">
      <xdr:nvSpPr>
        <xdr:cNvPr id="94" name="楕円 93">
          <a:extLst>
            <a:ext uri="{FF2B5EF4-FFF2-40B4-BE49-F238E27FC236}">
              <a16:creationId xmlns:a16="http://schemas.microsoft.com/office/drawing/2014/main" id="{58AC950F-216D-4859-AAA0-33B661D4918F}"/>
            </a:ext>
          </a:extLst>
        </xdr:cNvPr>
        <xdr:cNvSpPr/>
      </xdr:nvSpPr>
      <xdr:spPr>
        <a:xfrm>
          <a:off x="2857500" y="1010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39188</xdr:rowOff>
    </xdr:from>
    <xdr:to>
      <xdr:col>19</xdr:col>
      <xdr:colOff>177800</xdr:colOff>
      <xdr:row>59</xdr:row>
      <xdr:rowOff>75112</xdr:rowOff>
    </xdr:to>
    <xdr:cxnSp macro="">
      <xdr:nvCxnSpPr>
        <xdr:cNvPr id="95" name="直線コネクタ 94">
          <a:extLst>
            <a:ext uri="{FF2B5EF4-FFF2-40B4-BE49-F238E27FC236}">
              <a16:creationId xmlns:a16="http://schemas.microsoft.com/office/drawing/2014/main" id="{681CCAAC-6453-40C1-984D-9370F4F68F42}"/>
            </a:ext>
          </a:extLst>
        </xdr:cNvPr>
        <xdr:cNvCxnSpPr/>
      </xdr:nvCxnSpPr>
      <xdr:spPr>
        <a:xfrm>
          <a:off x="2908300" y="10154738"/>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123916</xdr:rowOff>
    </xdr:from>
    <xdr:to>
      <xdr:col>10</xdr:col>
      <xdr:colOff>165100</xdr:colOff>
      <xdr:row>59</xdr:row>
      <xdr:rowOff>54066</xdr:rowOff>
    </xdr:to>
    <xdr:sp macro="" textlink="">
      <xdr:nvSpPr>
        <xdr:cNvPr id="96" name="楕円 95">
          <a:extLst>
            <a:ext uri="{FF2B5EF4-FFF2-40B4-BE49-F238E27FC236}">
              <a16:creationId xmlns:a16="http://schemas.microsoft.com/office/drawing/2014/main" id="{A0C58262-DBBA-40E7-8F05-0E51B07CEF00}"/>
            </a:ext>
          </a:extLst>
        </xdr:cNvPr>
        <xdr:cNvSpPr/>
      </xdr:nvSpPr>
      <xdr:spPr>
        <a:xfrm>
          <a:off x="1968500" y="1006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3266</xdr:rowOff>
    </xdr:from>
    <xdr:to>
      <xdr:col>15</xdr:col>
      <xdr:colOff>50800</xdr:colOff>
      <xdr:row>59</xdr:row>
      <xdr:rowOff>39188</xdr:rowOff>
    </xdr:to>
    <xdr:cxnSp macro="">
      <xdr:nvCxnSpPr>
        <xdr:cNvPr id="97" name="直線コネクタ 96">
          <a:extLst>
            <a:ext uri="{FF2B5EF4-FFF2-40B4-BE49-F238E27FC236}">
              <a16:creationId xmlns:a16="http://schemas.microsoft.com/office/drawing/2014/main" id="{932873C5-BBAB-4018-AB72-CEFEBE51DC1A}"/>
            </a:ext>
          </a:extLst>
        </xdr:cNvPr>
        <xdr:cNvCxnSpPr/>
      </xdr:nvCxnSpPr>
      <xdr:spPr>
        <a:xfrm>
          <a:off x="2019300" y="1011881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87993</xdr:rowOff>
    </xdr:from>
    <xdr:to>
      <xdr:col>6</xdr:col>
      <xdr:colOff>38100</xdr:colOff>
      <xdr:row>59</xdr:row>
      <xdr:rowOff>18143</xdr:rowOff>
    </xdr:to>
    <xdr:sp macro="" textlink="">
      <xdr:nvSpPr>
        <xdr:cNvPr id="98" name="楕円 97">
          <a:extLst>
            <a:ext uri="{FF2B5EF4-FFF2-40B4-BE49-F238E27FC236}">
              <a16:creationId xmlns:a16="http://schemas.microsoft.com/office/drawing/2014/main" id="{2C9E3041-7689-4DCD-816C-F372A6B1E6C8}"/>
            </a:ext>
          </a:extLst>
        </xdr:cNvPr>
        <xdr:cNvSpPr/>
      </xdr:nvSpPr>
      <xdr:spPr>
        <a:xfrm>
          <a:off x="1079500" y="1003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138793</xdr:rowOff>
    </xdr:from>
    <xdr:to>
      <xdr:col>10</xdr:col>
      <xdr:colOff>114300</xdr:colOff>
      <xdr:row>59</xdr:row>
      <xdr:rowOff>3266</xdr:rowOff>
    </xdr:to>
    <xdr:cxnSp macro="">
      <xdr:nvCxnSpPr>
        <xdr:cNvPr id="99" name="直線コネクタ 98">
          <a:extLst>
            <a:ext uri="{FF2B5EF4-FFF2-40B4-BE49-F238E27FC236}">
              <a16:creationId xmlns:a16="http://schemas.microsoft.com/office/drawing/2014/main" id="{E322F670-E8A2-431D-94B5-603358E09E64}"/>
            </a:ext>
          </a:extLst>
        </xdr:cNvPr>
        <xdr:cNvCxnSpPr/>
      </xdr:nvCxnSpPr>
      <xdr:spPr>
        <a:xfrm>
          <a:off x="1130300" y="1008289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14168</xdr:rowOff>
    </xdr:from>
    <xdr:ext cx="405111" cy="259045"/>
    <xdr:sp macro="" textlink="">
      <xdr:nvSpPr>
        <xdr:cNvPr id="100" name="n_1aveValue【体育館・プール】&#10;有形固定資産減価償却率">
          <a:extLst>
            <a:ext uri="{FF2B5EF4-FFF2-40B4-BE49-F238E27FC236}">
              <a16:creationId xmlns:a16="http://schemas.microsoft.com/office/drawing/2014/main" id="{13D5B5B7-4EAA-45F2-9901-BFF98EDF0FB1}"/>
            </a:ext>
          </a:extLst>
        </xdr:cNvPr>
        <xdr:cNvSpPr txBox="1"/>
      </xdr:nvSpPr>
      <xdr:spPr>
        <a:xfrm>
          <a:off x="3582044" y="1064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130101</xdr:rowOff>
    </xdr:from>
    <xdr:ext cx="405111" cy="259045"/>
    <xdr:sp macro="" textlink="">
      <xdr:nvSpPr>
        <xdr:cNvPr id="101" name="n_2aveValue【体育館・プール】&#10;有形固定資産減価償却率">
          <a:extLst>
            <a:ext uri="{FF2B5EF4-FFF2-40B4-BE49-F238E27FC236}">
              <a16:creationId xmlns:a16="http://schemas.microsoft.com/office/drawing/2014/main" id="{3DF8535B-7A33-49B0-9481-98BF52A32004}"/>
            </a:ext>
          </a:extLst>
        </xdr:cNvPr>
        <xdr:cNvSpPr txBox="1"/>
      </xdr:nvSpPr>
      <xdr:spPr>
        <a:xfrm>
          <a:off x="2705744" y="1058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126836</xdr:rowOff>
    </xdr:from>
    <xdr:ext cx="405111" cy="259045"/>
    <xdr:sp macro="" textlink="">
      <xdr:nvSpPr>
        <xdr:cNvPr id="102" name="n_3aveValue【体育館・プール】&#10;有形固定資産減価償却率">
          <a:extLst>
            <a:ext uri="{FF2B5EF4-FFF2-40B4-BE49-F238E27FC236}">
              <a16:creationId xmlns:a16="http://schemas.microsoft.com/office/drawing/2014/main" id="{3019C9FF-E23A-41E5-B7A0-F16D4E82EAB9}"/>
            </a:ext>
          </a:extLst>
        </xdr:cNvPr>
        <xdr:cNvSpPr txBox="1"/>
      </xdr:nvSpPr>
      <xdr:spPr>
        <a:xfrm>
          <a:off x="1816744" y="1058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77850</xdr:rowOff>
    </xdr:from>
    <xdr:ext cx="405111" cy="259045"/>
    <xdr:sp macro="" textlink="">
      <xdr:nvSpPr>
        <xdr:cNvPr id="103" name="n_4aveValue【体育館・プール】&#10;有形固定資産減価償却率">
          <a:extLst>
            <a:ext uri="{FF2B5EF4-FFF2-40B4-BE49-F238E27FC236}">
              <a16:creationId xmlns:a16="http://schemas.microsoft.com/office/drawing/2014/main" id="{FE8C42D8-F209-4F6D-BDE3-F46AE381DE8C}"/>
            </a:ext>
          </a:extLst>
        </xdr:cNvPr>
        <xdr:cNvSpPr txBox="1"/>
      </xdr:nvSpPr>
      <xdr:spPr>
        <a:xfrm>
          <a:off x="927744" y="1053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142439</xdr:rowOff>
    </xdr:from>
    <xdr:ext cx="405111" cy="259045"/>
    <xdr:sp macro="" textlink="">
      <xdr:nvSpPr>
        <xdr:cNvPr id="104" name="n_1mainValue【体育館・プール】&#10;有形固定資産減価償却率">
          <a:extLst>
            <a:ext uri="{FF2B5EF4-FFF2-40B4-BE49-F238E27FC236}">
              <a16:creationId xmlns:a16="http://schemas.microsoft.com/office/drawing/2014/main" id="{3E6A770C-EBC7-4742-8916-E17442E30787}"/>
            </a:ext>
          </a:extLst>
        </xdr:cNvPr>
        <xdr:cNvSpPr txBox="1"/>
      </xdr:nvSpPr>
      <xdr:spPr>
        <a:xfrm>
          <a:off x="35820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106515</xdr:rowOff>
    </xdr:from>
    <xdr:ext cx="405111" cy="259045"/>
    <xdr:sp macro="" textlink="">
      <xdr:nvSpPr>
        <xdr:cNvPr id="105" name="n_2mainValue【体育館・プール】&#10;有形固定資産減価償却率">
          <a:extLst>
            <a:ext uri="{FF2B5EF4-FFF2-40B4-BE49-F238E27FC236}">
              <a16:creationId xmlns:a16="http://schemas.microsoft.com/office/drawing/2014/main" id="{0BFD7EFC-C673-473A-9C0E-FEF54874E304}"/>
            </a:ext>
          </a:extLst>
        </xdr:cNvPr>
        <xdr:cNvSpPr txBox="1"/>
      </xdr:nvSpPr>
      <xdr:spPr>
        <a:xfrm>
          <a:off x="2705744" y="987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70593</xdr:rowOff>
    </xdr:from>
    <xdr:ext cx="405111" cy="259045"/>
    <xdr:sp macro="" textlink="">
      <xdr:nvSpPr>
        <xdr:cNvPr id="106" name="n_3mainValue【体育館・プール】&#10;有形固定資産減価償却率">
          <a:extLst>
            <a:ext uri="{FF2B5EF4-FFF2-40B4-BE49-F238E27FC236}">
              <a16:creationId xmlns:a16="http://schemas.microsoft.com/office/drawing/2014/main" id="{4F588034-7AE6-4C08-986A-1AE7AE63F828}"/>
            </a:ext>
          </a:extLst>
        </xdr:cNvPr>
        <xdr:cNvSpPr txBox="1"/>
      </xdr:nvSpPr>
      <xdr:spPr>
        <a:xfrm>
          <a:off x="1816744" y="984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34670</xdr:rowOff>
    </xdr:from>
    <xdr:ext cx="405111" cy="259045"/>
    <xdr:sp macro="" textlink="">
      <xdr:nvSpPr>
        <xdr:cNvPr id="107" name="n_4mainValue【体育館・プール】&#10;有形固定資産減価償却率">
          <a:extLst>
            <a:ext uri="{FF2B5EF4-FFF2-40B4-BE49-F238E27FC236}">
              <a16:creationId xmlns:a16="http://schemas.microsoft.com/office/drawing/2014/main" id="{E370D68D-E7D6-4B09-BE46-55E761B78CC4}"/>
            </a:ext>
          </a:extLst>
        </xdr:cNvPr>
        <xdr:cNvSpPr txBox="1"/>
      </xdr:nvSpPr>
      <xdr:spPr>
        <a:xfrm>
          <a:off x="927744" y="980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76DFF56B-C664-44AE-8F19-3403CF9203A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C5261408-442A-491A-8E1A-5360F13BE73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3895FDB7-6317-4FCB-9821-B40F6B154DD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38CBDE29-47CB-40EB-81A8-3AF88B3397E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DA8B8E37-7A11-456A-A5E9-84B8C5E0AE1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E3104741-90B7-4300-90DF-82FB0E0CAE7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13CBA36A-CCCD-4E9F-892B-EE41AE831B4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398E4467-93E0-4BBE-A63F-66543C26BFF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4DA819E0-BBD9-4C8A-9AFF-4CB9391C3E1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1CAD3A9E-6ED2-46F3-BAF0-D212D6EAA81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8" name="直線コネクタ 117">
          <a:extLst>
            <a:ext uri="{FF2B5EF4-FFF2-40B4-BE49-F238E27FC236}">
              <a16:creationId xmlns:a16="http://schemas.microsoft.com/office/drawing/2014/main" id="{38701DF0-B265-471D-A248-B7BDC22BA3DD}"/>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9" name="テキスト ボックス 118">
          <a:extLst>
            <a:ext uri="{FF2B5EF4-FFF2-40B4-BE49-F238E27FC236}">
              <a16:creationId xmlns:a16="http://schemas.microsoft.com/office/drawing/2014/main" id="{FECDEB98-E493-4E8C-8672-3E671468FEED}"/>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20" name="直線コネクタ 119">
          <a:extLst>
            <a:ext uri="{FF2B5EF4-FFF2-40B4-BE49-F238E27FC236}">
              <a16:creationId xmlns:a16="http://schemas.microsoft.com/office/drawing/2014/main" id="{DDFF1912-7991-4822-B2AC-663D7033CA9A}"/>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1" name="テキスト ボックス 120">
          <a:extLst>
            <a:ext uri="{FF2B5EF4-FFF2-40B4-BE49-F238E27FC236}">
              <a16:creationId xmlns:a16="http://schemas.microsoft.com/office/drawing/2014/main" id="{DBD7817A-9612-44CF-AEAA-54003FC91AFD}"/>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2" name="直線コネクタ 121">
          <a:extLst>
            <a:ext uri="{FF2B5EF4-FFF2-40B4-BE49-F238E27FC236}">
              <a16:creationId xmlns:a16="http://schemas.microsoft.com/office/drawing/2014/main" id="{0A6D5D4D-342C-4299-B7C5-E501F76D945C}"/>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3" name="テキスト ボックス 122">
          <a:extLst>
            <a:ext uri="{FF2B5EF4-FFF2-40B4-BE49-F238E27FC236}">
              <a16:creationId xmlns:a16="http://schemas.microsoft.com/office/drawing/2014/main" id="{43949286-AAD6-4F4E-8D36-4CCCB863130E}"/>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4" name="直線コネクタ 123">
          <a:extLst>
            <a:ext uri="{FF2B5EF4-FFF2-40B4-BE49-F238E27FC236}">
              <a16:creationId xmlns:a16="http://schemas.microsoft.com/office/drawing/2014/main" id="{50EE4B01-AA33-4A6D-A71C-61A311B12EE9}"/>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5" name="テキスト ボックス 124">
          <a:extLst>
            <a:ext uri="{FF2B5EF4-FFF2-40B4-BE49-F238E27FC236}">
              <a16:creationId xmlns:a16="http://schemas.microsoft.com/office/drawing/2014/main" id="{46E30BD6-B7B9-420E-ACA2-0F7DAF9E55A4}"/>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6" name="直線コネクタ 125">
          <a:extLst>
            <a:ext uri="{FF2B5EF4-FFF2-40B4-BE49-F238E27FC236}">
              <a16:creationId xmlns:a16="http://schemas.microsoft.com/office/drawing/2014/main" id="{EDC47092-85BF-4C6B-B6A9-2639FE4D6AA1}"/>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7" name="テキスト ボックス 126">
          <a:extLst>
            <a:ext uri="{FF2B5EF4-FFF2-40B4-BE49-F238E27FC236}">
              <a16:creationId xmlns:a16="http://schemas.microsoft.com/office/drawing/2014/main" id="{018D94DC-D1E1-462A-9DC3-E8B183F1590E}"/>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8" name="直線コネクタ 127">
          <a:extLst>
            <a:ext uri="{FF2B5EF4-FFF2-40B4-BE49-F238E27FC236}">
              <a16:creationId xmlns:a16="http://schemas.microsoft.com/office/drawing/2014/main" id="{E0739D99-F9BE-487C-B6E0-B444A0641D6B}"/>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29" name="テキスト ボックス 128">
          <a:extLst>
            <a:ext uri="{FF2B5EF4-FFF2-40B4-BE49-F238E27FC236}">
              <a16:creationId xmlns:a16="http://schemas.microsoft.com/office/drawing/2014/main" id="{2BCE8F37-7503-47DE-9DA1-6FDD9B397800}"/>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30" name="直線コネクタ 129">
          <a:extLst>
            <a:ext uri="{FF2B5EF4-FFF2-40B4-BE49-F238E27FC236}">
              <a16:creationId xmlns:a16="http://schemas.microsoft.com/office/drawing/2014/main" id="{D2C087E2-FF85-4872-ADC2-31C337B1540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31" name="テキスト ボックス 130">
          <a:extLst>
            <a:ext uri="{FF2B5EF4-FFF2-40B4-BE49-F238E27FC236}">
              <a16:creationId xmlns:a16="http://schemas.microsoft.com/office/drawing/2014/main" id="{233A4E20-453F-45D1-974E-01B8CCA3F0F8}"/>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2" name="【体育館・プール】&#10;一人当たり面積グラフ枠">
          <a:extLst>
            <a:ext uri="{FF2B5EF4-FFF2-40B4-BE49-F238E27FC236}">
              <a16:creationId xmlns:a16="http://schemas.microsoft.com/office/drawing/2014/main" id="{514C95FD-CD27-45AF-9D75-6D5875EDB85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61722</xdr:rowOff>
    </xdr:from>
    <xdr:to>
      <xdr:col>54</xdr:col>
      <xdr:colOff>189865</xdr:colOff>
      <xdr:row>64</xdr:row>
      <xdr:rowOff>117729</xdr:rowOff>
    </xdr:to>
    <xdr:cxnSp macro="">
      <xdr:nvCxnSpPr>
        <xdr:cNvPr id="133" name="直線コネクタ 132">
          <a:extLst>
            <a:ext uri="{FF2B5EF4-FFF2-40B4-BE49-F238E27FC236}">
              <a16:creationId xmlns:a16="http://schemas.microsoft.com/office/drawing/2014/main" id="{02A7EF79-542E-4A2F-A80C-5DC1A6DB609F}"/>
            </a:ext>
          </a:extLst>
        </xdr:cNvPr>
        <xdr:cNvCxnSpPr/>
      </xdr:nvCxnSpPr>
      <xdr:spPr>
        <a:xfrm flipV="1">
          <a:off x="10476865" y="9491472"/>
          <a:ext cx="0" cy="1599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121556</xdr:rowOff>
    </xdr:from>
    <xdr:ext cx="469744" cy="259045"/>
    <xdr:sp macro="" textlink="">
      <xdr:nvSpPr>
        <xdr:cNvPr id="134" name="【体育館・プール】&#10;一人当たり面積最小値テキスト">
          <a:extLst>
            <a:ext uri="{FF2B5EF4-FFF2-40B4-BE49-F238E27FC236}">
              <a16:creationId xmlns:a16="http://schemas.microsoft.com/office/drawing/2014/main" id="{E921C1C9-3821-4323-A1F8-7704E9ADA2E9}"/>
            </a:ext>
          </a:extLst>
        </xdr:cNvPr>
        <xdr:cNvSpPr txBox="1"/>
      </xdr:nvSpPr>
      <xdr:spPr>
        <a:xfrm>
          <a:off x="10515600" y="1109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117729</xdr:rowOff>
    </xdr:from>
    <xdr:to>
      <xdr:col>55</xdr:col>
      <xdr:colOff>88900</xdr:colOff>
      <xdr:row>64</xdr:row>
      <xdr:rowOff>117729</xdr:rowOff>
    </xdr:to>
    <xdr:cxnSp macro="">
      <xdr:nvCxnSpPr>
        <xdr:cNvPr id="135" name="直線コネクタ 134">
          <a:extLst>
            <a:ext uri="{FF2B5EF4-FFF2-40B4-BE49-F238E27FC236}">
              <a16:creationId xmlns:a16="http://schemas.microsoft.com/office/drawing/2014/main" id="{CE663990-AFE4-4CAC-AB16-E2FBB708ABD2}"/>
            </a:ext>
          </a:extLst>
        </xdr:cNvPr>
        <xdr:cNvCxnSpPr/>
      </xdr:nvCxnSpPr>
      <xdr:spPr>
        <a:xfrm>
          <a:off x="10388600" y="11090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8399</xdr:rowOff>
    </xdr:from>
    <xdr:ext cx="469744" cy="259045"/>
    <xdr:sp macro="" textlink="">
      <xdr:nvSpPr>
        <xdr:cNvPr id="136" name="【体育館・プール】&#10;一人当たり面積最大値テキスト">
          <a:extLst>
            <a:ext uri="{FF2B5EF4-FFF2-40B4-BE49-F238E27FC236}">
              <a16:creationId xmlns:a16="http://schemas.microsoft.com/office/drawing/2014/main" id="{9986DD1B-E6BD-42D5-A4D3-EBD2C99B085F}"/>
            </a:ext>
          </a:extLst>
        </xdr:cNvPr>
        <xdr:cNvSpPr txBox="1"/>
      </xdr:nvSpPr>
      <xdr:spPr>
        <a:xfrm>
          <a:off x="10515600" y="926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61722</xdr:rowOff>
    </xdr:from>
    <xdr:to>
      <xdr:col>55</xdr:col>
      <xdr:colOff>88900</xdr:colOff>
      <xdr:row>55</xdr:row>
      <xdr:rowOff>61722</xdr:rowOff>
    </xdr:to>
    <xdr:cxnSp macro="">
      <xdr:nvCxnSpPr>
        <xdr:cNvPr id="137" name="直線コネクタ 136">
          <a:extLst>
            <a:ext uri="{FF2B5EF4-FFF2-40B4-BE49-F238E27FC236}">
              <a16:creationId xmlns:a16="http://schemas.microsoft.com/office/drawing/2014/main" id="{20A70AE8-9911-4154-AA3C-098D164E70FB}"/>
            </a:ext>
          </a:extLst>
        </xdr:cNvPr>
        <xdr:cNvCxnSpPr/>
      </xdr:nvCxnSpPr>
      <xdr:spPr>
        <a:xfrm>
          <a:off x="10388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62991</xdr:rowOff>
    </xdr:from>
    <xdr:ext cx="469744" cy="259045"/>
    <xdr:sp macro="" textlink="">
      <xdr:nvSpPr>
        <xdr:cNvPr id="138" name="【体育館・プール】&#10;一人当たり面積平均値テキスト">
          <a:extLst>
            <a:ext uri="{FF2B5EF4-FFF2-40B4-BE49-F238E27FC236}">
              <a16:creationId xmlns:a16="http://schemas.microsoft.com/office/drawing/2014/main" id="{B1186CF2-6591-4AFE-9CD8-76D8F2B62479}"/>
            </a:ext>
          </a:extLst>
        </xdr:cNvPr>
        <xdr:cNvSpPr txBox="1"/>
      </xdr:nvSpPr>
      <xdr:spPr>
        <a:xfrm>
          <a:off x="10515600" y="10864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84564</xdr:rowOff>
    </xdr:from>
    <xdr:to>
      <xdr:col>55</xdr:col>
      <xdr:colOff>50800</xdr:colOff>
      <xdr:row>64</xdr:row>
      <xdr:rowOff>14714</xdr:rowOff>
    </xdr:to>
    <xdr:sp macro="" textlink="">
      <xdr:nvSpPr>
        <xdr:cNvPr id="139" name="フローチャート: 判断 138">
          <a:extLst>
            <a:ext uri="{FF2B5EF4-FFF2-40B4-BE49-F238E27FC236}">
              <a16:creationId xmlns:a16="http://schemas.microsoft.com/office/drawing/2014/main" id="{ED5116D0-3DD1-449B-90EA-83A3520832F1}"/>
            </a:ext>
          </a:extLst>
        </xdr:cNvPr>
        <xdr:cNvSpPr/>
      </xdr:nvSpPr>
      <xdr:spPr>
        <a:xfrm>
          <a:off x="10426700" y="1088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80155</xdr:rowOff>
    </xdr:from>
    <xdr:to>
      <xdr:col>50</xdr:col>
      <xdr:colOff>165100</xdr:colOff>
      <xdr:row>64</xdr:row>
      <xdr:rowOff>10305</xdr:rowOff>
    </xdr:to>
    <xdr:sp macro="" textlink="">
      <xdr:nvSpPr>
        <xdr:cNvPr id="140" name="フローチャート: 判断 139">
          <a:extLst>
            <a:ext uri="{FF2B5EF4-FFF2-40B4-BE49-F238E27FC236}">
              <a16:creationId xmlns:a16="http://schemas.microsoft.com/office/drawing/2014/main" id="{EEE01255-97A6-4F96-8A29-174A11AFEB8E}"/>
            </a:ext>
          </a:extLst>
        </xdr:cNvPr>
        <xdr:cNvSpPr/>
      </xdr:nvSpPr>
      <xdr:spPr>
        <a:xfrm>
          <a:off x="9588500" y="1088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79828</xdr:rowOff>
    </xdr:from>
    <xdr:to>
      <xdr:col>46</xdr:col>
      <xdr:colOff>38100</xdr:colOff>
      <xdr:row>64</xdr:row>
      <xdr:rowOff>9978</xdr:rowOff>
    </xdr:to>
    <xdr:sp macro="" textlink="">
      <xdr:nvSpPr>
        <xdr:cNvPr id="141" name="フローチャート: 判断 140">
          <a:extLst>
            <a:ext uri="{FF2B5EF4-FFF2-40B4-BE49-F238E27FC236}">
              <a16:creationId xmlns:a16="http://schemas.microsoft.com/office/drawing/2014/main" id="{1479E82B-00C9-4725-92D0-7B57A47B33C6}"/>
            </a:ext>
          </a:extLst>
        </xdr:cNvPr>
        <xdr:cNvSpPr/>
      </xdr:nvSpPr>
      <xdr:spPr>
        <a:xfrm>
          <a:off x="8699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75747</xdr:rowOff>
    </xdr:from>
    <xdr:to>
      <xdr:col>41</xdr:col>
      <xdr:colOff>101600</xdr:colOff>
      <xdr:row>64</xdr:row>
      <xdr:rowOff>5897</xdr:rowOff>
    </xdr:to>
    <xdr:sp macro="" textlink="">
      <xdr:nvSpPr>
        <xdr:cNvPr id="142" name="フローチャート: 判断 141">
          <a:extLst>
            <a:ext uri="{FF2B5EF4-FFF2-40B4-BE49-F238E27FC236}">
              <a16:creationId xmlns:a16="http://schemas.microsoft.com/office/drawing/2014/main" id="{DD897E38-3C2A-4E43-BCF1-57DEE73BDE04}"/>
            </a:ext>
          </a:extLst>
        </xdr:cNvPr>
        <xdr:cNvSpPr/>
      </xdr:nvSpPr>
      <xdr:spPr>
        <a:xfrm>
          <a:off x="7810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72317</xdr:rowOff>
    </xdr:from>
    <xdr:to>
      <xdr:col>36</xdr:col>
      <xdr:colOff>165100</xdr:colOff>
      <xdr:row>64</xdr:row>
      <xdr:rowOff>2467</xdr:rowOff>
    </xdr:to>
    <xdr:sp macro="" textlink="">
      <xdr:nvSpPr>
        <xdr:cNvPr id="143" name="フローチャート: 判断 142">
          <a:extLst>
            <a:ext uri="{FF2B5EF4-FFF2-40B4-BE49-F238E27FC236}">
              <a16:creationId xmlns:a16="http://schemas.microsoft.com/office/drawing/2014/main" id="{F0E6395F-8C57-45F9-B63D-63A47A9BD23E}"/>
            </a:ext>
          </a:extLst>
        </xdr:cNvPr>
        <xdr:cNvSpPr/>
      </xdr:nvSpPr>
      <xdr:spPr>
        <a:xfrm>
          <a:off x="6921500" y="1087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1114953D-52A2-4E8C-BB20-036CAF00E1B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95F5A0E5-5274-468D-8278-C25E1C55EF3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D91093E0-9F4C-4978-8122-7B8965DC3E4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40CF141A-AB04-4DB5-A6D9-ECFCF88F8A6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8" name="テキスト ボックス 147">
          <a:extLst>
            <a:ext uri="{FF2B5EF4-FFF2-40B4-BE49-F238E27FC236}">
              <a16:creationId xmlns:a16="http://schemas.microsoft.com/office/drawing/2014/main" id="{A5D83871-00E4-4C38-94C2-504939A439A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126038</xdr:rowOff>
    </xdr:from>
    <xdr:to>
      <xdr:col>55</xdr:col>
      <xdr:colOff>50800</xdr:colOff>
      <xdr:row>63</xdr:row>
      <xdr:rowOff>56188</xdr:rowOff>
    </xdr:to>
    <xdr:sp macro="" textlink="">
      <xdr:nvSpPr>
        <xdr:cNvPr id="149" name="楕円 148">
          <a:extLst>
            <a:ext uri="{FF2B5EF4-FFF2-40B4-BE49-F238E27FC236}">
              <a16:creationId xmlns:a16="http://schemas.microsoft.com/office/drawing/2014/main" id="{614E937A-4DE1-4AFC-827B-38B90506C07F}"/>
            </a:ext>
          </a:extLst>
        </xdr:cNvPr>
        <xdr:cNvSpPr/>
      </xdr:nvSpPr>
      <xdr:spPr>
        <a:xfrm>
          <a:off x="10426700" y="1075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148915</xdr:rowOff>
    </xdr:from>
    <xdr:ext cx="469744" cy="259045"/>
    <xdr:sp macro="" textlink="">
      <xdr:nvSpPr>
        <xdr:cNvPr id="150" name="【体育館・プール】&#10;一人当たり面積該当値テキスト">
          <a:extLst>
            <a:ext uri="{FF2B5EF4-FFF2-40B4-BE49-F238E27FC236}">
              <a16:creationId xmlns:a16="http://schemas.microsoft.com/office/drawing/2014/main" id="{CB5C2BF2-8D7D-47B4-BC86-218B14ABE164}"/>
            </a:ext>
          </a:extLst>
        </xdr:cNvPr>
        <xdr:cNvSpPr txBox="1"/>
      </xdr:nvSpPr>
      <xdr:spPr>
        <a:xfrm>
          <a:off x="10515600" y="10607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137632</xdr:rowOff>
    </xdr:from>
    <xdr:to>
      <xdr:col>50</xdr:col>
      <xdr:colOff>165100</xdr:colOff>
      <xdr:row>63</xdr:row>
      <xdr:rowOff>67782</xdr:rowOff>
    </xdr:to>
    <xdr:sp macro="" textlink="">
      <xdr:nvSpPr>
        <xdr:cNvPr id="151" name="楕円 150">
          <a:extLst>
            <a:ext uri="{FF2B5EF4-FFF2-40B4-BE49-F238E27FC236}">
              <a16:creationId xmlns:a16="http://schemas.microsoft.com/office/drawing/2014/main" id="{9CE21DE7-49A0-43E9-96BB-FA4106A3996E}"/>
            </a:ext>
          </a:extLst>
        </xdr:cNvPr>
        <xdr:cNvSpPr/>
      </xdr:nvSpPr>
      <xdr:spPr>
        <a:xfrm>
          <a:off x="9588500" y="1076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5388</xdr:rowOff>
    </xdr:from>
    <xdr:to>
      <xdr:col>55</xdr:col>
      <xdr:colOff>0</xdr:colOff>
      <xdr:row>63</xdr:row>
      <xdr:rowOff>16982</xdr:rowOff>
    </xdr:to>
    <xdr:cxnSp macro="">
      <xdr:nvCxnSpPr>
        <xdr:cNvPr id="152" name="直線コネクタ 151">
          <a:extLst>
            <a:ext uri="{FF2B5EF4-FFF2-40B4-BE49-F238E27FC236}">
              <a16:creationId xmlns:a16="http://schemas.microsoft.com/office/drawing/2014/main" id="{8090C5C9-A2B1-475D-A52F-0042E1472B2F}"/>
            </a:ext>
          </a:extLst>
        </xdr:cNvPr>
        <xdr:cNvCxnSpPr/>
      </xdr:nvCxnSpPr>
      <xdr:spPr>
        <a:xfrm flipV="1">
          <a:off x="9639300" y="10806738"/>
          <a:ext cx="838200" cy="11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145306</xdr:rowOff>
    </xdr:from>
    <xdr:to>
      <xdr:col>46</xdr:col>
      <xdr:colOff>38100</xdr:colOff>
      <xdr:row>63</xdr:row>
      <xdr:rowOff>75456</xdr:rowOff>
    </xdr:to>
    <xdr:sp macro="" textlink="">
      <xdr:nvSpPr>
        <xdr:cNvPr id="153" name="楕円 152">
          <a:extLst>
            <a:ext uri="{FF2B5EF4-FFF2-40B4-BE49-F238E27FC236}">
              <a16:creationId xmlns:a16="http://schemas.microsoft.com/office/drawing/2014/main" id="{344505D3-C18C-4836-900D-03F25124B64F}"/>
            </a:ext>
          </a:extLst>
        </xdr:cNvPr>
        <xdr:cNvSpPr/>
      </xdr:nvSpPr>
      <xdr:spPr>
        <a:xfrm>
          <a:off x="8699500" y="1077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16982</xdr:rowOff>
    </xdr:from>
    <xdr:to>
      <xdr:col>50</xdr:col>
      <xdr:colOff>114300</xdr:colOff>
      <xdr:row>63</xdr:row>
      <xdr:rowOff>24656</xdr:rowOff>
    </xdr:to>
    <xdr:cxnSp macro="">
      <xdr:nvCxnSpPr>
        <xdr:cNvPr id="154" name="直線コネクタ 153">
          <a:extLst>
            <a:ext uri="{FF2B5EF4-FFF2-40B4-BE49-F238E27FC236}">
              <a16:creationId xmlns:a16="http://schemas.microsoft.com/office/drawing/2014/main" id="{AB6CC006-ADA1-4B43-BD8F-F79672C80C5F}"/>
            </a:ext>
          </a:extLst>
        </xdr:cNvPr>
        <xdr:cNvCxnSpPr/>
      </xdr:nvCxnSpPr>
      <xdr:spPr>
        <a:xfrm flipV="1">
          <a:off x="8750300" y="10818332"/>
          <a:ext cx="889000" cy="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149061</xdr:rowOff>
    </xdr:from>
    <xdr:to>
      <xdr:col>41</xdr:col>
      <xdr:colOff>101600</xdr:colOff>
      <xdr:row>63</xdr:row>
      <xdr:rowOff>79211</xdr:rowOff>
    </xdr:to>
    <xdr:sp macro="" textlink="">
      <xdr:nvSpPr>
        <xdr:cNvPr id="155" name="楕円 154">
          <a:extLst>
            <a:ext uri="{FF2B5EF4-FFF2-40B4-BE49-F238E27FC236}">
              <a16:creationId xmlns:a16="http://schemas.microsoft.com/office/drawing/2014/main" id="{6C9DE7E2-F963-4AB8-AC5E-B203505F0620}"/>
            </a:ext>
          </a:extLst>
        </xdr:cNvPr>
        <xdr:cNvSpPr/>
      </xdr:nvSpPr>
      <xdr:spPr>
        <a:xfrm>
          <a:off x="7810500" y="1077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24656</xdr:rowOff>
    </xdr:from>
    <xdr:to>
      <xdr:col>45</xdr:col>
      <xdr:colOff>177800</xdr:colOff>
      <xdr:row>63</xdr:row>
      <xdr:rowOff>28411</xdr:rowOff>
    </xdr:to>
    <xdr:cxnSp macro="">
      <xdr:nvCxnSpPr>
        <xdr:cNvPr id="156" name="直線コネクタ 155">
          <a:extLst>
            <a:ext uri="{FF2B5EF4-FFF2-40B4-BE49-F238E27FC236}">
              <a16:creationId xmlns:a16="http://schemas.microsoft.com/office/drawing/2014/main" id="{52BF9676-D50E-4D32-8219-10E229D168B0}"/>
            </a:ext>
          </a:extLst>
        </xdr:cNvPr>
        <xdr:cNvCxnSpPr/>
      </xdr:nvCxnSpPr>
      <xdr:spPr>
        <a:xfrm flipV="1">
          <a:off x="7861300" y="10826006"/>
          <a:ext cx="889000" cy="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91422</xdr:rowOff>
    </xdr:from>
    <xdr:to>
      <xdr:col>36</xdr:col>
      <xdr:colOff>165100</xdr:colOff>
      <xdr:row>64</xdr:row>
      <xdr:rowOff>21572</xdr:rowOff>
    </xdr:to>
    <xdr:sp macro="" textlink="">
      <xdr:nvSpPr>
        <xdr:cNvPr id="157" name="楕円 156">
          <a:extLst>
            <a:ext uri="{FF2B5EF4-FFF2-40B4-BE49-F238E27FC236}">
              <a16:creationId xmlns:a16="http://schemas.microsoft.com/office/drawing/2014/main" id="{69BD306E-470C-4338-8D0C-130D371B117F}"/>
            </a:ext>
          </a:extLst>
        </xdr:cNvPr>
        <xdr:cNvSpPr/>
      </xdr:nvSpPr>
      <xdr:spPr>
        <a:xfrm>
          <a:off x="6921500" y="1089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28411</xdr:rowOff>
    </xdr:from>
    <xdr:to>
      <xdr:col>41</xdr:col>
      <xdr:colOff>50800</xdr:colOff>
      <xdr:row>63</xdr:row>
      <xdr:rowOff>142222</xdr:rowOff>
    </xdr:to>
    <xdr:cxnSp macro="">
      <xdr:nvCxnSpPr>
        <xdr:cNvPr id="158" name="直線コネクタ 157">
          <a:extLst>
            <a:ext uri="{FF2B5EF4-FFF2-40B4-BE49-F238E27FC236}">
              <a16:creationId xmlns:a16="http://schemas.microsoft.com/office/drawing/2014/main" id="{B1B41C72-5CCA-4667-81E2-F126B4D49658}"/>
            </a:ext>
          </a:extLst>
        </xdr:cNvPr>
        <xdr:cNvCxnSpPr/>
      </xdr:nvCxnSpPr>
      <xdr:spPr>
        <a:xfrm flipV="1">
          <a:off x="6972300" y="10829761"/>
          <a:ext cx="889000" cy="11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1432</xdr:rowOff>
    </xdr:from>
    <xdr:ext cx="469744" cy="259045"/>
    <xdr:sp macro="" textlink="">
      <xdr:nvSpPr>
        <xdr:cNvPr id="159" name="n_1aveValue【体育館・プール】&#10;一人当たり面積">
          <a:extLst>
            <a:ext uri="{FF2B5EF4-FFF2-40B4-BE49-F238E27FC236}">
              <a16:creationId xmlns:a16="http://schemas.microsoft.com/office/drawing/2014/main" id="{291A9556-93F0-4517-9FEF-E4D002F505A4}"/>
            </a:ext>
          </a:extLst>
        </xdr:cNvPr>
        <xdr:cNvSpPr txBox="1"/>
      </xdr:nvSpPr>
      <xdr:spPr>
        <a:xfrm>
          <a:off x="9391727" y="1097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1105</xdr:rowOff>
    </xdr:from>
    <xdr:ext cx="469744" cy="259045"/>
    <xdr:sp macro="" textlink="">
      <xdr:nvSpPr>
        <xdr:cNvPr id="160" name="n_2aveValue【体育館・プール】&#10;一人当たり面積">
          <a:extLst>
            <a:ext uri="{FF2B5EF4-FFF2-40B4-BE49-F238E27FC236}">
              <a16:creationId xmlns:a16="http://schemas.microsoft.com/office/drawing/2014/main" id="{F375EBF1-672A-404C-B3E9-3E1821AB7E3B}"/>
            </a:ext>
          </a:extLst>
        </xdr:cNvPr>
        <xdr:cNvSpPr txBox="1"/>
      </xdr:nvSpPr>
      <xdr:spPr>
        <a:xfrm>
          <a:off x="8515427" y="10973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168474</xdr:rowOff>
    </xdr:from>
    <xdr:ext cx="469744" cy="259045"/>
    <xdr:sp macro="" textlink="">
      <xdr:nvSpPr>
        <xdr:cNvPr id="161" name="n_3aveValue【体育館・プール】&#10;一人当たり面積">
          <a:extLst>
            <a:ext uri="{FF2B5EF4-FFF2-40B4-BE49-F238E27FC236}">
              <a16:creationId xmlns:a16="http://schemas.microsoft.com/office/drawing/2014/main" id="{28E1A86D-91A8-44AC-A212-F50520FB571E}"/>
            </a:ext>
          </a:extLst>
        </xdr:cNvPr>
        <xdr:cNvSpPr txBox="1"/>
      </xdr:nvSpPr>
      <xdr:spPr>
        <a:xfrm>
          <a:off x="7626427" y="1096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18994</xdr:rowOff>
    </xdr:from>
    <xdr:ext cx="469744" cy="259045"/>
    <xdr:sp macro="" textlink="">
      <xdr:nvSpPr>
        <xdr:cNvPr id="162" name="n_4aveValue【体育館・プール】&#10;一人当たり面積">
          <a:extLst>
            <a:ext uri="{FF2B5EF4-FFF2-40B4-BE49-F238E27FC236}">
              <a16:creationId xmlns:a16="http://schemas.microsoft.com/office/drawing/2014/main" id="{C94FFD50-1ACA-4F22-AB8E-A9E669A09067}"/>
            </a:ext>
          </a:extLst>
        </xdr:cNvPr>
        <xdr:cNvSpPr txBox="1"/>
      </xdr:nvSpPr>
      <xdr:spPr>
        <a:xfrm>
          <a:off x="6737427" y="1064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84309</xdr:rowOff>
    </xdr:from>
    <xdr:ext cx="469744" cy="259045"/>
    <xdr:sp macro="" textlink="">
      <xdr:nvSpPr>
        <xdr:cNvPr id="163" name="n_1mainValue【体育館・プール】&#10;一人当たり面積">
          <a:extLst>
            <a:ext uri="{FF2B5EF4-FFF2-40B4-BE49-F238E27FC236}">
              <a16:creationId xmlns:a16="http://schemas.microsoft.com/office/drawing/2014/main" id="{1E20089E-9B87-4B4C-8DFD-07537FE09471}"/>
            </a:ext>
          </a:extLst>
        </xdr:cNvPr>
        <xdr:cNvSpPr txBox="1"/>
      </xdr:nvSpPr>
      <xdr:spPr>
        <a:xfrm>
          <a:off x="9391727" y="10542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91983</xdr:rowOff>
    </xdr:from>
    <xdr:ext cx="469744" cy="259045"/>
    <xdr:sp macro="" textlink="">
      <xdr:nvSpPr>
        <xdr:cNvPr id="164" name="n_2mainValue【体育館・プール】&#10;一人当たり面積">
          <a:extLst>
            <a:ext uri="{FF2B5EF4-FFF2-40B4-BE49-F238E27FC236}">
              <a16:creationId xmlns:a16="http://schemas.microsoft.com/office/drawing/2014/main" id="{3F91CE0E-99E0-47A2-9C3F-1150F6C17056}"/>
            </a:ext>
          </a:extLst>
        </xdr:cNvPr>
        <xdr:cNvSpPr txBox="1"/>
      </xdr:nvSpPr>
      <xdr:spPr>
        <a:xfrm>
          <a:off x="8515427" y="1055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95738</xdr:rowOff>
    </xdr:from>
    <xdr:ext cx="469744" cy="259045"/>
    <xdr:sp macro="" textlink="">
      <xdr:nvSpPr>
        <xdr:cNvPr id="165" name="n_3mainValue【体育館・プール】&#10;一人当たり面積">
          <a:extLst>
            <a:ext uri="{FF2B5EF4-FFF2-40B4-BE49-F238E27FC236}">
              <a16:creationId xmlns:a16="http://schemas.microsoft.com/office/drawing/2014/main" id="{DE878650-68F2-41B7-805B-20E1DF2A22B6}"/>
            </a:ext>
          </a:extLst>
        </xdr:cNvPr>
        <xdr:cNvSpPr txBox="1"/>
      </xdr:nvSpPr>
      <xdr:spPr>
        <a:xfrm>
          <a:off x="7626427" y="1055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12699</xdr:rowOff>
    </xdr:from>
    <xdr:ext cx="469744" cy="259045"/>
    <xdr:sp macro="" textlink="">
      <xdr:nvSpPr>
        <xdr:cNvPr id="166" name="n_4mainValue【体育館・プール】&#10;一人当たり面積">
          <a:extLst>
            <a:ext uri="{FF2B5EF4-FFF2-40B4-BE49-F238E27FC236}">
              <a16:creationId xmlns:a16="http://schemas.microsoft.com/office/drawing/2014/main" id="{38755E9B-0A64-4016-A2CA-EEE52B2942BC}"/>
            </a:ext>
          </a:extLst>
        </xdr:cNvPr>
        <xdr:cNvSpPr txBox="1"/>
      </xdr:nvSpPr>
      <xdr:spPr>
        <a:xfrm>
          <a:off x="6737427" y="1098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7" name="正方形/長方形 166">
          <a:extLst>
            <a:ext uri="{FF2B5EF4-FFF2-40B4-BE49-F238E27FC236}">
              <a16:creationId xmlns:a16="http://schemas.microsoft.com/office/drawing/2014/main" id="{337F8C95-2F43-4B46-A260-4920F8A14FA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8" name="正方形/長方形 167">
          <a:extLst>
            <a:ext uri="{FF2B5EF4-FFF2-40B4-BE49-F238E27FC236}">
              <a16:creationId xmlns:a16="http://schemas.microsoft.com/office/drawing/2014/main" id="{1C97B28F-9F9D-4F33-8E54-063080047F3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9" name="正方形/長方形 168">
          <a:extLst>
            <a:ext uri="{FF2B5EF4-FFF2-40B4-BE49-F238E27FC236}">
              <a16:creationId xmlns:a16="http://schemas.microsoft.com/office/drawing/2014/main" id="{5D5D0952-D6EE-420C-965D-F139938A759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0" name="正方形/長方形 169">
          <a:extLst>
            <a:ext uri="{FF2B5EF4-FFF2-40B4-BE49-F238E27FC236}">
              <a16:creationId xmlns:a16="http://schemas.microsoft.com/office/drawing/2014/main" id="{B15C066E-95C9-4AC3-BC5F-61A8D6A39D5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1" name="正方形/長方形 170">
          <a:extLst>
            <a:ext uri="{FF2B5EF4-FFF2-40B4-BE49-F238E27FC236}">
              <a16:creationId xmlns:a16="http://schemas.microsoft.com/office/drawing/2014/main" id="{C6AC47A5-72AA-4B11-90AF-D83FBFA29BD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2" name="正方形/長方形 171">
          <a:extLst>
            <a:ext uri="{FF2B5EF4-FFF2-40B4-BE49-F238E27FC236}">
              <a16:creationId xmlns:a16="http://schemas.microsoft.com/office/drawing/2014/main" id="{DA52A053-E51B-4E4B-B021-F5DBA1D284E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3" name="正方形/長方形 172">
          <a:extLst>
            <a:ext uri="{FF2B5EF4-FFF2-40B4-BE49-F238E27FC236}">
              <a16:creationId xmlns:a16="http://schemas.microsoft.com/office/drawing/2014/main" id="{6C7320C5-9FD0-4970-896C-669BBA62AB8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4" name="正方形/長方形 173">
          <a:extLst>
            <a:ext uri="{FF2B5EF4-FFF2-40B4-BE49-F238E27FC236}">
              <a16:creationId xmlns:a16="http://schemas.microsoft.com/office/drawing/2014/main" id="{9D81D572-48B6-4622-8985-622C496A889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5" name="テキスト ボックス 174">
          <a:extLst>
            <a:ext uri="{FF2B5EF4-FFF2-40B4-BE49-F238E27FC236}">
              <a16:creationId xmlns:a16="http://schemas.microsoft.com/office/drawing/2014/main" id="{F802304E-7943-45CB-9A89-DAF32CE1338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6" name="直線コネクタ 175">
          <a:extLst>
            <a:ext uri="{FF2B5EF4-FFF2-40B4-BE49-F238E27FC236}">
              <a16:creationId xmlns:a16="http://schemas.microsoft.com/office/drawing/2014/main" id="{632FE068-3783-40B3-AD40-58217993100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7" name="テキスト ボックス 176">
          <a:extLst>
            <a:ext uri="{FF2B5EF4-FFF2-40B4-BE49-F238E27FC236}">
              <a16:creationId xmlns:a16="http://schemas.microsoft.com/office/drawing/2014/main" id="{7B7007D3-E142-4127-9A9F-AD07AA368079}"/>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8" name="直線コネクタ 177">
          <a:extLst>
            <a:ext uri="{FF2B5EF4-FFF2-40B4-BE49-F238E27FC236}">
              <a16:creationId xmlns:a16="http://schemas.microsoft.com/office/drawing/2014/main" id="{719C7098-F993-481B-A65B-5B09B3E48429}"/>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9" name="テキスト ボックス 178">
          <a:extLst>
            <a:ext uri="{FF2B5EF4-FFF2-40B4-BE49-F238E27FC236}">
              <a16:creationId xmlns:a16="http://schemas.microsoft.com/office/drawing/2014/main" id="{BC4D6BDD-FFCD-4277-B493-C4FFD0A4EC15}"/>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80" name="直線コネクタ 179">
          <a:extLst>
            <a:ext uri="{FF2B5EF4-FFF2-40B4-BE49-F238E27FC236}">
              <a16:creationId xmlns:a16="http://schemas.microsoft.com/office/drawing/2014/main" id="{6B40E71F-963F-4B16-9414-6E79021F2CC2}"/>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81" name="テキスト ボックス 180">
          <a:extLst>
            <a:ext uri="{FF2B5EF4-FFF2-40B4-BE49-F238E27FC236}">
              <a16:creationId xmlns:a16="http://schemas.microsoft.com/office/drawing/2014/main" id="{C70A687B-62E2-4497-B4FC-922B4FE38463}"/>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2" name="直線コネクタ 181">
          <a:extLst>
            <a:ext uri="{FF2B5EF4-FFF2-40B4-BE49-F238E27FC236}">
              <a16:creationId xmlns:a16="http://schemas.microsoft.com/office/drawing/2014/main" id="{AF7C69D6-CB57-4C45-A629-AB2684E9CB95}"/>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3" name="テキスト ボックス 182">
          <a:extLst>
            <a:ext uri="{FF2B5EF4-FFF2-40B4-BE49-F238E27FC236}">
              <a16:creationId xmlns:a16="http://schemas.microsoft.com/office/drawing/2014/main" id="{C7343FFD-C0A2-4672-AAD5-CC8F967E8FD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4" name="直線コネクタ 183">
          <a:extLst>
            <a:ext uri="{FF2B5EF4-FFF2-40B4-BE49-F238E27FC236}">
              <a16:creationId xmlns:a16="http://schemas.microsoft.com/office/drawing/2014/main" id="{876FF402-F329-48C8-8FB3-BF162D6304EB}"/>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5" name="テキスト ボックス 184">
          <a:extLst>
            <a:ext uri="{FF2B5EF4-FFF2-40B4-BE49-F238E27FC236}">
              <a16:creationId xmlns:a16="http://schemas.microsoft.com/office/drawing/2014/main" id="{883941BB-4C4B-4541-88BC-F331D2A2C7D4}"/>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6" name="直線コネクタ 185">
          <a:extLst>
            <a:ext uri="{FF2B5EF4-FFF2-40B4-BE49-F238E27FC236}">
              <a16:creationId xmlns:a16="http://schemas.microsoft.com/office/drawing/2014/main" id="{4EBA7C81-75D5-4E21-997D-DD09A07320EA}"/>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7" name="テキスト ボックス 186">
          <a:extLst>
            <a:ext uri="{FF2B5EF4-FFF2-40B4-BE49-F238E27FC236}">
              <a16:creationId xmlns:a16="http://schemas.microsoft.com/office/drawing/2014/main" id="{C8311635-FD1C-4D7B-9E42-7D3A00551DB9}"/>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a:extLst>
            <a:ext uri="{FF2B5EF4-FFF2-40B4-BE49-F238E27FC236}">
              <a16:creationId xmlns:a16="http://schemas.microsoft.com/office/drawing/2014/main" id="{5BA7EB70-633F-4E0A-8E4C-D588637964E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9" name="テキスト ボックス 188">
          <a:extLst>
            <a:ext uri="{FF2B5EF4-FFF2-40B4-BE49-F238E27FC236}">
              <a16:creationId xmlns:a16="http://schemas.microsoft.com/office/drawing/2014/main" id="{F86C4C48-A273-425E-987C-0A078A425D83}"/>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90" name="【福祉施設】&#10;有形固定資産減価償却率グラフ枠">
          <a:extLst>
            <a:ext uri="{FF2B5EF4-FFF2-40B4-BE49-F238E27FC236}">
              <a16:creationId xmlns:a16="http://schemas.microsoft.com/office/drawing/2014/main" id="{E86231D4-51CF-4455-83F5-B79EA2806F0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127636</xdr:rowOff>
    </xdr:from>
    <xdr:to>
      <xdr:col>24</xdr:col>
      <xdr:colOff>62865</xdr:colOff>
      <xdr:row>86</xdr:row>
      <xdr:rowOff>114300</xdr:rowOff>
    </xdr:to>
    <xdr:cxnSp macro="">
      <xdr:nvCxnSpPr>
        <xdr:cNvPr id="191" name="直線コネクタ 190">
          <a:extLst>
            <a:ext uri="{FF2B5EF4-FFF2-40B4-BE49-F238E27FC236}">
              <a16:creationId xmlns:a16="http://schemas.microsoft.com/office/drawing/2014/main" id="{2009F5E7-A2AA-43D2-873A-7C6AD52C5491}"/>
            </a:ext>
          </a:extLst>
        </xdr:cNvPr>
        <xdr:cNvCxnSpPr/>
      </xdr:nvCxnSpPr>
      <xdr:spPr>
        <a:xfrm flipV="1">
          <a:off x="4634865" y="13329286"/>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92" name="【福祉施設】&#10;有形固定資産減価償却率最小値テキスト">
          <a:extLst>
            <a:ext uri="{FF2B5EF4-FFF2-40B4-BE49-F238E27FC236}">
              <a16:creationId xmlns:a16="http://schemas.microsoft.com/office/drawing/2014/main" id="{6774A7B6-5C95-429F-BAAA-5CA92D0AF987}"/>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93" name="直線コネクタ 192">
          <a:extLst>
            <a:ext uri="{FF2B5EF4-FFF2-40B4-BE49-F238E27FC236}">
              <a16:creationId xmlns:a16="http://schemas.microsoft.com/office/drawing/2014/main" id="{7994CE72-5888-46F6-93BC-572F8819D6E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74313</xdr:rowOff>
    </xdr:from>
    <xdr:ext cx="405111" cy="259045"/>
    <xdr:sp macro="" textlink="">
      <xdr:nvSpPr>
        <xdr:cNvPr id="194" name="【福祉施設】&#10;有形固定資産減価償却率最大値テキスト">
          <a:extLst>
            <a:ext uri="{FF2B5EF4-FFF2-40B4-BE49-F238E27FC236}">
              <a16:creationId xmlns:a16="http://schemas.microsoft.com/office/drawing/2014/main" id="{20CCC8D1-C52E-445B-ADAA-D85F5381D26E}"/>
            </a:ext>
          </a:extLst>
        </xdr:cNvPr>
        <xdr:cNvSpPr txBox="1"/>
      </xdr:nvSpPr>
      <xdr:spPr>
        <a:xfrm>
          <a:off x="4673600" y="1310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127636</xdr:rowOff>
    </xdr:from>
    <xdr:to>
      <xdr:col>24</xdr:col>
      <xdr:colOff>152400</xdr:colOff>
      <xdr:row>77</xdr:row>
      <xdr:rowOff>127636</xdr:rowOff>
    </xdr:to>
    <xdr:cxnSp macro="">
      <xdr:nvCxnSpPr>
        <xdr:cNvPr id="195" name="直線コネクタ 194">
          <a:extLst>
            <a:ext uri="{FF2B5EF4-FFF2-40B4-BE49-F238E27FC236}">
              <a16:creationId xmlns:a16="http://schemas.microsoft.com/office/drawing/2014/main" id="{D00053CF-82F7-40D0-972C-9D1E95A6866F}"/>
            </a:ext>
          </a:extLst>
        </xdr:cNvPr>
        <xdr:cNvCxnSpPr/>
      </xdr:nvCxnSpPr>
      <xdr:spPr>
        <a:xfrm>
          <a:off x="4546600" y="1332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148607</xdr:rowOff>
    </xdr:from>
    <xdr:ext cx="405111" cy="259045"/>
    <xdr:sp macro="" textlink="">
      <xdr:nvSpPr>
        <xdr:cNvPr id="196" name="【福祉施設】&#10;有形固定資産減価償却率平均値テキスト">
          <a:extLst>
            <a:ext uri="{FF2B5EF4-FFF2-40B4-BE49-F238E27FC236}">
              <a16:creationId xmlns:a16="http://schemas.microsoft.com/office/drawing/2014/main" id="{AC0EFF24-72FE-4885-8EA2-BC19E31EC94C}"/>
            </a:ext>
          </a:extLst>
        </xdr:cNvPr>
        <xdr:cNvSpPr txBox="1"/>
      </xdr:nvSpPr>
      <xdr:spPr>
        <a:xfrm>
          <a:off x="4673600" y="1386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197" name="フローチャート: 判断 196">
          <a:extLst>
            <a:ext uri="{FF2B5EF4-FFF2-40B4-BE49-F238E27FC236}">
              <a16:creationId xmlns:a16="http://schemas.microsoft.com/office/drawing/2014/main" id="{7801961F-CD54-464A-B633-7635CD2A9CD3}"/>
            </a:ext>
          </a:extLst>
        </xdr:cNvPr>
        <xdr:cNvSpPr/>
      </xdr:nvSpPr>
      <xdr:spPr>
        <a:xfrm>
          <a:off x="45847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132080</xdr:rowOff>
    </xdr:from>
    <xdr:to>
      <xdr:col>20</xdr:col>
      <xdr:colOff>38100</xdr:colOff>
      <xdr:row>81</xdr:row>
      <xdr:rowOff>62230</xdr:rowOff>
    </xdr:to>
    <xdr:sp macro="" textlink="">
      <xdr:nvSpPr>
        <xdr:cNvPr id="198" name="フローチャート: 判断 197">
          <a:extLst>
            <a:ext uri="{FF2B5EF4-FFF2-40B4-BE49-F238E27FC236}">
              <a16:creationId xmlns:a16="http://schemas.microsoft.com/office/drawing/2014/main" id="{F44C22F5-AFC6-4F1C-8135-F852CD5DE76B}"/>
            </a:ext>
          </a:extLst>
        </xdr:cNvPr>
        <xdr:cNvSpPr/>
      </xdr:nvSpPr>
      <xdr:spPr>
        <a:xfrm>
          <a:off x="3746500" y="1384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74930</xdr:rowOff>
    </xdr:from>
    <xdr:to>
      <xdr:col>15</xdr:col>
      <xdr:colOff>101600</xdr:colOff>
      <xdr:row>81</xdr:row>
      <xdr:rowOff>5080</xdr:rowOff>
    </xdr:to>
    <xdr:sp macro="" textlink="">
      <xdr:nvSpPr>
        <xdr:cNvPr id="199" name="フローチャート: 判断 198">
          <a:extLst>
            <a:ext uri="{FF2B5EF4-FFF2-40B4-BE49-F238E27FC236}">
              <a16:creationId xmlns:a16="http://schemas.microsoft.com/office/drawing/2014/main" id="{275FA36A-C445-4E53-BCAF-F419195E3E4F}"/>
            </a:ext>
          </a:extLst>
        </xdr:cNvPr>
        <xdr:cNvSpPr/>
      </xdr:nvSpPr>
      <xdr:spPr>
        <a:xfrm>
          <a:off x="2857500" y="1379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50164</xdr:rowOff>
    </xdr:from>
    <xdr:to>
      <xdr:col>10</xdr:col>
      <xdr:colOff>165100</xdr:colOff>
      <xdr:row>80</xdr:row>
      <xdr:rowOff>151764</xdr:rowOff>
    </xdr:to>
    <xdr:sp macro="" textlink="">
      <xdr:nvSpPr>
        <xdr:cNvPr id="200" name="フローチャート: 判断 199">
          <a:extLst>
            <a:ext uri="{FF2B5EF4-FFF2-40B4-BE49-F238E27FC236}">
              <a16:creationId xmlns:a16="http://schemas.microsoft.com/office/drawing/2014/main" id="{7A92651D-843A-4AE2-B4D0-62B210B8492D}"/>
            </a:ext>
          </a:extLst>
        </xdr:cNvPr>
        <xdr:cNvSpPr/>
      </xdr:nvSpPr>
      <xdr:spPr>
        <a:xfrm>
          <a:off x="1968500" y="1376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34925</xdr:rowOff>
    </xdr:from>
    <xdr:to>
      <xdr:col>6</xdr:col>
      <xdr:colOff>38100</xdr:colOff>
      <xdr:row>80</xdr:row>
      <xdr:rowOff>136525</xdr:rowOff>
    </xdr:to>
    <xdr:sp macro="" textlink="">
      <xdr:nvSpPr>
        <xdr:cNvPr id="201" name="フローチャート: 判断 200">
          <a:extLst>
            <a:ext uri="{FF2B5EF4-FFF2-40B4-BE49-F238E27FC236}">
              <a16:creationId xmlns:a16="http://schemas.microsoft.com/office/drawing/2014/main" id="{D23C9B68-FD8A-4C4F-84AB-46B148EFACFC}"/>
            </a:ext>
          </a:extLst>
        </xdr:cNvPr>
        <xdr:cNvSpPr/>
      </xdr:nvSpPr>
      <xdr:spPr>
        <a:xfrm>
          <a:off x="1079500" y="1375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C2012262-686B-4470-84DA-C990BEDE056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5FA4B2B6-8DC2-4B90-9B65-CF9707079C6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F7C577A1-096A-46D2-91B3-3FCC258BC96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9452C105-9911-46E8-B802-A0210F7C233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6" name="テキスト ボックス 205">
          <a:extLst>
            <a:ext uri="{FF2B5EF4-FFF2-40B4-BE49-F238E27FC236}">
              <a16:creationId xmlns:a16="http://schemas.microsoft.com/office/drawing/2014/main" id="{A1E1BD7E-D15C-497C-916D-1043BD60D80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105411</xdr:rowOff>
    </xdr:from>
    <xdr:to>
      <xdr:col>24</xdr:col>
      <xdr:colOff>114300</xdr:colOff>
      <xdr:row>81</xdr:row>
      <xdr:rowOff>35561</xdr:rowOff>
    </xdr:to>
    <xdr:sp macro="" textlink="">
      <xdr:nvSpPr>
        <xdr:cNvPr id="207" name="楕円 206">
          <a:extLst>
            <a:ext uri="{FF2B5EF4-FFF2-40B4-BE49-F238E27FC236}">
              <a16:creationId xmlns:a16="http://schemas.microsoft.com/office/drawing/2014/main" id="{56A7FE95-AA65-4620-9C3F-8AC77D1FBA2F}"/>
            </a:ext>
          </a:extLst>
        </xdr:cNvPr>
        <xdr:cNvSpPr/>
      </xdr:nvSpPr>
      <xdr:spPr>
        <a:xfrm>
          <a:off x="4584700" y="1382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128288</xdr:rowOff>
    </xdr:from>
    <xdr:ext cx="405111" cy="259045"/>
    <xdr:sp macro="" textlink="">
      <xdr:nvSpPr>
        <xdr:cNvPr id="208" name="【福祉施設】&#10;有形固定資産減価償却率該当値テキスト">
          <a:extLst>
            <a:ext uri="{FF2B5EF4-FFF2-40B4-BE49-F238E27FC236}">
              <a16:creationId xmlns:a16="http://schemas.microsoft.com/office/drawing/2014/main" id="{3301E190-492C-4BC9-8CCA-96F877C3E0A6}"/>
            </a:ext>
          </a:extLst>
        </xdr:cNvPr>
        <xdr:cNvSpPr txBox="1"/>
      </xdr:nvSpPr>
      <xdr:spPr>
        <a:xfrm>
          <a:off x="4673600"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55880</xdr:rowOff>
    </xdr:from>
    <xdr:to>
      <xdr:col>20</xdr:col>
      <xdr:colOff>38100</xdr:colOff>
      <xdr:row>80</xdr:row>
      <xdr:rowOff>157480</xdr:rowOff>
    </xdr:to>
    <xdr:sp macro="" textlink="">
      <xdr:nvSpPr>
        <xdr:cNvPr id="209" name="楕円 208">
          <a:extLst>
            <a:ext uri="{FF2B5EF4-FFF2-40B4-BE49-F238E27FC236}">
              <a16:creationId xmlns:a16="http://schemas.microsoft.com/office/drawing/2014/main" id="{F8269789-DE51-406D-AC5C-A6FB50C14E9C}"/>
            </a:ext>
          </a:extLst>
        </xdr:cNvPr>
        <xdr:cNvSpPr/>
      </xdr:nvSpPr>
      <xdr:spPr>
        <a:xfrm>
          <a:off x="37465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106680</xdr:rowOff>
    </xdr:from>
    <xdr:to>
      <xdr:col>24</xdr:col>
      <xdr:colOff>63500</xdr:colOff>
      <xdr:row>80</xdr:row>
      <xdr:rowOff>156211</xdr:rowOff>
    </xdr:to>
    <xdr:cxnSp macro="">
      <xdr:nvCxnSpPr>
        <xdr:cNvPr id="210" name="直線コネクタ 209">
          <a:extLst>
            <a:ext uri="{FF2B5EF4-FFF2-40B4-BE49-F238E27FC236}">
              <a16:creationId xmlns:a16="http://schemas.microsoft.com/office/drawing/2014/main" id="{9C3E4461-C0DE-4B1A-962B-DDB4D11164D3}"/>
            </a:ext>
          </a:extLst>
        </xdr:cNvPr>
        <xdr:cNvCxnSpPr/>
      </xdr:nvCxnSpPr>
      <xdr:spPr>
        <a:xfrm>
          <a:off x="3797300" y="13822680"/>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4445</xdr:rowOff>
    </xdr:from>
    <xdr:to>
      <xdr:col>15</xdr:col>
      <xdr:colOff>101600</xdr:colOff>
      <xdr:row>80</xdr:row>
      <xdr:rowOff>106045</xdr:rowOff>
    </xdr:to>
    <xdr:sp macro="" textlink="">
      <xdr:nvSpPr>
        <xdr:cNvPr id="211" name="楕円 210">
          <a:extLst>
            <a:ext uri="{FF2B5EF4-FFF2-40B4-BE49-F238E27FC236}">
              <a16:creationId xmlns:a16="http://schemas.microsoft.com/office/drawing/2014/main" id="{A90DFF4E-4963-4FE2-9766-6FC650696F58}"/>
            </a:ext>
          </a:extLst>
        </xdr:cNvPr>
        <xdr:cNvSpPr/>
      </xdr:nvSpPr>
      <xdr:spPr>
        <a:xfrm>
          <a:off x="2857500" y="1372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55245</xdr:rowOff>
    </xdr:from>
    <xdr:to>
      <xdr:col>19</xdr:col>
      <xdr:colOff>177800</xdr:colOff>
      <xdr:row>80</xdr:row>
      <xdr:rowOff>106680</xdr:rowOff>
    </xdr:to>
    <xdr:cxnSp macro="">
      <xdr:nvCxnSpPr>
        <xdr:cNvPr id="212" name="直線コネクタ 211">
          <a:extLst>
            <a:ext uri="{FF2B5EF4-FFF2-40B4-BE49-F238E27FC236}">
              <a16:creationId xmlns:a16="http://schemas.microsoft.com/office/drawing/2014/main" id="{B9F1976C-9E66-4F17-8A3D-5A5A5BD321DF}"/>
            </a:ext>
          </a:extLst>
        </xdr:cNvPr>
        <xdr:cNvCxnSpPr/>
      </xdr:nvCxnSpPr>
      <xdr:spPr>
        <a:xfrm>
          <a:off x="2908300" y="1377124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46355</xdr:rowOff>
    </xdr:from>
    <xdr:to>
      <xdr:col>10</xdr:col>
      <xdr:colOff>165100</xdr:colOff>
      <xdr:row>80</xdr:row>
      <xdr:rowOff>147955</xdr:rowOff>
    </xdr:to>
    <xdr:sp macro="" textlink="">
      <xdr:nvSpPr>
        <xdr:cNvPr id="213" name="楕円 212">
          <a:extLst>
            <a:ext uri="{FF2B5EF4-FFF2-40B4-BE49-F238E27FC236}">
              <a16:creationId xmlns:a16="http://schemas.microsoft.com/office/drawing/2014/main" id="{4A29A4E9-6CCD-46F1-A452-3E59A1D1C61A}"/>
            </a:ext>
          </a:extLst>
        </xdr:cNvPr>
        <xdr:cNvSpPr/>
      </xdr:nvSpPr>
      <xdr:spPr>
        <a:xfrm>
          <a:off x="1968500" y="1376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55245</xdr:rowOff>
    </xdr:from>
    <xdr:to>
      <xdr:col>15</xdr:col>
      <xdr:colOff>50800</xdr:colOff>
      <xdr:row>80</xdr:row>
      <xdr:rowOff>97155</xdr:rowOff>
    </xdr:to>
    <xdr:cxnSp macro="">
      <xdr:nvCxnSpPr>
        <xdr:cNvPr id="214" name="直線コネクタ 213">
          <a:extLst>
            <a:ext uri="{FF2B5EF4-FFF2-40B4-BE49-F238E27FC236}">
              <a16:creationId xmlns:a16="http://schemas.microsoft.com/office/drawing/2014/main" id="{3C54A0B4-7DDC-4967-91B6-35BCE86182AD}"/>
            </a:ext>
          </a:extLst>
        </xdr:cNvPr>
        <xdr:cNvCxnSpPr/>
      </xdr:nvCxnSpPr>
      <xdr:spPr>
        <a:xfrm flipV="1">
          <a:off x="2019300" y="1377124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53357</xdr:rowOff>
    </xdr:from>
    <xdr:ext cx="405111" cy="259045"/>
    <xdr:sp macro="" textlink="">
      <xdr:nvSpPr>
        <xdr:cNvPr id="215" name="n_1aveValue【福祉施設】&#10;有形固定資産減価償却率">
          <a:extLst>
            <a:ext uri="{FF2B5EF4-FFF2-40B4-BE49-F238E27FC236}">
              <a16:creationId xmlns:a16="http://schemas.microsoft.com/office/drawing/2014/main" id="{3FC11FA8-898C-46EA-8AA3-74A774A12227}"/>
            </a:ext>
          </a:extLst>
        </xdr:cNvPr>
        <xdr:cNvSpPr txBox="1"/>
      </xdr:nvSpPr>
      <xdr:spPr>
        <a:xfrm>
          <a:off x="3582044" y="1394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167657</xdr:rowOff>
    </xdr:from>
    <xdr:ext cx="405111" cy="259045"/>
    <xdr:sp macro="" textlink="">
      <xdr:nvSpPr>
        <xdr:cNvPr id="216" name="n_2aveValue【福祉施設】&#10;有形固定資産減価償却率">
          <a:extLst>
            <a:ext uri="{FF2B5EF4-FFF2-40B4-BE49-F238E27FC236}">
              <a16:creationId xmlns:a16="http://schemas.microsoft.com/office/drawing/2014/main" id="{ACA2A89E-80A6-4103-99BC-7C29091D2655}"/>
            </a:ext>
          </a:extLst>
        </xdr:cNvPr>
        <xdr:cNvSpPr txBox="1"/>
      </xdr:nvSpPr>
      <xdr:spPr>
        <a:xfrm>
          <a:off x="2705744" y="13883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142891</xdr:rowOff>
    </xdr:from>
    <xdr:ext cx="405111" cy="259045"/>
    <xdr:sp macro="" textlink="">
      <xdr:nvSpPr>
        <xdr:cNvPr id="217" name="n_3aveValue【福祉施設】&#10;有形固定資産減価償却率">
          <a:extLst>
            <a:ext uri="{FF2B5EF4-FFF2-40B4-BE49-F238E27FC236}">
              <a16:creationId xmlns:a16="http://schemas.microsoft.com/office/drawing/2014/main" id="{A2D4D48F-7849-44ED-BD38-69B62BF7B0C5}"/>
            </a:ext>
          </a:extLst>
        </xdr:cNvPr>
        <xdr:cNvSpPr txBox="1"/>
      </xdr:nvSpPr>
      <xdr:spPr>
        <a:xfrm>
          <a:off x="1816744" y="13858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153052</xdr:rowOff>
    </xdr:from>
    <xdr:ext cx="405111" cy="259045"/>
    <xdr:sp macro="" textlink="">
      <xdr:nvSpPr>
        <xdr:cNvPr id="218" name="n_4aveValue【福祉施設】&#10;有形固定資産減価償却率">
          <a:extLst>
            <a:ext uri="{FF2B5EF4-FFF2-40B4-BE49-F238E27FC236}">
              <a16:creationId xmlns:a16="http://schemas.microsoft.com/office/drawing/2014/main" id="{BB002B3E-19B5-4342-BCD5-2712C07C0BBA}"/>
            </a:ext>
          </a:extLst>
        </xdr:cNvPr>
        <xdr:cNvSpPr txBox="1"/>
      </xdr:nvSpPr>
      <xdr:spPr>
        <a:xfrm>
          <a:off x="927744" y="1352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2557</xdr:rowOff>
    </xdr:from>
    <xdr:ext cx="405111" cy="259045"/>
    <xdr:sp macro="" textlink="">
      <xdr:nvSpPr>
        <xdr:cNvPr id="219" name="n_1mainValue【福祉施設】&#10;有形固定資産減価償却率">
          <a:extLst>
            <a:ext uri="{FF2B5EF4-FFF2-40B4-BE49-F238E27FC236}">
              <a16:creationId xmlns:a16="http://schemas.microsoft.com/office/drawing/2014/main" id="{ED7D0FD8-059C-4FF1-AF8F-EBE76F5015F5}"/>
            </a:ext>
          </a:extLst>
        </xdr:cNvPr>
        <xdr:cNvSpPr txBox="1"/>
      </xdr:nvSpPr>
      <xdr:spPr>
        <a:xfrm>
          <a:off x="358204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122572</xdr:rowOff>
    </xdr:from>
    <xdr:ext cx="405111" cy="259045"/>
    <xdr:sp macro="" textlink="">
      <xdr:nvSpPr>
        <xdr:cNvPr id="220" name="n_2mainValue【福祉施設】&#10;有形固定資産減価償却率">
          <a:extLst>
            <a:ext uri="{FF2B5EF4-FFF2-40B4-BE49-F238E27FC236}">
              <a16:creationId xmlns:a16="http://schemas.microsoft.com/office/drawing/2014/main" id="{87F05C0E-4088-43C3-8292-84CBF51F16C9}"/>
            </a:ext>
          </a:extLst>
        </xdr:cNvPr>
        <xdr:cNvSpPr txBox="1"/>
      </xdr:nvSpPr>
      <xdr:spPr>
        <a:xfrm>
          <a:off x="2705744" y="1349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164482</xdr:rowOff>
    </xdr:from>
    <xdr:ext cx="405111" cy="259045"/>
    <xdr:sp macro="" textlink="">
      <xdr:nvSpPr>
        <xdr:cNvPr id="221" name="n_3mainValue【福祉施設】&#10;有形固定資産減価償却率">
          <a:extLst>
            <a:ext uri="{FF2B5EF4-FFF2-40B4-BE49-F238E27FC236}">
              <a16:creationId xmlns:a16="http://schemas.microsoft.com/office/drawing/2014/main" id="{74A19BE8-CFED-4F59-849E-690C59F4A99F}"/>
            </a:ext>
          </a:extLst>
        </xdr:cNvPr>
        <xdr:cNvSpPr txBox="1"/>
      </xdr:nvSpPr>
      <xdr:spPr>
        <a:xfrm>
          <a:off x="1816744" y="1353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2" name="正方形/長方形 221">
          <a:extLst>
            <a:ext uri="{FF2B5EF4-FFF2-40B4-BE49-F238E27FC236}">
              <a16:creationId xmlns:a16="http://schemas.microsoft.com/office/drawing/2014/main" id="{D54E708B-AC53-4CCC-9360-C0149CB79D3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3" name="正方形/長方形 222">
          <a:extLst>
            <a:ext uri="{FF2B5EF4-FFF2-40B4-BE49-F238E27FC236}">
              <a16:creationId xmlns:a16="http://schemas.microsoft.com/office/drawing/2014/main" id="{613D8E17-F3A3-453C-8EE6-65BA126A199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4" name="正方形/長方形 223">
          <a:extLst>
            <a:ext uri="{FF2B5EF4-FFF2-40B4-BE49-F238E27FC236}">
              <a16:creationId xmlns:a16="http://schemas.microsoft.com/office/drawing/2014/main" id="{C917D43C-ADF6-445D-B3DE-B3838E4CAF0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5" name="正方形/長方形 224">
          <a:extLst>
            <a:ext uri="{FF2B5EF4-FFF2-40B4-BE49-F238E27FC236}">
              <a16:creationId xmlns:a16="http://schemas.microsoft.com/office/drawing/2014/main" id="{40CBF05B-25AB-4F19-B90B-22CF0B31BBA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6" name="正方形/長方形 225">
          <a:extLst>
            <a:ext uri="{FF2B5EF4-FFF2-40B4-BE49-F238E27FC236}">
              <a16:creationId xmlns:a16="http://schemas.microsoft.com/office/drawing/2014/main" id="{538A43F6-7A0A-401B-AA7B-343B96CA5AA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7" name="正方形/長方形 226">
          <a:extLst>
            <a:ext uri="{FF2B5EF4-FFF2-40B4-BE49-F238E27FC236}">
              <a16:creationId xmlns:a16="http://schemas.microsoft.com/office/drawing/2014/main" id="{9C33FD05-BE77-488F-87D1-E7ED152C541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8" name="正方形/長方形 227">
          <a:extLst>
            <a:ext uri="{FF2B5EF4-FFF2-40B4-BE49-F238E27FC236}">
              <a16:creationId xmlns:a16="http://schemas.microsoft.com/office/drawing/2014/main" id="{5D7AEC08-361B-4379-9195-38CDEAEF7A7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9" name="正方形/長方形 228">
          <a:extLst>
            <a:ext uri="{FF2B5EF4-FFF2-40B4-BE49-F238E27FC236}">
              <a16:creationId xmlns:a16="http://schemas.microsoft.com/office/drawing/2014/main" id="{A8C5E174-8E48-4340-8343-6574B6AF178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0" name="テキスト ボックス 229">
          <a:extLst>
            <a:ext uri="{FF2B5EF4-FFF2-40B4-BE49-F238E27FC236}">
              <a16:creationId xmlns:a16="http://schemas.microsoft.com/office/drawing/2014/main" id="{046EFAEE-587D-4618-A867-ABCCF12A3DC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1" name="直線コネクタ 230">
          <a:extLst>
            <a:ext uri="{FF2B5EF4-FFF2-40B4-BE49-F238E27FC236}">
              <a16:creationId xmlns:a16="http://schemas.microsoft.com/office/drawing/2014/main" id="{46793E25-20B5-424E-A51C-3C59D801CB9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2" name="直線コネクタ 231">
          <a:extLst>
            <a:ext uri="{FF2B5EF4-FFF2-40B4-BE49-F238E27FC236}">
              <a16:creationId xmlns:a16="http://schemas.microsoft.com/office/drawing/2014/main" id="{96B8C59F-BD0E-4B19-A13D-6A76FE9FE45A}"/>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3" name="テキスト ボックス 232">
          <a:extLst>
            <a:ext uri="{FF2B5EF4-FFF2-40B4-BE49-F238E27FC236}">
              <a16:creationId xmlns:a16="http://schemas.microsoft.com/office/drawing/2014/main" id="{F53FC918-0CA5-4234-BBB5-90E7462EA2F8}"/>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4" name="直線コネクタ 233">
          <a:extLst>
            <a:ext uri="{FF2B5EF4-FFF2-40B4-BE49-F238E27FC236}">
              <a16:creationId xmlns:a16="http://schemas.microsoft.com/office/drawing/2014/main" id="{345B8C4C-0DBF-4D43-905E-B31B04EF80AA}"/>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5" name="テキスト ボックス 234">
          <a:extLst>
            <a:ext uri="{FF2B5EF4-FFF2-40B4-BE49-F238E27FC236}">
              <a16:creationId xmlns:a16="http://schemas.microsoft.com/office/drawing/2014/main" id="{12080FF8-60A7-40C0-B522-F3AE148E6CFB}"/>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6" name="直線コネクタ 235">
          <a:extLst>
            <a:ext uri="{FF2B5EF4-FFF2-40B4-BE49-F238E27FC236}">
              <a16:creationId xmlns:a16="http://schemas.microsoft.com/office/drawing/2014/main" id="{CBE01DF9-1B6D-46FD-B1FB-00F2FE493D51}"/>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7" name="テキスト ボックス 236">
          <a:extLst>
            <a:ext uri="{FF2B5EF4-FFF2-40B4-BE49-F238E27FC236}">
              <a16:creationId xmlns:a16="http://schemas.microsoft.com/office/drawing/2014/main" id="{18BBB266-C4C9-4B4A-AF2E-40F77C6D61B9}"/>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8" name="直線コネクタ 237">
          <a:extLst>
            <a:ext uri="{FF2B5EF4-FFF2-40B4-BE49-F238E27FC236}">
              <a16:creationId xmlns:a16="http://schemas.microsoft.com/office/drawing/2014/main" id="{331A6CBD-061B-4714-A327-4EBF80A43FA9}"/>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39" name="テキスト ボックス 238">
          <a:extLst>
            <a:ext uri="{FF2B5EF4-FFF2-40B4-BE49-F238E27FC236}">
              <a16:creationId xmlns:a16="http://schemas.microsoft.com/office/drawing/2014/main" id="{AA7676AD-0D29-4D97-AD89-247F59F9E5CD}"/>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0" name="直線コネクタ 239">
          <a:extLst>
            <a:ext uri="{FF2B5EF4-FFF2-40B4-BE49-F238E27FC236}">
              <a16:creationId xmlns:a16="http://schemas.microsoft.com/office/drawing/2014/main" id="{A1F85995-75B8-4030-958D-CB8BB93E8F7B}"/>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41" name="テキスト ボックス 240">
          <a:extLst>
            <a:ext uri="{FF2B5EF4-FFF2-40B4-BE49-F238E27FC236}">
              <a16:creationId xmlns:a16="http://schemas.microsoft.com/office/drawing/2014/main" id="{DE74DACA-BA82-4A82-8904-E36FACD9D669}"/>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2" name="直線コネクタ 241">
          <a:extLst>
            <a:ext uri="{FF2B5EF4-FFF2-40B4-BE49-F238E27FC236}">
              <a16:creationId xmlns:a16="http://schemas.microsoft.com/office/drawing/2014/main" id="{1B576566-8B4E-4EFB-870A-2C63D7128CD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3" name="テキスト ボックス 242">
          <a:extLst>
            <a:ext uri="{FF2B5EF4-FFF2-40B4-BE49-F238E27FC236}">
              <a16:creationId xmlns:a16="http://schemas.microsoft.com/office/drawing/2014/main" id="{5A963AA6-5257-4136-B4E4-58FC752B8FFD}"/>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4" name="【福祉施設】&#10;一人当たり面積グラフ枠">
          <a:extLst>
            <a:ext uri="{FF2B5EF4-FFF2-40B4-BE49-F238E27FC236}">
              <a16:creationId xmlns:a16="http://schemas.microsoft.com/office/drawing/2014/main" id="{B017C63C-E31A-46C3-982C-A467E7C9627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132969</xdr:rowOff>
    </xdr:from>
    <xdr:to>
      <xdr:col>54</xdr:col>
      <xdr:colOff>189865</xdr:colOff>
      <xdr:row>86</xdr:row>
      <xdr:rowOff>103251</xdr:rowOff>
    </xdr:to>
    <xdr:cxnSp macro="">
      <xdr:nvCxnSpPr>
        <xdr:cNvPr id="245" name="直線コネクタ 244">
          <a:extLst>
            <a:ext uri="{FF2B5EF4-FFF2-40B4-BE49-F238E27FC236}">
              <a16:creationId xmlns:a16="http://schemas.microsoft.com/office/drawing/2014/main" id="{92776EDB-77C5-489A-BD89-24B28A75D07E}"/>
            </a:ext>
          </a:extLst>
        </xdr:cNvPr>
        <xdr:cNvCxnSpPr/>
      </xdr:nvCxnSpPr>
      <xdr:spPr>
        <a:xfrm flipV="1">
          <a:off x="10476865" y="13334619"/>
          <a:ext cx="0" cy="1513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107078</xdr:rowOff>
    </xdr:from>
    <xdr:ext cx="469744" cy="259045"/>
    <xdr:sp macro="" textlink="">
      <xdr:nvSpPr>
        <xdr:cNvPr id="246" name="【福祉施設】&#10;一人当たり面積最小値テキスト">
          <a:extLst>
            <a:ext uri="{FF2B5EF4-FFF2-40B4-BE49-F238E27FC236}">
              <a16:creationId xmlns:a16="http://schemas.microsoft.com/office/drawing/2014/main" id="{A9163A3B-D7D4-4852-8986-08A209D5B45D}"/>
            </a:ext>
          </a:extLst>
        </xdr:cNvPr>
        <xdr:cNvSpPr txBox="1"/>
      </xdr:nvSpPr>
      <xdr:spPr>
        <a:xfrm>
          <a:off x="10515600" y="1485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103251</xdr:rowOff>
    </xdr:from>
    <xdr:to>
      <xdr:col>55</xdr:col>
      <xdr:colOff>88900</xdr:colOff>
      <xdr:row>86</xdr:row>
      <xdr:rowOff>103251</xdr:rowOff>
    </xdr:to>
    <xdr:cxnSp macro="">
      <xdr:nvCxnSpPr>
        <xdr:cNvPr id="247" name="直線コネクタ 246">
          <a:extLst>
            <a:ext uri="{FF2B5EF4-FFF2-40B4-BE49-F238E27FC236}">
              <a16:creationId xmlns:a16="http://schemas.microsoft.com/office/drawing/2014/main" id="{A7D5494F-364A-4373-80CE-919786B77D82}"/>
            </a:ext>
          </a:extLst>
        </xdr:cNvPr>
        <xdr:cNvCxnSpPr/>
      </xdr:nvCxnSpPr>
      <xdr:spPr>
        <a:xfrm>
          <a:off x="10388600" y="1484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79646</xdr:rowOff>
    </xdr:from>
    <xdr:ext cx="469744" cy="259045"/>
    <xdr:sp macro="" textlink="">
      <xdr:nvSpPr>
        <xdr:cNvPr id="248" name="【福祉施設】&#10;一人当たり面積最大値テキスト">
          <a:extLst>
            <a:ext uri="{FF2B5EF4-FFF2-40B4-BE49-F238E27FC236}">
              <a16:creationId xmlns:a16="http://schemas.microsoft.com/office/drawing/2014/main" id="{83D66765-A8AF-4AE9-AF19-5BB73F0E2F2A}"/>
            </a:ext>
          </a:extLst>
        </xdr:cNvPr>
        <xdr:cNvSpPr txBox="1"/>
      </xdr:nvSpPr>
      <xdr:spPr>
        <a:xfrm>
          <a:off x="10515600" y="1310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132969</xdr:rowOff>
    </xdr:from>
    <xdr:to>
      <xdr:col>55</xdr:col>
      <xdr:colOff>88900</xdr:colOff>
      <xdr:row>77</xdr:row>
      <xdr:rowOff>132969</xdr:rowOff>
    </xdr:to>
    <xdr:cxnSp macro="">
      <xdr:nvCxnSpPr>
        <xdr:cNvPr id="249" name="直線コネクタ 248">
          <a:extLst>
            <a:ext uri="{FF2B5EF4-FFF2-40B4-BE49-F238E27FC236}">
              <a16:creationId xmlns:a16="http://schemas.microsoft.com/office/drawing/2014/main" id="{66A474BA-8CB0-44DC-B548-103FBF4D6665}"/>
            </a:ext>
          </a:extLst>
        </xdr:cNvPr>
        <xdr:cNvCxnSpPr/>
      </xdr:nvCxnSpPr>
      <xdr:spPr>
        <a:xfrm>
          <a:off x="10388600" y="13334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52215</xdr:rowOff>
    </xdr:from>
    <xdr:ext cx="469744" cy="259045"/>
    <xdr:sp macro="" textlink="">
      <xdr:nvSpPr>
        <xdr:cNvPr id="250" name="【福祉施設】&#10;一人当たり面積平均値テキスト">
          <a:extLst>
            <a:ext uri="{FF2B5EF4-FFF2-40B4-BE49-F238E27FC236}">
              <a16:creationId xmlns:a16="http://schemas.microsoft.com/office/drawing/2014/main" id="{E38486CB-201D-4888-9E61-F44F92031EB7}"/>
            </a:ext>
          </a:extLst>
        </xdr:cNvPr>
        <xdr:cNvSpPr txBox="1"/>
      </xdr:nvSpPr>
      <xdr:spPr>
        <a:xfrm>
          <a:off x="10515600" y="14454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73788</xdr:rowOff>
    </xdr:from>
    <xdr:to>
      <xdr:col>55</xdr:col>
      <xdr:colOff>50800</xdr:colOff>
      <xdr:row>85</xdr:row>
      <xdr:rowOff>3938</xdr:rowOff>
    </xdr:to>
    <xdr:sp macro="" textlink="">
      <xdr:nvSpPr>
        <xdr:cNvPr id="251" name="フローチャート: 判断 250">
          <a:extLst>
            <a:ext uri="{FF2B5EF4-FFF2-40B4-BE49-F238E27FC236}">
              <a16:creationId xmlns:a16="http://schemas.microsoft.com/office/drawing/2014/main" id="{0149E0FA-0A50-4142-AA18-AC40B9A1D48C}"/>
            </a:ext>
          </a:extLst>
        </xdr:cNvPr>
        <xdr:cNvSpPr/>
      </xdr:nvSpPr>
      <xdr:spPr>
        <a:xfrm>
          <a:off x="10426700" y="1447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45213</xdr:rowOff>
    </xdr:from>
    <xdr:to>
      <xdr:col>50</xdr:col>
      <xdr:colOff>165100</xdr:colOff>
      <xdr:row>84</xdr:row>
      <xdr:rowOff>146813</xdr:rowOff>
    </xdr:to>
    <xdr:sp macro="" textlink="">
      <xdr:nvSpPr>
        <xdr:cNvPr id="252" name="フローチャート: 判断 251">
          <a:extLst>
            <a:ext uri="{FF2B5EF4-FFF2-40B4-BE49-F238E27FC236}">
              <a16:creationId xmlns:a16="http://schemas.microsoft.com/office/drawing/2014/main" id="{E2631089-5D9B-48F7-AD26-E742DF9EB2AD}"/>
            </a:ext>
          </a:extLst>
        </xdr:cNvPr>
        <xdr:cNvSpPr/>
      </xdr:nvSpPr>
      <xdr:spPr>
        <a:xfrm>
          <a:off x="9588500" y="1444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69596</xdr:rowOff>
    </xdr:from>
    <xdr:to>
      <xdr:col>46</xdr:col>
      <xdr:colOff>38100</xdr:colOff>
      <xdr:row>84</xdr:row>
      <xdr:rowOff>171196</xdr:rowOff>
    </xdr:to>
    <xdr:sp macro="" textlink="">
      <xdr:nvSpPr>
        <xdr:cNvPr id="253" name="フローチャート: 判断 252">
          <a:extLst>
            <a:ext uri="{FF2B5EF4-FFF2-40B4-BE49-F238E27FC236}">
              <a16:creationId xmlns:a16="http://schemas.microsoft.com/office/drawing/2014/main" id="{500AF37D-89B0-48CD-9C24-FE1167E0DD9F}"/>
            </a:ext>
          </a:extLst>
        </xdr:cNvPr>
        <xdr:cNvSpPr/>
      </xdr:nvSpPr>
      <xdr:spPr>
        <a:xfrm>
          <a:off x="8699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81407</xdr:rowOff>
    </xdr:from>
    <xdr:to>
      <xdr:col>41</xdr:col>
      <xdr:colOff>101600</xdr:colOff>
      <xdr:row>85</xdr:row>
      <xdr:rowOff>11557</xdr:rowOff>
    </xdr:to>
    <xdr:sp macro="" textlink="">
      <xdr:nvSpPr>
        <xdr:cNvPr id="254" name="フローチャート: 判断 253">
          <a:extLst>
            <a:ext uri="{FF2B5EF4-FFF2-40B4-BE49-F238E27FC236}">
              <a16:creationId xmlns:a16="http://schemas.microsoft.com/office/drawing/2014/main" id="{F6868013-1F00-4802-A1F8-581F7340698A}"/>
            </a:ext>
          </a:extLst>
        </xdr:cNvPr>
        <xdr:cNvSpPr/>
      </xdr:nvSpPr>
      <xdr:spPr>
        <a:xfrm>
          <a:off x="7810500" y="144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8637</xdr:rowOff>
    </xdr:from>
    <xdr:to>
      <xdr:col>36</xdr:col>
      <xdr:colOff>165100</xdr:colOff>
      <xdr:row>84</xdr:row>
      <xdr:rowOff>110237</xdr:rowOff>
    </xdr:to>
    <xdr:sp macro="" textlink="">
      <xdr:nvSpPr>
        <xdr:cNvPr id="255" name="フローチャート: 判断 254">
          <a:extLst>
            <a:ext uri="{FF2B5EF4-FFF2-40B4-BE49-F238E27FC236}">
              <a16:creationId xmlns:a16="http://schemas.microsoft.com/office/drawing/2014/main" id="{157E4521-29F4-4CA5-A8E3-2B2B5F8C3661}"/>
            </a:ext>
          </a:extLst>
        </xdr:cNvPr>
        <xdr:cNvSpPr/>
      </xdr:nvSpPr>
      <xdr:spPr>
        <a:xfrm>
          <a:off x="6921500" y="144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799A4009-3487-4398-B2C0-DAF04D01FDD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F7F29D0A-F91F-4CAB-BC96-4586DCD82FD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7AFB026D-F42E-4683-9A9D-91650FFA784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B2D82B2D-7130-4110-9291-B4CB60F3EC4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9F69CB66-802C-440C-B747-D0374C0E833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98933</xdr:rowOff>
    </xdr:from>
    <xdr:to>
      <xdr:col>55</xdr:col>
      <xdr:colOff>50800</xdr:colOff>
      <xdr:row>83</xdr:row>
      <xdr:rowOff>29083</xdr:rowOff>
    </xdr:to>
    <xdr:sp macro="" textlink="">
      <xdr:nvSpPr>
        <xdr:cNvPr id="261" name="楕円 260">
          <a:extLst>
            <a:ext uri="{FF2B5EF4-FFF2-40B4-BE49-F238E27FC236}">
              <a16:creationId xmlns:a16="http://schemas.microsoft.com/office/drawing/2014/main" id="{E88A1A8B-198A-4ECB-96CE-048536533843}"/>
            </a:ext>
          </a:extLst>
        </xdr:cNvPr>
        <xdr:cNvSpPr/>
      </xdr:nvSpPr>
      <xdr:spPr>
        <a:xfrm>
          <a:off x="10426700" y="1415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121810</xdr:rowOff>
    </xdr:from>
    <xdr:ext cx="469744" cy="259045"/>
    <xdr:sp macro="" textlink="">
      <xdr:nvSpPr>
        <xdr:cNvPr id="262" name="【福祉施設】&#10;一人当たり面積該当値テキスト">
          <a:extLst>
            <a:ext uri="{FF2B5EF4-FFF2-40B4-BE49-F238E27FC236}">
              <a16:creationId xmlns:a16="http://schemas.microsoft.com/office/drawing/2014/main" id="{9DE45FD7-89F2-4733-AFF2-870F4BFF105B}"/>
            </a:ext>
          </a:extLst>
        </xdr:cNvPr>
        <xdr:cNvSpPr txBox="1"/>
      </xdr:nvSpPr>
      <xdr:spPr>
        <a:xfrm>
          <a:off x="10515600" y="14009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124079</xdr:rowOff>
    </xdr:from>
    <xdr:to>
      <xdr:col>50</xdr:col>
      <xdr:colOff>165100</xdr:colOff>
      <xdr:row>83</xdr:row>
      <xdr:rowOff>54229</xdr:rowOff>
    </xdr:to>
    <xdr:sp macro="" textlink="">
      <xdr:nvSpPr>
        <xdr:cNvPr id="263" name="楕円 262">
          <a:extLst>
            <a:ext uri="{FF2B5EF4-FFF2-40B4-BE49-F238E27FC236}">
              <a16:creationId xmlns:a16="http://schemas.microsoft.com/office/drawing/2014/main" id="{3DEED6A7-A936-4A8C-9125-9623D4C7B693}"/>
            </a:ext>
          </a:extLst>
        </xdr:cNvPr>
        <xdr:cNvSpPr/>
      </xdr:nvSpPr>
      <xdr:spPr>
        <a:xfrm>
          <a:off x="9588500" y="1418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149733</xdr:rowOff>
    </xdr:from>
    <xdr:to>
      <xdr:col>55</xdr:col>
      <xdr:colOff>0</xdr:colOff>
      <xdr:row>83</xdr:row>
      <xdr:rowOff>3429</xdr:rowOff>
    </xdr:to>
    <xdr:cxnSp macro="">
      <xdr:nvCxnSpPr>
        <xdr:cNvPr id="264" name="直線コネクタ 263">
          <a:extLst>
            <a:ext uri="{FF2B5EF4-FFF2-40B4-BE49-F238E27FC236}">
              <a16:creationId xmlns:a16="http://schemas.microsoft.com/office/drawing/2014/main" id="{AB9733AF-0F64-404E-99E6-1D8699DC879A}"/>
            </a:ext>
          </a:extLst>
        </xdr:cNvPr>
        <xdr:cNvCxnSpPr/>
      </xdr:nvCxnSpPr>
      <xdr:spPr>
        <a:xfrm flipV="1">
          <a:off x="9639300" y="14208633"/>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141224</xdr:rowOff>
    </xdr:from>
    <xdr:to>
      <xdr:col>46</xdr:col>
      <xdr:colOff>38100</xdr:colOff>
      <xdr:row>83</xdr:row>
      <xdr:rowOff>71374</xdr:rowOff>
    </xdr:to>
    <xdr:sp macro="" textlink="">
      <xdr:nvSpPr>
        <xdr:cNvPr id="265" name="楕円 264">
          <a:extLst>
            <a:ext uri="{FF2B5EF4-FFF2-40B4-BE49-F238E27FC236}">
              <a16:creationId xmlns:a16="http://schemas.microsoft.com/office/drawing/2014/main" id="{7A1FB212-EDA3-4200-AD43-6A5D61B83D73}"/>
            </a:ext>
          </a:extLst>
        </xdr:cNvPr>
        <xdr:cNvSpPr/>
      </xdr:nvSpPr>
      <xdr:spPr>
        <a:xfrm>
          <a:off x="8699500" y="1420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3429</xdr:rowOff>
    </xdr:from>
    <xdr:to>
      <xdr:col>50</xdr:col>
      <xdr:colOff>114300</xdr:colOff>
      <xdr:row>83</xdr:row>
      <xdr:rowOff>20574</xdr:rowOff>
    </xdr:to>
    <xdr:cxnSp macro="">
      <xdr:nvCxnSpPr>
        <xdr:cNvPr id="266" name="直線コネクタ 265">
          <a:extLst>
            <a:ext uri="{FF2B5EF4-FFF2-40B4-BE49-F238E27FC236}">
              <a16:creationId xmlns:a16="http://schemas.microsoft.com/office/drawing/2014/main" id="{DA5074E8-07BA-42D9-90E1-A09CB837E126}"/>
            </a:ext>
          </a:extLst>
        </xdr:cNvPr>
        <xdr:cNvCxnSpPr/>
      </xdr:nvCxnSpPr>
      <xdr:spPr>
        <a:xfrm flipV="1">
          <a:off x="8750300" y="14233779"/>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55499</xdr:rowOff>
    </xdr:from>
    <xdr:to>
      <xdr:col>41</xdr:col>
      <xdr:colOff>101600</xdr:colOff>
      <xdr:row>82</xdr:row>
      <xdr:rowOff>157099</xdr:rowOff>
    </xdr:to>
    <xdr:sp macro="" textlink="">
      <xdr:nvSpPr>
        <xdr:cNvPr id="267" name="楕円 266">
          <a:extLst>
            <a:ext uri="{FF2B5EF4-FFF2-40B4-BE49-F238E27FC236}">
              <a16:creationId xmlns:a16="http://schemas.microsoft.com/office/drawing/2014/main" id="{3F7C74CF-2BCD-4F06-82BD-E38B7D6F9993}"/>
            </a:ext>
          </a:extLst>
        </xdr:cNvPr>
        <xdr:cNvSpPr/>
      </xdr:nvSpPr>
      <xdr:spPr>
        <a:xfrm>
          <a:off x="7810500" y="1411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106299</xdr:rowOff>
    </xdr:from>
    <xdr:to>
      <xdr:col>45</xdr:col>
      <xdr:colOff>177800</xdr:colOff>
      <xdr:row>83</xdr:row>
      <xdr:rowOff>20574</xdr:rowOff>
    </xdr:to>
    <xdr:cxnSp macro="">
      <xdr:nvCxnSpPr>
        <xdr:cNvPr id="268" name="直線コネクタ 267">
          <a:extLst>
            <a:ext uri="{FF2B5EF4-FFF2-40B4-BE49-F238E27FC236}">
              <a16:creationId xmlns:a16="http://schemas.microsoft.com/office/drawing/2014/main" id="{5979DD3D-02D8-4FC5-AD6F-09F05D09AE6D}"/>
            </a:ext>
          </a:extLst>
        </xdr:cNvPr>
        <xdr:cNvCxnSpPr/>
      </xdr:nvCxnSpPr>
      <xdr:spPr>
        <a:xfrm>
          <a:off x="7861300" y="14165199"/>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137940</xdr:rowOff>
    </xdr:from>
    <xdr:ext cx="469744" cy="259045"/>
    <xdr:sp macro="" textlink="">
      <xdr:nvSpPr>
        <xdr:cNvPr id="269" name="n_1aveValue【福祉施設】&#10;一人当たり面積">
          <a:extLst>
            <a:ext uri="{FF2B5EF4-FFF2-40B4-BE49-F238E27FC236}">
              <a16:creationId xmlns:a16="http://schemas.microsoft.com/office/drawing/2014/main" id="{C625B60E-A4BF-4075-8041-A375B1E59B38}"/>
            </a:ext>
          </a:extLst>
        </xdr:cNvPr>
        <xdr:cNvSpPr txBox="1"/>
      </xdr:nvSpPr>
      <xdr:spPr>
        <a:xfrm>
          <a:off x="9391727" y="14539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162323</xdr:rowOff>
    </xdr:from>
    <xdr:ext cx="469744" cy="259045"/>
    <xdr:sp macro="" textlink="">
      <xdr:nvSpPr>
        <xdr:cNvPr id="270" name="n_2aveValue【福祉施設】&#10;一人当たり面積">
          <a:extLst>
            <a:ext uri="{FF2B5EF4-FFF2-40B4-BE49-F238E27FC236}">
              <a16:creationId xmlns:a16="http://schemas.microsoft.com/office/drawing/2014/main" id="{0C838E98-6882-4083-8067-97CAA5C45D19}"/>
            </a:ext>
          </a:extLst>
        </xdr:cNvPr>
        <xdr:cNvSpPr txBox="1"/>
      </xdr:nvSpPr>
      <xdr:spPr>
        <a:xfrm>
          <a:off x="85154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2684</xdr:rowOff>
    </xdr:from>
    <xdr:ext cx="469744" cy="259045"/>
    <xdr:sp macro="" textlink="">
      <xdr:nvSpPr>
        <xdr:cNvPr id="271" name="n_3aveValue【福祉施設】&#10;一人当たり面積">
          <a:extLst>
            <a:ext uri="{FF2B5EF4-FFF2-40B4-BE49-F238E27FC236}">
              <a16:creationId xmlns:a16="http://schemas.microsoft.com/office/drawing/2014/main" id="{766E8F68-24D9-472D-88B6-EEFA1A47D3B8}"/>
            </a:ext>
          </a:extLst>
        </xdr:cNvPr>
        <xdr:cNvSpPr txBox="1"/>
      </xdr:nvSpPr>
      <xdr:spPr>
        <a:xfrm>
          <a:off x="7626427" y="14575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126764</xdr:rowOff>
    </xdr:from>
    <xdr:ext cx="469744" cy="259045"/>
    <xdr:sp macro="" textlink="">
      <xdr:nvSpPr>
        <xdr:cNvPr id="272" name="n_4aveValue【福祉施設】&#10;一人当たり面積">
          <a:extLst>
            <a:ext uri="{FF2B5EF4-FFF2-40B4-BE49-F238E27FC236}">
              <a16:creationId xmlns:a16="http://schemas.microsoft.com/office/drawing/2014/main" id="{A8482224-2E0D-4CBC-8847-1C6FED314A98}"/>
            </a:ext>
          </a:extLst>
        </xdr:cNvPr>
        <xdr:cNvSpPr txBox="1"/>
      </xdr:nvSpPr>
      <xdr:spPr>
        <a:xfrm>
          <a:off x="6737427" y="141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70756</xdr:rowOff>
    </xdr:from>
    <xdr:ext cx="469744" cy="259045"/>
    <xdr:sp macro="" textlink="">
      <xdr:nvSpPr>
        <xdr:cNvPr id="273" name="n_1mainValue【福祉施設】&#10;一人当たり面積">
          <a:extLst>
            <a:ext uri="{FF2B5EF4-FFF2-40B4-BE49-F238E27FC236}">
              <a16:creationId xmlns:a16="http://schemas.microsoft.com/office/drawing/2014/main" id="{1DA90440-0E3D-43BD-A7EE-2755BF1C2E32}"/>
            </a:ext>
          </a:extLst>
        </xdr:cNvPr>
        <xdr:cNvSpPr txBox="1"/>
      </xdr:nvSpPr>
      <xdr:spPr>
        <a:xfrm>
          <a:off x="9391727" y="13958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87901</xdr:rowOff>
    </xdr:from>
    <xdr:ext cx="469744" cy="259045"/>
    <xdr:sp macro="" textlink="">
      <xdr:nvSpPr>
        <xdr:cNvPr id="274" name="n_2mainValue【福祉施設】&#10;一人当たり面積">
          <a:extLst>
            <a:ext uri="{FF2B5EF4-FFF2-40B4-BE49-F238E27FC236}">
              <a16:creationId xmlns:a16="http://schemas.microsoft.com/office/drawing/2014/main" id="{5BCDF279-F941-48E9-9139-492873FB72CB}"/>
            </a:ext>
          </a:extLst>
        </xdr:cNvPr>
        <xdr:cNvSpPr txBox="1"/>
      </xdr:nvSpPr>
      <xdr:spPr>
        <a:xfrm>
          <a:off x="8515427" y="1397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2176</xdr:rowOff>
    </xdr:from>
    <xdr:ext cx="469744" cy="259045"/>
    <xdr:sp macro="" textlink="">
      <xdr:nvSpPr>
        <xdr:cNvPr id="275" name="n_3mainValue【福祉施設】&#10;一人当たり面積">
          <a:extLst>
            <a:ext uri="{FF2B5EF4-FFF2-40B4-BE49-F238E27FC236}">
              <a16:creationId xmlns:a16="http://schemas.microsoft.com/office/drawing/2014/main" id="{0D7CEC66-067F-4107-928C-4E8ED00E6272}"/>
            </a:ext>
          </a:extLst>
        </xdr:cNvPr>
        <xdr:cNvSpPr txBox="1"/>
      </xdr:nvSpPr>
      <xdr:spPr>
        <a:xfrm>
          <a:off x="7626427" y="13889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6" name="正方形/長方形 275">
          <a:extLst>
            <a:ext uri="{FF2B5EF4-FFF2-40B4-BE49-F238E27FC236}">
              <a16:creationId xmlns:a16="http://schemas.microsoft.com/office/drawing/2014/main" id="{81CE7888-90CD-403C-8761-DEF350A52B5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7" name="正方形/長方形 276">
          <a:extLst>
            <a:ext uri="{FF2B5EF4-FFF2-40B4-BE49-F238E27FC236}">
              <a16:creationId xmlns:a16="http://schemas.microsoft.com/office/drawing/2014/main" id="{41683E06-B47F-4733-997A-6E8033C2B1B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8" name="正方形/長方形 277">
          <a:extLst>
            <a:ext uri="{FF2B5EF4-FFF2-40B4-BE49-F238E27FC236}">
              <a16:creationId xmlns:a16="http://schemas.microsoft.com/office/drawing/2014/main" id="{778705A7-41D5-45BE-9390-4A83BD1807A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9" name="正方形/長方形 278">
          <a:extLst>
            <a:ext uri="{FF2B5EF4-FFF2-40B4-BE49-F238E27FC236}">
              <a16:creationId xmlns:a16="http://schemas.microsoft.com/office/drawing/2014/main" id="{5E51644F-90D4-4460-8D14-AD346BCC9F1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0" name="正方形/長方形 279">
          <a:extLst>
            <a:ext uri="{FF2B5EF4-FFF2-40B4-BE49-F238E27FC236}">
              <a16:creationId xmlns:a16="http://schemas.microsoft.com/office/drawing/2014/main" id="{F18FF3BB-8C37-4474-93E3-83350086338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1" name="正方形/長方形 280">
          <a:extLst>
            <a:ext uri="{FF2B5EF4-FFF2-40B4-BE49-F238E27FC236}">
              <a16:creationId xmlns:a16="http://schemas.microsoft.com/office/drawing/2014/main" id="{F0A70484-D114-4785-B17A-07707F4D38B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2" name="正方形/長方形 281">
          <a:extLst>
            <a:ext uri="{FF2B5EF4-FFF2-40B4-BE49-F238E27FC236}">
              <a16:creationId xmlns:a16="http://schemas.microsoft.com/office/drawing/2014/main" id="{85AF23DC-D1C3-4EB0-9319-4AD16C37C7A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3" name="正方形/長方形 282">
          <a:extLst>
            <a:ext uri="{FF2B5EF4-FFF2-40B4-BE49-F238E27FC236}">
              <a16:creationId xmlns:a16="http://schemas.microsoft.com/office/drawing/2014/main" id="{0225D027-F025-410D-BA08-3C4E1121D7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4" name="正方形/長方形 283">
          <a:extLst>
            <a:ext uri="{FF2B5EF4-FFF2-40B4-BE49-F238E27FC236}">
              <a16:creationId xmlns:a16="http://schemas.microsoft.com/office/drawing/2014/main" id="{A07372AB-DEDD-452C-9E7A-AEA9D4695CA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5" name="正方形/長方形 284">
          <a:extLst>
            <a:ext uri="{FF2B5EF4-FFF2-40B4-BE49-F238E27FC236}">
              <a16:creationId xmlns:a16="http://schemas.microsoft.com/office/drawing/2014/main" id="{8C8A8622-EAB6-4052-B6AA-5D58BD5F021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6" name="正方形/長方形 285">
          <a:extLst>
            <a:ext uri="{FF2B5EF4-FFF2-40B4-BE49-F238E27FC236}">
              <a16:creationId xmlns:a16="http://schemas.microsoft.com/office/drawing/2014/main" id="{9FEA6C7B-2144-464A-8DF1-A1B72BD1FDB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7" name="正方形/長方形 286">
          <a:extLst>
            <a:ext uri="{FF2B5EF4-FFF2-40B4-BE49-F238E27FC236}">
              <a16:creationId xmlns:a16="http://schemas.microsoft.com/office/drawing/2014/main" id="{5543B18C-2BA9-4D78-83E1-4639ED41B50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8" name="正方形/長方形 287">
          <a:extLst>
            <a:ext uri="{FF2B5EF4-FFF2-40B4-BE49-F238E27FC236}">
              <a16:creationId xmlns:a16="http://schemas.microsoft.com/office/drawing/2014/main" id="{09D7372A-46DC-4458-BD20-FB0E2D261D1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9" name="正方形/長方形 288">
          <a:extLst>
            <a:ext uri="{FF2B5EF4-FFF2-40B4-BE49-F238E27FC236}">
              <a16:creationId xmlns:a16="http://schemas.microsoft.com/office/drawing/2014/main" id="{697FFBA1-F938-475F-9F35-03182DA95AA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0" name="正方形/長方形 289">
          <a:extLst>
            <a:ext uri="{FF2B5EF4-FFF2-40B4-BE49-F238E27FC236}">
              <a16:creationId xmlns:a16="http://schemas.microsoft.com/office/drawing/2014/main" id="{D7B3EC50-7F3A-456A-81B8-8A3AD4D35FE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1" name="正方形/長方形 290">
          <a:extLst>
            <a:ext uri="{FF2B5EF4-FFF2-40B4-BE49-F238E27FC236}">
              <a16:creationId xmlns:a16="http://schemas.microsoft.com/office/drawing/2014/main" id="{39814094-7F95-4C16-BCFD-4347449D28C3}"/>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2" name="正方形/長方形 291">
          <a:extLst>
            <a:ext uri="{FF2B5EF4-FFF2-40B4-BE49-F238E27FC236}">
              <a16:creationId xmlns:a16="http://schemas.microsoft.com/office/drawing/2014/main" id="{9007E0CE-53F0-4235-9470-E00FEDC8FBC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3" name="正方形/長方形 292">
          <a:extLst>
            <a:ext uri="{FF2B5EF4-FFF2-40B4-BE49-F238E27FC236}">
              <a16:creationId xmlns:a16="http://schemas.microsoft.com/office/drawing/2014/main" id="{1000D7B4-48B9-4E48-A8F0-0C313D5050E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4" name="正方形/長方形 293">
          <a:extLst>
            <a:ext uri="{FF2B5EF4-FFF2-40B4-BE49-F238E27FC236}">
              <a16:creationId xmlns:a16="http://schemas.microsoft.com/office/drawing/2014/main" id="{CA11165F-91E5-44FA-A4C7-F42EB9FEBC2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5" name="正方形/長方形 294">
          <a:extLst>
            <a:ext uri="{FF2B5EF4-FFF2-40B4-BE49-F238E27FC236}">
              <a16:creationId xmlns:a16="http://schemas.microsoft.com/office/drawing/2014/main" id="{C9D64E6A-E766-49AB-B20C-5DFADB1A540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6" name="正方形/長方形 295">
          <a:extLst>
            <a:ext uri="{FF2B5EF4-FFF2-40B4-BE49-F238E27FC236}">
              <a16:creationId xmlns:a16="http://schemas.microsoft.com/office/drawing/2014/main" id="{64E87436-B74F-4CC9-9348-A9E0A37C3E9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7" name="正方形/長方形 296">
          <a:extLst>
            <a:ext uri="{FF2B5EF4-FFF2-40B4-BE49-F238E27FC236}">
              <a16:creationId xmlns:a16="http://schemas.microsoft.com/office/drawing/2014/main" id="{3C9B0F8F-A386-494F-91BB-F8939FE6C99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8" name="正方形/長方形 297">
          <a:extLst>
            <a:ext uri="{FF2B5EF4-FFF2-40B4-BE49-F238E27FC236}">
              <a16:creationId xmlns:a16="http://schemas.microsoft.com/office/drawing/2014/main" id="{C8C7EAAC-3E0B-4564-BFA2-EACBDE72F4B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9" name="正方形/長方形 298">
          <a:extLst>
            <a:ext uri="{FF2B5EF4-FFF2-40B4-BE49-F238E27FC236}">
              <a16:creationId xmlns:a16="http://schemas.microsoft.com/office/drawing/2014/main" id="{5B3297D8-B190-4D73-8A17-819496F9F446}"/>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00" name="正方形/長方形 299">
          <a:extLst>
            <a:ext uri="{FF2B5EF4-FFF2-40B4-BE49-F238E27FC236}">
              <a16:creationId xmlns:a16="http://schemas.microsoft.com/office/drawing/2014/main" id="{0E4356FF-36D5-4F27-810F-6D87245D786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1" name="正方形/長方形 300">
          <a:extLst>
            <a:ext uri="{FF2B5EF4-FFF2-40B4-BE49-F238E27FC236}">
              <a16:creationId xmlns:a16="http://schemas.microsoft.com/office/drawing/2014/main" id="{B64F47CE-430D-4AF4-85F7-0A7AAB5B28D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2" name="正方形/長方形 301">
          <a:extLst>
            <a:ext uri="{FF2B5EF4-FFF2-40B4-BE49-F238E27FC236}">
              <a16:creationId xmlns:a16="http://schemas.microsoft.com/office/drawing/2014/main" id="{CADDC61E-C394-4FA7-9C81-A3ADCA5FBB6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3" name="正方形/長方形 302">
          <a:extLst>
            <a:ext uri="{FF2B5EF4-FFF2-40B4-BE49-F238E27FC236}">
              <a16:creationId xmlns:a16="http://schemas.microsoft.com/office/drawing/2014/main" id="{CF494846-7B86-404D-A642-776137087AA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4" name="正方形/長方形 303">
          <a:extLst>
            <a:ext uri="{FF2B5EF4-FFF2-40B4-BE49-F238E27FC236}">
              <a16:creationId xmlns:a16="http://schemas.microsoft.com/office/drawing/2014/main" id="{FC7EE810-DC3E-4D7B-A7B0-94B8ABFA1D2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5" name="正方形/長方形 304">
          <a:extLst>
            <a:ext uri="{FF2B5EF4-FFF2-40B4-BE49-F238E27FC236}">
              <a16:creationId xmlns:a16="http://schemas.microsoft.com/office/drawing/2014/main" id="{49E31EC9-E8A0-458C-ADB3-BE43D2940F5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6" name="正方形/長方形 305">
          <a:extLst>
            <a:ext uri="{FF2B5EF4-FFF2-40B4-BE49-F238E27FC236}">
              <a16:creationId xmlns:a16="http://schemas.microsoft.com/office/drawing/2014/main" id="{FE90718D-E367-49C4-9C86-FF38017F513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7" name="正方形/長方形 306">
          <a:extLst>
            <a:ext uri="{FF2B5EF4-FFF2-40B4-BE49-F238E27FC236}">
              <a16:creationId xmlns:a16="http://schemas.microsoft.com/office/drawing/2014/main" id="{967EE6E7-09A5-439E-BE95-3B8873574DED}"/>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08" name="正方形/長方形 307">
          <a:extLst>
            <a:ext uri="{FF2B5EF4-FFF2-40B4-BE49-F238E27FC236}">
              <a16:creationId xmlns:a16="http://schemas.microsoft.com/office/drawing/2014/main" id="{C75ECFF7-20A8-4F7C-A461-1ABF0B24EB5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09" name="正方形/長方形 308">
          <a:extLst>
            <a:ext uri="{FF2B5EF4-FFF2-40B4-BE49-F238E27FC236}">
              <a16:creationId xmlns:a16="http://schemas.microsoft.com/office/drawing/2014/main" id="{2435B7D2-3A9D-41A8-B102-E6C4A508C43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0" name="正方形/長方形 309">
          <a:extLst>
            <a:ext uri="{FF2B5EF4-FFF2-40B4-BE49-F238E27FC236}">
              <a16:creationId xmlns:a16="http://schemas.microsoft.com/office/drawing/2014/main" id="{37BD9964-D513-4264-8DDE-E4C5A5216BF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1" name="正方形/長方形 310">
          <a:extLst>
            <a:ext uri="{FF2B5EF4-FFF2-40B4-BE49-F238E27FC236}">
              <a16:creationId xmlns:a16="http://schemas.microsoft.com/office/drawing/2014/main" id="{4A87DD31-6D18-4143-B634-E353F219BAD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2" name="正方形/長方形 311">
          <a:extLst>
            <a:ext uri="{FF2B5EF4-FFF2-40B4-BE49-F238E27FC236}">
              <a16:creationId xmlns:a16="http://schemas.microsoft.com/office/drawing/2014/main" id="{E1425D82-2CB1-43A6-A1D8-B507329E065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3" name="正方形/長方形 312">
          <a:extLst>
            <a:ext uri="{FF2B5EF4-FFF2-40B4-BE49-F238E27FC236}">
              <a16:creationId xmlns:a16="http://schemas.microsoft.com/office/drawing/2014/main" id="{E3E470F1-7610-4213-9011-17110B6BA85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4" name="正方形/長方形 313">
          <a:extLst>
            <a:ext uri="{FF2B5EF4-FFF2-40B4-BE49-F238E27FC236}">
              <a16:creationId xmlns:a16="http://schemas.microsoft.com/office/drawing/2014/main" id="{41C41AF2-82F5-475C-8DB0-A716EFAB7AA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5" name="正方形/長方形 314">
          <a:extLst>
            <a:ext uri="{FF2B5EF4-FFF2-40B4-BE49-F238E27FC236}">
              <a16:creationId xmlns:a16="http://schemas.microsoft.com/office/drawing/2014/main" id="{86699F80-FBFF-4106-9EC8-8E398E186CD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16" name="テキスト ボックス 315">
          <a:extLst>
            <a:ext uri="{FF2B5EF4-FFF2-40B4-BE49-F238E27FC236}">
              <a16:creationId xmlns:a16="http://schemas.microsoft.com/office/drawing/2014/main" id="{0BF3D2AC-7A66-401C-8C27-9114D7DD541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17" name="直線コネクタ 316">
          <a:extLst>
            <a:ext uri="{FF2B5EF4-FFF2-40B4-BE49-F238E27FC236}">
              <a16:creationId xmlns:a16="http://schemas.microsoft.com/office/drawing/2014/main" id="{8155F6AF-3B7E-4D03-BBBF-CB2A3DB7983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18" name="テキスト ボックス 317">
          <a:extLst>
            <a:ext uri="{FF2B5EF4-FFF2-40B4-BE49-F238E27FC236}">
              <a16:creationId xmlns:a16="http://schemas.microsoft.com/office/drawing/2014/main" id="{C39E5605-6B4D-466B-8590-5F168C692757}"/>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19" name="直線コネクタ 318">
          <a:extLst>
            <a:ext uri="{FF2B5EF4-FFF2-40B4-BE49-F238E27FC236}">
              <a16:creationId xmlns:a16="http://schemas.microsoft.com/office/drawing/2014/main" id="{39E2EC0D-F095-4449-A0E4-C1CC41F3C152}"/>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320" name="テキスト ボックス 319">
          <a:extLst>
            <a:ext uri="{FF2B5EF4-FFF2-40B4-BE49-F238E27FC236}">
              <a16:creationId xmlns:a16="http://schemas.microsoft.com/office/drawing/2014/main" id="{64558F2C-8E4D-4E7A-9960-1A52427A6664}"/>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21" name="直線コネクタ 320">
          <a:extLst>
            <a:ext uri="{FF2B5EF4-FFF2-40B4-BE49-F238E27FC236}">
              <a16:creationId xmlns:a16="http://schemas.microsoft.com/office/drawing/2014/main" id="{03FCA009-3282-4449-8A7D-76264CE8B9C9}"/>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22" name="テキスト ボックス 321">
          <a:extLst>
            <a:ext uri="{FF2B5EF4-FFF2-40B4-BE49-F238E27FC236}">
              <a16:creationId xmlns:a16="http://schemas.microsoft.com/office/drawing/2014/main" id="{11288B9E-A5DE-4C93-8442-14D8C18BA163}"/>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23" name="直線コネクタ 322">
          <a:extLst>
            <a:ext uri="{FF2B5EF4-FFF2-40B4-BE49-F238E27FC236}">
              <a16:creationId xmlns:a16="http://schemas.microsoft.com/office/drawing/2014/main" id="{B536E544-EC3A-4614-AEB2-DFF91F2EA5FA}"/>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24" name="テキスト ボックス 323">
          <a:extLst>
            <a:ext uri="{FF2B5EF4-FFF2-40B4-BE49-F238E27FC236}">
              <a16:creationId xmlns:a16="http://schemas.microsoft.com/office/drawing/2014/main" id="{C5131FD2-8700-40A1-BFA2-12B7F8AF435A}"/>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25" name="直線コネクタ 324">
          <a:extLst>
            <a:ext uri="{FF2B5EF4-FFF2-40B4-BE49-F238E27FC236}">
              <a16:creationId xmlns:a16="http://schemas.microsoft.com/office/drawing/2014/main" id="{B976F08C-F0BB-44A3-B1B3-E317F5954E2A}"/>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26" name="テキスト ボックス 325">
          <a:extLst>
            <a:ext uri="{FF2B5EF4-FFF2-40B4-BE49-F238E27FC236}">
              <a16:creationId xmlns:a16="http://schemas.microsoft.com/office/drawing/2014/main" id="{6B35CB9C-BF2C-4099-B8AD-368AAB3464CC}"/>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27" name="直線コネクタ 326">
          <a:extLst>
            <a:ext uri="{FF2B5EF4-FFF2-40B4-BE49-F238E27FC236}">
              <a16:creationId xmlns:a16="http://schemas.microsoft.com/office/drawing/2014/main" id="{72D92463-AB97-47C5-B1E9-D463A6B3F113}"/>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28" name="テキスト ボックス 327">
          <a:extLst>
            <a:ext uri="{FF2B5EF4-FFF2-40B4-BE49-F238E27FC236}">
              <a16:creationId xmlns:a16="http://schemas.microsoft.com/office/drawing/2014/main" id="{2672B2F3-2490-40D8-9733-5724C2C0FF19}"/>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29" name="直線コネクタ 328">
          <a:extLst>
            <a:ext uri="{FF2B5EF4-FFF2-40B4-BE49-F238E27FC236}">
              <a16:creationId xmlns:a16="http://schemas.microsoft.com/office/drawing/2014/main" id="{A56C3C1E-717E-44F7-987E-39F76B7A2495}"/>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330" name="テキスト ボックス 329">
          <a:extLst>
            <a:ext uri="{FF2B5EF4-FFF2-40B4-BE49-F238E27FC236}">
              <a16:creationId xmlns:a16="http://schemas.microsoft.com/office/drawing/2014/main" id="{C2B2CB90-D031-46A4-B110-CF8DE0F74503}"/>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1" name="直線コネクタ 330">
          <a:extLst>
            <a:ext uri="{FF2B5EF4-FFF2-40B4-BE49-F238E27FC236}">
              <a16:creationId xmlns:a16="http://schemas.microsoft.com/office/drawing/2014/main" id="{74AE1327-FA56-4203-8CCC-B8FC0030B2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2" name="【保健センター・保健所】&#10;有形固定資産減価償却率グラフ枠">
          <a:extLst>
            <a:ext uri="{FF2B5EF4-FFF2-40B4-BE49-F238E27FC236}">
              <a16:creationId xmlns:a16="http://schemas.microsoft.com/office/drawing/2014/main" id="{B48836B5-F250-490D-989F-AF10A58D689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40822</xdr:rowOff>
    </xdr:to>
    <xdr:cxnSp macro="">
      <xdr:nvCxnSpPr>
        <xdr:cNvPr id="333" name="直線コネクタ 332">
          <a:extLst>
            <a:ext uri="{FF2B5EF4-FFF2-40B4-BE49-F238E27FC236}">
              <a16:creationId xmlns:a16="http://schemas.microsoft.com/office/drawing/2014/main" id="{27634B30-51D3-484F-BE30-46BB076E3524}"/>
            </a:ext>
          </a:extLst>
        </xdr:cNvPr>
        <xdr:cNvCxnSpPr/>
      </xdr:nvCxnSpPr>
      <xdr:spPr>
        <a:xfrm flipV="1">
          <a:off x="16318864" y="9535885"/>
          <a:ext cx="0" cy="1477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334" name="【保健センター・保健所】&#10;有形固定資産減価償却率最小値テキスト">
          <a:extLst>
            <a:ext uri="{FF2B5EF4-FFF2-40B4-BE49-F238E27FC236}">
              <a16:creationId xmlns:a16="http://schemas.microsoft.com/office/drawing/2014/main" id="{73BF09BB-A2EC-4025-94ED-B35DFB7B5CB7}"/>
            </a:ext>
          </a:extLst>
        </xdr:cNvPr>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335" name="直線コネクタ 334">
          <a:extLst>
            <a:ext uri="{FF2B5EF4-FFF2-40B4-BE49-F238E27FC236}">
              <a16:creationId xmlns:a16="http://schemas.microsoft.com/office/drawing/2014/main" id="{0B741D3F-AA88-4B20-AEA8-17B80A9C8AB9}"/>
            </a:ext>
          </a:extLst>
        </xdr:cNvPr>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336" name="【保健センター・保健所】&#10;有形固定資産減価償却率最大値テキスト">
          <a:extLst>
            <a:ext uri="{FF2B5EF4-FFF2-40B4-BE49-F238E27FC236}">
              <a16:creationId xmlns:a16="http://schemas.microsoft.com/office/drawing/2014/main" id="{5D54F244-5E76-49A2-B713-C5F8D1C3EA20}"/>
            </a:ext>
          </a:extLst>
        </xdr:cNvPr>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337" name="直線コネクタ 336">
          <a:extLst>
            <a:ext uri="{FF2B5EF4-FFF2-40B4-BE49-F238E27FC236}">
              <a16:creationId xmlns:a16="http://schemas.microsoft.com/office/drawing/2014/main" id="{36FD17A3-0766-4587-8A7A-6BC91DF46B36}"/>
            </a:ext>
          </a:extLst>
        </xdr:cNvPr>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158223</xdr:rowOff>
    </xdr:from>
    <xdr:ext cx="405111" cy="259045"/>
    <xdr:sp macro="" textlink="">
      <xdr:nvSpPr>
        <xdr:cNvPr id="338" name="【保健センター・保健所】&#10;有形固定資産減価償却率平均値テキスト">
          <a:extLst>
            <a:ext uri="{FF2B5EF4-FFF2-40B4-BE49-F238E27FC236}">
              <a16:creationId xmlns:a16="http://schemas.microsoft.com/office/drawing/2014/main" id="{136BAB19-7B3E-42F7-8E6E-95243174DB82}"/>
            </a:ext>
          </a:extLst>
        </xdr:cNvPr>
        <xdr:cNvSpPr txBox="1"/>
      </xdr:nvSpPr>
      <xdr:spPr>
        <a:xfrm>
          <a:off x="16357600" y="10102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135346</xdr:rowOff>
    </xdr:from>
    <xdr:to>
      <xdr:col>85</xdr:col>
      <xdr:colOff>177800</xdr:colOff>
      <xdr:row>60</xdr:row>
      <xdr:rowOff>65496</xdr:rowOff>
    </xdr:to>
    <xdr:sp macro="" textlink="">
      <xdr:nvSpPr>
        <xdr:cNvPr id="339" name="フローチャート: 判断 338">
          <a:extLst>
            <a:ext uri="{FF2B5EF4-FFF2-40B4-BE49-F238E27FC236}">
              <a16:creationId xmlns:a16="http://schemas.microsoft.com/office/drawing/2014/main" id="{CC987C9E-3BCD-4A35-AFB6-A7623CBD2924}"/>
            </a:ext>
          </a:extLst>
        </xdr:cNvPr>
        <xdr:cNvSpPr/>
      </xdr:nvSpPr>
      <xdr:spPr>
        <a:xfrm>
          <a:off x="162687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120650</xdr:rowOff>
    </xdr:from>
    <xdr:to>
      <xdr:col>81</xdr:col>
      <xdr:colOff>101600</xdr:colOff>
      <xdr:row>60</xdr:row>
      <xdr:rowOff>50800</xdr:rowOff>
    </xdr:to>
    <xdr:sp macro="" textlink="">
      <xdr:nvSpPr>
        <xdr:cNvPr id="340" name="フローチャート: 判断 339">
          <a:extLst>
            <a:ext uri="{FF2B5EF4-FFF2-40B4-BE49-F238E27FC236}">
              <a16:creationId xmlns:a16="http://schemas.microsoft.com/office/drawing/2014/main" id="{DC8991F9-FEB5-46AE-9789-086678A5A1E4}"/>
            </a:ext>
          </a:extLst>
        </xdr:cNvPr>
        <xdr:cNvSpPr/>
      </xdr:nvSpPr>
      <xdr:spPr>
        <a:xfrm>
          <a:off x="15430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341" name="フローチャート: 判断 340">
          <a:extLst>
            <a:ext uri="{FF2B5EF4-FFF2-40B4-BE49-F238E27FC236}">
              <a16:creationId xmlns:a16="http://schemas.microsoft.com/office/drawing/2014/main" id="{1235EB91-1FB6-4F10-947C-194F5B84CDA9}"/>
            </a:ext>
          </a:extLst>
        </xdr:cNvPr>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55335</xdr:rowOff>
    </xdr:from>
    <xdr:to>
      <xdr:col>72</xdr:col>
      <xdr:colOff>38100</xdr:colOff>
      <xdr:row>59</xdr:row>
      <xdr:rowOff>156935</xdr:rowOff>
    </xdr:to>
    <xdr:sp macro="" textlink="">
      <xdr:nvSpPr>
        <xdr:cNvPr id="342" name="フローチャート: 判断 341">
          <a:extLst>
            <a:ext uri="{FF2B5EF4-FFF2-40B4-BE49-F238E27FC236}">
              <a16:creationId xmlns:a16="http://schemas.microsoft.com/office/drawing/2014/main" id="{54A12513-CE16-4CB4-810E-56BA2B92ED7E}"/>
            </a:ext>
          </a:extLst>
        </xdr:cNvPr>
        <xdr:cNvSpPr/>
      </xdr:nvSpPr>
      <xdr:spPr>
        <a:xfrm>
          <a:off x="1365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91259</xdr:rowOff>
    </xdr:from>
    <xdr:to>
      <xdr:col>67</xdr:col>
      <xdr:colOff>101600</xdr:colOff>
      <xdr:row>61</xdr:row>
      <xdr:rowOff>21409</xdr:rowOff>
    </xdr:to>
    <xdr:sp macro="" textlink="">
      <xdr:nvSpPr>
        <xdr:cNvPr id="343" name="フローチャート: 判断 342">
          <a:extLst>
            <a:ext uri="{FF2B5EF4-FFF2-40B4-BE49-F238E27FC236}">
              <a16:creationId xmlns:a16="http://schemas.microsoft.com/office/drawing/2014/main" id="{BE4A275C-AC74-4423-A35A-0DB7C19DC36B}"/>
            </a:ext>
          </a:extLst>
        </xdr:cNvPr>
        <xdr:cNvSpPr/>
      </xdr:nvSpPr>
      <xdr:spPr>
        <a:xfrm>
          <a:off x="12763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44" name="テキスト ボックス 343">
          <a:extLst>
            <a:ext uri="{FF2B5EF4-FFF2-40B4-BE49-F238E27FC236}">
              <a16:creationId xmlns:a16="http://schemas.microsoft.com/office/drawing/2014/main" id="{A1DF1A46-8068-423A-B5EE-607322A44AD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5" name="テキスト ボックス 344">
          <a:extLst>
            <a:ext uri="{FF2B5EF4-FFF2-40B4-BE49-F238E27FC236}">
              <a16:creationId xmlns:a16="http://schemas.microsoft.com/office/drawing/2014/main" id="{DED16F9A-944D-4E7F-BABA-6DE62A963EC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6" name="テキスト ボックス 345">
          <a:extLst>
            <a:ext uri="{FF2B5EF4-FFF2-40B4-BE49-F238E27FC236}">
              <a16:creationId xmlns:a16="http://schemas.microsoft.com/office/drawing/2014/main" id="{EAF60AF9-B8B2-47E4-A957-905511F9BE1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47" name="テキスト ボックス 346">
          <a:extLst>
            <a:ext uri="{FF2B5EF4-FFF2-40B4-BE49-F238E27FC236}">
              <a16:creationId xmlns:a16="http://schemas.microsoft.com/office/drawing/2014/main" id="{8A08BFB8-AF4D-47DC-BF11-4E7B9EE4E97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48" name="テキスト ボックス 347">
          <a:extLst>
            <a:ext uri="{FF2B5EF4-FFF2-40B4-BE49-F238E27FC236}">
              <a16:creationId xmlns:a16="http://schemas.microsoft.com/office/drawing/2014/main" id="{E07B8F07-1E55-4897-8114-693A05C6115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65133</xdr:rowOff>
    </xdr:from>
    <xdr:to>
      <xdr:col>85</xdr:col>
      <xdr:colOff>177800</xdr:colOff>
      <xdr:row>62</xdr:row>
      <xdr:rowOff>166733</xdr:rowOff>
    </xdr:to>
    <xdr:sp macro="" textlink="">
      <xdr:nvSpPr>
        <xdr:cNvPr id="349" name="楕円 348">
          <a:extLst>
            <a:ext uri="{FF2B5EF4-FFF2-40B4-BE49-F238E27FC236}">
              <a16:creationId xmlns:a16="http://schemas.microsoft.com/office/drawing/2014/main" id="{897B599E-5C13-4CB8-8975-F3DA35C8A824}"/>
            </a:ext>
          </a:extLst>
        </xdr:cNvPr>
        <xdr:cNvSpPr/>
      </xdr:nvSpPr>
      <xdr:spPr>
        <a:xfrm>
          <a:off x="16268700" y="1069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43560</xdr:rowOff>
    </xdr:from>
    <xdr:ext cx="405111" cy="259045"/>
    <xdr:sp macro="" textlink="">
      <xdr:nvSpPr>
        <xdr:cNvPr id="350" name="【保健センター・保健所】&#10;有形固定資産減価償却率該当値テキスト">
          <a:extLst>
            <a:ext uri="{FF2B5EF4-FFF2-40B4-BE49-F238E27FC236}">
              <a16:creationId xmlns:a16="http://schemas.microsoft.com/office/drawing/2014/main" id="{1B548731-5C4F-462E-8360-4878EC0F3FD9}"/>
            </a:ext>
          </a:extLst>
        </xdr:cNvPr>
        <xdr:cNvSpPr txBox="1"/>
      </xdr:nvSpPr>
      <xdr:spPr>
        <a:xfrm>
          <a:off x="16357600" y="10673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32476</xdr:rowOff>
    </xdr:from>
    <xdr:to>
      <xdr:col>81</xdr:col>
      <xdr:colOff>101600</xdr:colOff>
      <xdr:row>62</xdr:row>
      <xdr:rowOff>134076</xdr:rowOff>
    </xdr:to>
    <xdr:sp macro="" textlink="">
      <xdr:nvSpPr>
        <xdr:cNvPr id="351" name="楕円 350">
          <a:extLst>
            <a:ext uri="{FF2B5EF4-FFF2-40B4-BE49-F238E27FC236}">
              <a16:creationId xmlns:a16="http://schemas.microsoft.com/office/drawing/2014/main" id="{29E761A6-FEBC-49AC-8157-B0824D9D6FBC}"/>
            </a:ext>
          </a:extLst>
        </xdr:cNvPr>
        <xdr:cNvSpPr/>
      </xdr:nvSpPr>
      <xdr:spPr>
        <a:xfrm>
          <a:off x="15430500" y="1066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83276</xdr:rowOff>
    </xdr:from>
    <xdr:to>
      <xdr:col>85</xdr:col>
      <xdr:colOff>127000</xdr:colOff>
      <xdr:row>62</xdr:row>
      <xdr:rowOff>115933</xdr:rowOff>
    </xdr:to>
    <xdr:cxnSp macro="">
      <xdr:nvCxnSpPr>
        <xdr:cNvPr id="352" name="直線コネクタ 351">
          <a:extLst>
            <a:ext uri="{FF2B5EF4-FFF2-40B4-BE49-F238E27FC236}">
              <a16:creationId xmlns:a16="http://schemas.microsoft.com/office/drawing/2014/main" id="{D3B4E43E-8227-4F29-A09F-10F406EE5AC5}"/>
            </a:ext>
          </a:extLst>
        </xdr:cNvPr>
        <xdr:cNvCxnSpPr/>
      </xdr:nvCxnSpPr>
      <xdr:spPr>
        <a:xfrm>
          <a:off x="15481300" y="1071317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169635</xdr:rowOff>
    </xdr:from>
    <xdr:to>
      <xdr:col>76</xdr:col>
      <xdr:colOff>165100</xdr:colOff>
      <xdr:row>62</xdr:row>
      <xdr:rowOff>99785</xdr:rowOff>
    </xdr:to>
    <xdr:sp macro="" textlink="">
      <xdr:nvSpPr>
        <xdr:cNvPr id="353" name="楕円 352">
          <a:extLst>
            <a:ext uri="{FF2B5EF4-FFF2-40B4-BE49-F238E27FC236}">
              <a16:creationId xmlns:a16="http://schemas.microsoft.com/office/drawing/2014/main" id="{16DA8B3E-795F-4B55-B7C0-CE705387A6FE}"/>
            </a:ext>
          </a:extLst>
        </xdr:cNvPr>
        <xdr:cNvSpPr/>
      </xdr:nvSpPr>
      <xdr:spPr>
        <a:xfrm>
          <a:off x="14541500" y="106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48985</xdr:rowOff>
    </xdr:from>
    <xdr:to>
      <xdr:col>81</xdr:col>
      <xdr:colOff>50800</xdr:colOff>
      <xdr:row>62</xdr:row>
      <xdr:rowOff>83276</xdr:rowOff>
    </xdr:to>
    <xdr:cxnSp macro="">
      <xdr:nvCxnSpPr>
        <xdr:cNvPr id="354" name="直線コネクタ 353">
          <a:extLst>
            <a:ext uri="{FF2B5EF4-FFF2-40B4-BE49-F238E27FC236}">
              <a16:creationId xmlns:a16="http://schemas.microsoft.com/office/drawing/2014/main" id="{2E0ED201-6EAE-411A-B5B3-7C7A3713CB00}"/>
            </a:ext>
          </a:extLst>
        </xdr:cNvPr>
        <xdr:cNvCxnSpPr/>
      </xdr:nvCxnSpPr>
      <xdr:spPr>
        <a:xfrm>
          <a:off x="14592300" y="1067888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136978</xdr:rowOff>
    </xdr:from>
    <xdr:to>
      <xdr:col>72</xdr:col>
      <xdr:colOff>38100</xdr:colOff>
      <xdr:row>62</xdr:row>
      <xdr:rowOff>67128</xdr:rowOff>
    </xdr:to>
    <xdr:sp macro="" textlink="">
      <xdr:nvSpPr>
        <xdr:cNvPr id="355" name="楕円 354">
          <a:extLst>
            <a:ext uri="{FF2B5EF4-FFF2-40B4-BE49-F238E27FC236}">
              <a16:creationId xmlns:a16="http://schemas.microsoft.com/office/drawing/2014/main" id="{33A92BFD-A3C5-45CE-8823-68CBE7B45AA9}"/>
            </a:ext>
          </a:extLst>
        </xdr:cNvPr>
        <xdr:cNvSpPr/>
      </xdr:nvSpPr>
      <xdr:spPr>
        <a:xfrm>
          <a:off x="13652500" y="10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16328</xdr:rowOff>
    </xdr:from>
    <xdr:to>
      <xdr:col>76</xdr:col>
      <xdr:colOff>114300</xdr:colOff>
      <xdr:row>62</xdr:row>
      <xdr:rowOff>48985</xdr:rowOff>
    </xdr:to>
    <xdr:cxnSp macro="">
      <xdr:nvCxnSpPr>
        <xdr:cNvPr id="356" name="直線コネクタ 355">
          <a:extLst>
            <a:ext uri="{FF2B5EF4-FFF2-40B4-BE49-F238E27FC236}">
              <a16:creationId xmlns:a16="http://schemas.microsoft.com/office/drawing/2014/main" id="{4A14B8B7-09FD-4C9D-9D35-99B91CB017D9}"/>
            </a:ext>
          </a:extLst>
        </xdr:cNvPr>
        <xdr:cNvCxnSpPr/>
      </xdr:nvCxnSpPr>
      <xdr:spPr>
        <a:xfrm>
          <a:off x="13703300" y="106462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104322</xdr:rowOff>
    </xdr:from>
    <xdr:to>
      <xdr:col>67</xdr:col>
      <xdr:colOff>101600</xdr:colOff>
      <xdr:row>62</xdr:row>
      <xdr:rowOff>34472</xdr:rowOff>
    </xdr:to>
    <xdr:sp macro="" textlink="">
      <xdr:nvSpPr>
        <xdr:cNvPr id="357" name="楕円 356">
          <a:extLst>
            <a:ext uri="{FF2B5EF4-FFF2-40B4-BE49-F238E27FC236}">
              <a16:creationId xmlns:a16="http://schemas.microsoft.com/office/drawing/2014/main" id="{3B54A59D-F77C-4B05-9289-9AF80E3453F4}"/>
            </a:ext>
          </a:extLst>
        </xdr:cNvPr>
        <xdr:cNvSpPr/>
      </xdr:nvSpPr>
      <xdr:spPr>
        <a:xfrm>
          <a:off x="127635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155122</xdr:rowOff>
    </xdr:from>
    <xdr:to>
      <xdr:col>71</xdr:col>
      <xdr:colOff>177800</xdr:colOff>
      <xdr:row>62</xdr:row>
      <xdr:rowOff>16328</xdr:rowOff>
    </xdr:to>
    <xdr:cxnSp macro="">
      <xdr:nvCxnSpPr>
        <xdr:cNvPr id="358" name="直線コネクタ 357">
          <a:extLst>
            <a:ext uri="{FF2B5EF4-FFF2-40B4-BE49-F238E27FC236}">
              <a16:creationId xmlns:a16="http://schemas.microsoft.com/office/drawing/2014/main" id="{AD7ECBDE-AC3E-4D28-966E-C5229D8915BA}"/>
            </a:ext>
          </a:extLst>
        </xdr:cNvPr>
        <xdr:cNvCxnSpPr/>
      </xdr:nvCxnSpPr>
      <xdr:spPr>
        <a:xfrm>
          <a:off x="12814300" y="106135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67327</xdr:rowOff>
    </xdr:from>
    <xdr:ext cx="405111" cy="259045"/>
    <xdr:sp macro="" textlink="">
      <xdr:nvSpPr>
        <xdr:cNvPr id="359" name="n_1aveValue【保健センター・保健所】&#10;有形固定資産減価償却率">
          <a:extLst>
            <a:ext uri="{FF2B5EF4-FFF2-40B4-BE49-F238E27FC236}">
              <a16:creationId xmlns:a16="http://schemas.microsoft.com/office/drawing/2014/main" id="{91CD5116-A93A-49DC-9422-9FC5A5B3CAD1}"/>
            </a:ext>
          </a:extLst>
        </xdr:cNvPr>
        <xdr:cNvSpPr txBox="1"/>
      </xdr:nvSpPr>
      <xdr:spPr>
        <a:xfrm>
          <a:off x="15266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11810</xdr:rowOff>
    </xdr:from>
    <xdr:ext cx="405111" cy="259045"/>
    <xdr:sp macro="" textlink="">
      <xdr:nvSpPr>
        <xdr:cNvPr id="360" name="n_2aveValue【保健センター・保健所】&#10;有形固定資産減価償却率">
          <a:extLst>
            <a:ext uri="{FF2B5EF4-FFF2-40B4-BE49-F238E27FC236}">
              <a16:creationId xmlns:a16="http://schemas.microsoft.com/office/drawing/2014/main" id="{8BA8DE6B-D954-43AA-923A-FDD9DDA21030}"/>
            </a:ext>
          </a:extLst>
        </xdr:cNvPr>
        <xdr:cNvSpPr txBox="1"/>
      </xdr:nvSpPr>
      <xdr:spPr>
        <a:xfrm>
          <a:off x="14389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2012</xdr:rowOff>
    </xdr:from>
    <xdr:ext cx="405111" cy="259045"/>
    <xdr:sp macro="" textlink="">
      <xdr:nvSpPr>
        <xdr:cNvPr id="361" name="n_3aveValue【保健センター・保健所】&#10;有形固定資産減価償却率">
          <a:extLst>
            <a:ext uri="{FF2B5EF4-FFF2-40B4-BE49-F238E27FC236}">
              <a16:creationId xmlns:a16="http://schemas.microsoft.com/office/drawing/2014/main" id="{548AF398-97C2-46A1-A1A9-D972170835FA}"/>
            </a:ext>
          </a:extLst>
        </xdr:cNvPr>
        <xdr:cNvSpPr txBox="1"/>
      </xdr:nvSpPr>
      <xdr:spPr>
        <a:xfrm>
          <a:off x="13500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37936</xdr:rowOff>
    </xdr:from>
    <xdr:ext cx="405111" cy="259045"/>
    <xdr:sp macro="" textlink="">
      <xdr:nvSpPr>
        <xdr:cNvPr id="362" name="n_4aveValue【保健センター・保健所】&#10;有形固定資産減価償却率">
          <a:extLst>
            <a:ext uri="{FF2B5EF4-FFF2-40B4-BE49-F238E27FC236}">
              <a16:creationId xmlns:a16="http://schemas.microsoft.com/office/drawing/2014/main" id="{1C811190-C687-4744-88D1-370B90A5AC80}"/>
            </a:ext>
          </a:extLst>
        </xdr:cNvPr>
        <xdr:cNvSpPr txBox="1"/>
      </xdr:nvSpPr>
      <xdr:spPr>
        <a:xfrm>
          <a:off x="12611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125203</xdr:rowOff>
    </xdr:from>
    <xdr:ext cx="405111" cy="259045"/>
    <xdr:sp macro="" textlink="">
      <xdr:nvSpPr>
        <xdr:cNvPr id="363" name="n_1mainValue【保健センター・保健所】&#10;有形固定資産減価償却率">
          <a:extLst>
            <a:ext uri="{FF2B5EF4-FFF2-40B4-BE49-F238E27FC236}">
              <a16:creationId xmlns:a16="http://schemas.microsoft.com/office/drawing/2014/main" id="{842D4E9B-08C7-4321-836B-13BB302EAD36}"/>
            </a:ext>
          </a:extLst>
        </xdr:cNvPr>
        <xdr:cNvSpPr txBox="1"/>
      </xdr:nvSpPr>
      <xdr:spPr>
        <a:xfrm>
          <a:off x="15266044" y="1075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90912</xdr:rowOff>
    </xdr:from>
    <xdr:ext cx="405111" cy="259045"/>
    <xdr:sp macro="" textlink="">
      <xdr:nvSpPr>
        <xdr:cNvPr id="364" name="n_2mainValue【保健センター・保健所】&#10;有形固定資産減価償却率">
          <a:extLst>
            <a:ext uri="{FF2B5EF4-FFF2-40B4-BE49-F238E27FC236}">
              <a16:creationId xmlns:a16="http://schemas.microsoft.com/office/drawing/2014/main" id="{0D033DF5-1BEC-425F-BFA2-C18C749B3B7C}"/>
            </a:ext>
          </a:extLst>
        </xdr:cNvPr>
        <xdr:cNvSpPr txBox="1"/>
      </xdr:nvSpPr>
      <xdr:spPr>
        <a:xfrm>
          <a:off x="14389744" y="1072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58255</xdr:rowOff>
    </xdr:from>
    <xdr:ext cx="405111" cy="259045"/>
    <xdr:sp macro="" textlink="">
      <xdr:nvSpPr>
        <xdr:cNvPr id="365" name="n_3mainValue【保健センター・保健所】&#10;有形固定資産減価償却率">
          <a:extLst>
            <a:ext uri="{FF2B5EF4-FFF2-40B4-BE49-F238E27FC236}">
              <a16:creationId xmlns:a16="http://schemas.microsoft.com/office/drawing/2014/main" id="{0B9E1836-B613-4409-8D9D-DC2C9B06F481}"/>
            </a:ext>
          </a:extLst>
        </xdr:cNvPr>
        <xdr:cNvSpPr txBox="1"/>
      </xdr:nvSpPr>
      <xdr:spPr>
        <a:xfrm>
          <a:off x="13500744" y="1068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25599</xdr:rowOff>
    </xdr:from>
    <xdr:ext cx="405111" cy="259045"/>
    <xdr:sp macro="" textlink="">
      <xdr:nvSpPr>
        <xdr:cNvPr id="366" name="n_4mainValue【保健センター・保健所】&#10;有形固定資産減価償却率">
          <a:extLst>
            <a:ext uri="{FF2B5EF4-FFF2-40B4-BE49-F238E27FC236}">
              <a16:creationId xmlns:a16="http://schemas.microsoft.com/office/drawing/2014/main" id="{C258EB21-A9E7-4F84-8132-30365F7844AA}"/>
            </a:ext>
          </a:extLst>
        </xdr:cNvPr>
        <xdr:cNvSpPr txBox="1"/>
      </xdr:nvSpPr>
      <xdr:spPr>
        <a:xfrm>
          <a:off x="12611744" y="1065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67" name="正方形/長方形 366">
          <a:extLst>
            <a:ext uri="{FF2B5EF4-FFF2-40B4-BE49-F238E27FC236}">
              <a16:creationId xmlns:a16="http://schemas.microsoft.com/office/drawing/2014/main" id="{DAAAC003-F46E-4A91-9E4B-CA1E0A4BE12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68" name="正方形/長方形 367">
          <a:extLst>
            <a:ext uri="{FF2B5EF4-FFF2-40B4-BE49-F238E27FC236}">
              <a16:creationId xmlns:a16="http://schemas.microsoft.com/office/drawing/2014/main" id="{206B0DED-EC71-4E34-A4B6-B1E2D701EB6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69" name="正方形/長方形 368">
          <a:extLst>
            <a:ext uri="{FF2B5EF4-FFF2-40B4-BE49-F238E27FC236}">
              <a16:creationId xmlns:a16="http://schemas.microsoft.com/office/drawing/2014/main" id="{A388B5CC-C7A2-496B-AB6A-DC1621F9EB8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0" name="正方形/長方形 369">
          <a:extLst>
            <a:ext uri="{FF2B5EF4-FFF2-40B4-BE49-F238E27FC236}">
              <a16:creationId xmlns:a16="http://schemas.microsoft.com/office/drawing/2014/main" id="{4BD335D0-876A-4639-936E-63653664AC7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1" name="正方形/長方形 370">
          <a:extLst>
            <a:ext uri="{FF2B5EF4-FFF2-40B4-BE49-F238E27FC236}">
              <a16:creationId xmlns:a16="http://schemas.microsoft.com/office/drawing/2014/main" id="{5BFA3B89-9AE1-424F-B3BB-1B910861C3C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2" name="正方形/長方形 371">
          <a:extLst>
            <a:ext uri="{FF2B5EF4-FFF2-40B4-BE49-F238E27FC236}">
              <a16:creationId xmlns:a16="http://schemas.microsoft.com/office/drawing/2014/main" id="{5AC9FC06-7BC6-4E67-9427-564C1AB7360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3" name="正方形/長方形 372">
          <a:extLst>
            <a:ext uri="{FF2B5EF4-FFF2-40B4-BE49-F238E27FC236}">
              <a16:creationId xmlns:a16="http://schemas.microsoft.com/office/drawing/2014/main" id="{51000D50-6BDA-4980-A768-A71B5D5E657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4" name="正方形/長方形 373">
          <a:extLst>
            <a:ext uri="{FF2B5EF4-FFF2-40B4-BE49-F238E27FC236}">
              <a16:creationId xmlns:a16="http://schemas.microsoft.com/office/drawing/2014/main" id="{71D96A3A-1429-46AC-8617-18801E7FA9A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75" name="テキスト ボックス 374">
          <a:extLst>
            <a:ext uri="{FF2B5EF4-FFF2-40B4-BE49-F238E27FC236}">
              <a16:creationId xmlns:a16="http://schemas.microsoft.com/office/drawing/2014/main" id="{C26F3F6B-94DC-43E5-97C3-BEA4A1DDA6C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76" name="直線コネクタ 375">
          <a:extLst>
            <a:ext uri="{FF2B5EF4-FFF2-40B4-BE49-F238E27FC236}">
              <a16:creationId xmlns:a16="http://schemas.microsoft.com/office/drawing/2014/main" id="{146ABA8A-3902-40E4-8EA1-EBD5035737B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77" name="直線コネクタ 376">
          <a:extLst>
            <a:ext uri="{FF2B5EF4-FFF2-40B4-BE49-F238E27FC236}">
              <a16:creationId xmlns:a16="http://schemas.microsoft.com/office/drawing/2014/main" id="{6F87DC8D-5132-48C2-8B4F-D78B3A78468F}"/>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78" name="テキスト ボックス 377">
          <a:extLst>
            <a:ext uri="{FF2B5EF4-FFF2-40B4-BE49-F238E27FC236}">
              <a16:creationId xmlns:a16="http://schemas.microsoft.com/office/drawing/2014/main" id="{ED547AED-F5EF-47E1-9A62-0EF08873E267}"/>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79" name="直線コネクタ 378">
          <a:extLst>
            <a:ext uri="{FF2B5EF4-FFF2-40B4-BE49-F238E27FC236}">
              <a16:creationId xmlns:a16="http://schemas.microsoft.com/office/drawing/2014/main" id="{A85ADCAB-A6EC-4C82-AC1F-840010FE0963}"/>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80" name="テキスト ボックス 379">
          <a:extLst>
            <a:ext uri="{FF2B5EF4-FFF2-40B4-BE49-F238E27FC236}">
              <a16:creationId xmlns:a16="http://schemas.microsoft.com/office/drawing/2014/main" id="{D456CC96-553F-4B51-953F-459AF6AFBCEF}"/>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81" name="直線コネクタ 380">
          <a:extLst>
            <a:ext uri="{FF2B5EF4-FFF2-40B4-BE49-F238E27FC236}">
              <a16:creationId xmlns:a16="http://schemas.microsoft.com/office/drawing/2014/main" id="{4CF77AD4-B7BD-42F2-B1C0-DC3DEEF12912}"/>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82" name="テキスト ボックス 381">
          <a:extLst>
            <a:ext uri="{FF2B5EF4-FFF2-40B4-BE49-F238E27FC236}">
              <a16:creationId xmlns:a16="http://schemas.microsoft.com/office/drawing/2014/main" id="{3D928CC8-EFFE-40FB-839F-E24265ECCCA3}"/>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83" name="直線コネクタ 382">
          <a:extLst>
            <a:ext uri="{FF2B5EF4-FFF2-40B4-BE49-F238E27FC236}">
              <a16:creationId xmlns:a16="http://schemas.microsoft.com/office/drawing/2014/main" id="{3FBC388C-88F5-476D-BCED-F2EE98E752DC}"/>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84" name="テキスト ボックス 383">
          <a:extLst>
            <a:ext uri="{FF2B5EF4-FFF2-40B4-BE49-F238E27FC236}">
              <a16:creationId xmlns:a16="http://schemas.microsoft.com/office/drawing/2014/main" id="{4FB041CD-68D5-420D-8AEB-EDC9BAF5CBE2}"/>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85" name="直線コネクタ 384">
          <a:extLst>
            <a:ext uri="{FF2B5EF4-FFF2-40B4-BE49-F238E27FC236}">
              <a16:creationId xmlns:a16="http://schemas.microsoft.com/office/drawing/2014/main" id="{7A0BFF64-CD8B-46C3-A49C-1337C61AE1F1}"/>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86" name="テキスト ボックス 385">
          <a:extLst>
            <a:ext uri="{FF2B5EF4-FFF2-40B4-BE49-F238E27FC236}">
              <a16:creationId xmlns:a16="http://schemas.microsoft.com/office/drawing/2014/main" id="{66A28F7A-5C45-4BFB-B40A-D42F258D804D}"/>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87" name="直線コネクタ 386">
          <a:extLst>
            <a:ext uri="{FF2B5EF4-FFF2-40B4-BE49-F238E27FC236}">
              <a16:creationId xmlns:a16="http://schemas.microsoft.com/office/drawing/2014/main" id="{51BE7642-FEE5-4895-9C4C-8CA9514D4AE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88" name="テキスト ボックス 387">
          <a:extLst>
            <a:ext uri="{FF2B5EF4-FFF2-40B4-BE49-F238E27FC236}">
              <a16:creationId xmlns:a16="http://schemas.microsoft.com/office/drawing/2014/main" id="{E93B287C-AA89-4F84-B28B-4D8D42394694}"/>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89" name="【保健センター・保健所】&#10;一人当たり面積グラフ枠">
          <a:extLst>
            <a:ext uri="{FF2B5EF4-FFF2-40B4-BE49-F238E27FC236}">
              <a16:creationId xmlns:a16="http://schemas.microsoft.com/office/drawing/2014/main" id="{E5A947A6-4FBE-40D1-9ABE-2451E49760A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104394</xdr:rowOff>
    </xdr:from>
    <xdr:to>
      <xdr:col>116</xdr:col>
      <xdr:colOff>62864</xdr:colOff>
      <xdr:row>64</xdr:row>
      <xdr:rowOff>63246</xdr:rowOff>
    </xdr:to>
    <xdr:cxnSp macro="">
      <xdr:nvCxnSpPr>
        <xdr:cNvPr id="390" name="直線コネクタ 389">
          <a:extLst>
            <a:ext uri="{FF2B5EF4-FFF2-40B4-BE49-F238E27FC236}">
              <a16:creationId xmlns:a16="http://schemas.microsoft.com/office/drawing/2014/main" id="{F6CB6461-DC7D-4081-9A01-3F34D1BE3CE8}"/>
            </a:ext>
          </a:extLst>
        </xdr:cNvPr>
        <xdr:cNvCxnSpPr/>
      </xdr:nvCxnSpPr>
      <xdr:spPr>
        <a:xfrm flipV="1">
          <a:off x="22160864" y="9534144"/>
          <a:ext cx="0"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391" name="【保健センター・保健所】&#10;一人当たり面積最小値テキスト">
          <a:extLst>
            <a:ext uri="{FF2B5EF4-FFF2-40B4-BE49-F238E27FC236}">
              <a16:creationId xmlns:a16="http://schemas.microsoft.com/office/drawing/2014/main" id="{892F8FA6-3C4F-4678-AA86-1DF4353C4253}"/>
            </a:ext>
          </a:extLst>
        </xdr:cNvPr>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392" name="直線コネクタ 391">
          <a:extLst>
            <a:ext uri="{FF2B5EF4-FFF2-40B4-BE49-F238E27FC236}">
              <a16:creationId xmlns:a16="http://schemas.microsoft.com/office/drawing/2014/main" id="{8943BBE4-A153-4458-ADD9-29D9B816E3D9}"/>
            </a:ext>
          </a:extLst>
        </xdr:cNvPr>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51071</xdr:rowOff>
    </xdr:from>
    <xdr:ext cx="469744" cy="259045"/>
    <xdr:sp macro="" textlink="">
      <xdr:nvSpPr>
        <xdr:cNvPr id="393" name="【保健センター・保健所】&#10;一人当たり面積最大値テキスト">
          <a:extLst>
            <a:ext uri="{FF2B5EF4-FFF2-40B4-BE49-F238E27FC236}">
              <a16:creationId xmlns:a16="http://schemas.microsoft.com/office/drawing/2014/main" id="{71E77CC0-9478-433F-B2F3-4A84322BBD59}"/>
            </a:ext>
          </a:extLst>
        </xdr:cNvPr>
        <xdr:cNvSpPr txBox="1"/>
      </xdr:nvSpPr>
      <xdr:spPr>
        <a:xfrm>
          <a:off x="22199600" y="930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104394</xdr:rowOff>
    </xdr:from>
    <xdr:to>
      <xdr:col>116</xdr:col>
      <xdr:colOff>152400</xdr:colOff>
      <xdr:row>55</xdr:row>
      <xdr:rowOff>104394</xdr:rowOff>
    </xdr:to>
    <xdr:cxnSp macro="">
      <xdr:nvCxnSpPr>
        <xdr:cNvPr id="394" name="直線コネクタ 393">
          <a:extLst>
            <a:ext uri="{FF2B5EF4-FFF2-40B4-BE49-F238E27FC236}">
              <a16:creationId xmlns:a16="http://schemas.microsoft.com/office/drawing/2014/main" id="{8EC88734-9C47-4974-875E-95CC5548C0FD}"/>
            </a:ext>
          </a:extLst>
        </xdr:cNvPr>
        <xdr:cNvCxnSpPr/>
      </xdr:nvCxnSpPr>
      <xdr:spPr>
        <a:xfrm>
          <a:off x="22072600" y="953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93235</xdr:rowOff>
    </xdr:from>
    <xdr:ext cx="469744" cy="259045"/>
    <xdr:sp macro="" textlink="">
      <xdr:nvSpPr>
        <xdr:cNvPr id="395" name="【保健センター・保健所】&#10;一人当たり面積平均値テキスト">
          <a:extLst>
            <a:ext uri="{FF2B5EF4-FFF2-40B4-BE49-F238E27FC236}">
              <a16:creationId xmlns:a16="http://schemas.microsoft.com/office/drawing/2014/main" id="{69F2EBAB-C25F-4F8D-B2F1-77A5F540E236}"/>
            </a:ext>
          </a:extLst>
        </xdr:cNvPr>
        <xdr:cNvSpPr txBox="1"/>
      </xdr:nvSpPr>
      <xdr:spPr>
        <a:xfrm>
          <a:off x="22199600" y="10551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70358</xdr:rowOff>
    </xdr:from>
    <xdr:to>
      <xdr:col>116</xdr:col>
      <xdr:colOff>114300</xdr:colOff>
      <xdr:row>63</xdr:row>
      <xdr:rowOff>508</xdr:rowOff>
    </xdr:to>
    <xdr:sp macro="" textlink="">
      <xdr:nvSpPr>
        <xdr:cNvPr id="396" name="フローチャート: 判断 395">
          <a:extLst>
            <a:ext uri="{FF2B5EF4-FFF2-40B4-BE49-F238E27FC236}">
              <a16:creationId xmlns:a16="http://schemas.microsoft.com/office/drawing/2014/main" id="{B58909E0-042F-4CC1-87C2-DB9122E98DDB}"/>
            </a:ext>
          </a:extLst>
        </xdr:cNvPr>
        <xdr:cNvSpPr/>
      </xdr:nvSpPr>
      <xdr:spPr>
        <a:xfrm>
          <a:off x="22110700" y="1070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49022</xdr:rowOff>
    </xdr:from>
    <xdr:to>
      <xdr:col>112</xdr:col>
      <xdr:colOff>38100</xdr:colOff>
      <xdr:row>62</xdr:row>
      <xdr:rowOff>150622</xdr:rowOff>
    </xdr:to>
    <xdr:sp macro="" textlink="">
      <xdr:nvSpPr>
        <xdr:cNvPr id="397" name="フローチャート: 判断 396">
          <a:extLst>
            <a:ext uri="{FF2B5EF4-FFF2-40B4-BE49-F238E27FC236}">
              <a16:creationId xmlns:a16="http://schemas.microsoft.com/office/drawing/2014/main" id="{3D195BE9-1D2C-4BC7-AB38-E149EE402371}"/>
            </a:ext>
          </a:extLst>
        </xdr:cNvPr>
        <xdr:cNvSpPr/>
      </xdr:nvSpPr>
      <xdr:spPr>
        <a:xfrm>
          <a:off x="21272500" y="1067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57404</xdr:rowOff>
    </xdr:from>
    <xdr:to>
      <xdr:col>107</xdr:col>
      <xdr:colOff>101600</xdr:colOff>
      <xdr:row>62</xdr:row>
      <xdr:rowOff>159004</xdr:rowOff>
    </xdr:to>
    <xdr:sp macro="" textlink="">
      <xdr:nvSpPr>
        <xdr:cNvPr id="398" name="フローチャート: 判断 397">
          <a:extLst>
            <a:ext uri="{FF2B5EF4-FFF2-40B4-BE49-F238E27FC236}">
              <a16:creationId xmlns:a16="http://schemas.microsoft.com/office/drawing/2014/main" id="{3C58C1FF-652F-4B15-9E13-54896FF3D235}"/>
            </a:ext>
          </a:extLst>
        </xdr:cNvPr>
        <xdr:cNvSpPr/>
      </xdr:nvSpPr>
      <xdr:spPr>
        <a:xfrm>
          <a:off x="20383500" y="1068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76454</xdr:rowOff>
    </xdr:from>
    <xdr:to>
      <xdr:col>102</xdr:col>
      <xdr:colOff>165100</xdr:colOff>
      <xdr:row>63</xdr:row>
      <xdr:rowOff>6604</xdr:rowOff>
    </xdr:to>
    <xdr:sp macro="" textlink="">
      <xdr:nvSpPr>
        <xdr:cNvPr id="399" name="フローチャート: 判断 398">
          <a:extLst>
            <a:ext uri="{FF2B5EF4-FFF2-40B4-BE49-F238E27FC236}">
              <a16:creationId xmlns:a16="http://schemas.microsoft.com/office/drawing/2014/main" id="{140A18CB-7C3D-431C-848F-D2C610F7B6CE}"/>
            </a:ext>
          </a:extLst>
        </xdr:cNvPr>
        <xdr:cNvSpPr/>
      </xdr:nvSpPr>
      <xdr:spPr>
        <a:xfrm>
          <a:off x="19494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143510</xdr:rowOff>
    </xdr:from>
    <xdr:to>
      <xdr:col>98</xdr:col>
      <xdr:colOff>38100</xdr:colOff>
      <xdr:row>63</xdr:row>
      <xdr:rowOff>73660</xdr:rowOff>
    </xdr:to>
    <xdr:sp macro="" textlink="">
      <xdr:nvSpPr>
        <xdr:cNvPr id="400" name="フローチャート: 判断 399">
          <a:extLst>
            <a:ext uri="{FF2B5EF4-FFF2-40B4-BE49-F238E27FC236}">
              <a16:creationId xmlns:a16="http://schemas.microsoft.com/office/drawing/2014/main" id="{E9D5D6D1-A2FF-4B3A-BE59-00995CDDC056}"/>
            </a:ext>
          </a:extLst>
        </xdr:cNvPr>
        <xdr:cNvSpPr/>
      </xdr:nvSpPr>
      <xdr:spPr>
        <a:xfrm>
          <a:off x="18605500" y="1077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01" name="テキスト ボックス 400">
          <a:extLst>
            <a:ext uri="{FF2B5EF4-FFF2-40B4-BE49-F238E27FC236}">
              <a16:creationId xmlns:a16="http://schemas.microsoft.com/office/drawing/2014/main" id="{9DF07F31-5E08-43D4-A6C3-24E8A1E61AE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2" name="テキスト ボックス 401">
          <a:extLst>
            <a:ext uri="{FF2B5EF4-FFF2-40B4-BE49-F238E27FC236}">
              <a16:creationId xmlns:a16="http://schemas.microsoft.com/office/drawing/2014/main" id="{695F2B14-DA28-4D47-8F4F-7BCF872CC57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3" name="テキスト ボックス 402">
          <a:extLst>
            <a:ext uri="{FF2B5EF4-FFF2-40B4-BE49-F238E27FC236}">
              <a16:creationId xmlns:a16="http://schemas.microsoft.com/office/drawing/2014/main" id="{48393B1A-BB68-4314-A092-6FE1D7CB3C7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4" name="テキスト ボックス 403">
          <a:extLst>
            <a:ext uri="{FF2B5EF4-FFF2-40B4-BE49-F238E27FC236}">
              <a16:creationId xmlns:a16="http://schemas.microsoft.com/office/drawing/2014/main" id="{E8C4F9A2-237C-426E-84FC-7EAAD01E85B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5" name="テキスト ボックス 404">
          <a:extLst>
            <a:ext uri="{FF2B5EF4-FFF2-40B4-BE49-F238E27FC236}">
              <a16:creationId xmlns:a16="http://schemas.microsoft.com/office/drawing/2014/main" id="{6D79D283-18F6-41F9-94EF-835F5729401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406" name="楕円 405">
          <a:extLst>
            <a:ext uri="{FF2B5EF4-FFF2-40B4-BE49-F238E27FC236}">
              <a16:creationId xmlns:a16="http://schemas.microsoft.com/office/drawing/2014/main" id="{873FB7AB-B4AC-4D9B-B755-A5FCCA2688EC}"/>
            </a:ext>
          </a:extLst>
        </xdr:cNvPr>
        <xdr:cNvSpPr/>
      </xdr:nvSpPr>
      <xdr:spPr>
        <a:xfrm>
          <a:off x="22110700" y="107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105935</xdr:rowOff>
    </xdr:from>
    <xdr:ext cx="469744" cy="259045"/>
    <xdr:sp macro="" textlink="">
      <xdr:nvSpPr>
        <xdr:cNvPr id="407" name="【保健センター・保健所】&#10;一人当たり面積該当値テキスト">
          <a:extLst>
            <a:ext uri="{FF2B5EF4-FFF2-40B4-BE49-F238E27FC236}">
              <a16:creationId xmlns:a16="http://schemas.microsoft.com/office/drawing/2014/main" id="{F5B81736-E3E7-41C5-802C-71D15EBF2DA6}"/>
            </a:ext>
          </a:extLst>
        </xdr:cNvPr>
        <xdr:cNvSpPr txBox="1"/>
      </xdr:nvSpPr>
      <xdr:spPr>
        <a:xfrm>
          <a:off x="22199600" y="1073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136652</xdr:rowOff>
    </xdr:from>
    <xdr:to>
      <xdr:col>112</xdr:col>
      <xdr:colOff>38100</xdr:colOff>
      <xdr:row>63</xdr:row>
      <xdr:rowOff>66802</xdr:rowOff>
    </xdr:to>
    <xdr:sp macro="" textlink="">
      <xdr:nvSpPr>
        <xdr:cNvPr id="408" name="楕円 407">
          <a:extLst>
            <a:ext uri="{FF2B5EF4-FFF2-40B4-BE49-F238E27FC236}">
              <a16:creationId xmlns:a16="http://schemas.microsoft.com/office/drawing/2014/main" id="{0DD1279C-E7E1-4E14-A274-59193519A366}"/>
            </a:ext>
          </a:extLst>
        </xdr:cNvPr>
        <xdr:cNvSpPr/>
      </xdr:nvSpPr>
      <xdr:spPr>
        <a:xfrm>
          <a:off x="21272500" y="1076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6858</xdr:rowOff>
    </xdr:from>
    <xdr:to>
      <xdr:col>116</xdr:col>
      <xdr:colOff>63500</xdr:colOff>
      <xdr:row>63</xdr:row>
      <xdr:rowOff>16002</xdr:rowOff>
    </xdr:to>
    <xdr:cxnSp macro="">
      <xdr:nvCxnSpPr>
        <xdr:cNvPr id="409" name="直線コネクタ 408">
          <a:extLst>
            <a:ext uri="{FF2B5EF4-FFF2-40B4-BE49-F238E27FC236}">
              <a16:creationId xmlns:a16="http://schemas.microsoft.com/office/drawing/2014/main" id="{986FA412-5EE9-4265-9F53-EA25CF65357A}"/>
            </a:ext>
          </a:extLst>
        </xdr:cNvPr>
        <xdr:cNvCxnSpPr/>
      </xdr:nvCxnSpPr>
      <xdr:spPr>
        <a:xfrm flipV="1">
          <a:off x="21323300" y="1080820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142748</xdr:rowOff>
    </xdr:from>
    <xdr:to>
      <xdr:col>107</xdr:col>
      <xdr:colOff>101600</xdr:colOff>
      <xdr:row>63</xdr:row>
      <xdr:rowOff>72898</xdr:rowOff>
    </xdr:to>
    <xdr:sp macro="" textlink="">
      <xdr:nvSpPr>
        <xdr:cNvPr id="410" name="楕円 409">
          <a:extLst>
            <a:ext uri="{FF2B5EF4-FFF2-40B4-BE49-F238E27FC236}">
              <a16:creationId xmlns:a16="http://schemas.microsoft.com/office/drawing/2014/main" id="{A721041D-8EBD-4081-A849-A6A55817DAE9}"/>
            </a:ext>
          </a:extLst>
        </xdr:cNvPr>
        <xdr:cNvSpPr/>
      </xdr:nvSpPr>
      <xdr:spPr>
        <a:xfrm>
          <a:off x="20383500" y="1077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16002</xdr:rowOff>
    </xdr:from>
    <xdr:to>
      <xdr:col>111</xdr:col>
      <xdr:colOff>177800</xdr:colOff>
      <xdr:row>63</xdr:row>
      <xdr:rowOff>22098</xdr:rowOff>
    </xdr:to>
    <xdr:cxnSp macro="">
      <xdr:nvCxnSpPr>
        <xdr:cNvPr id="411" name="直線コネクタ 410">
          <a:extLst>
            <a:ext uri="{FF2B5EF4-FFF2-40B4-BE49-F238E27FC236}">
              <a16:creationId xmlns:a16="http://schemas.microsoft.com/office/drawing/2014/main" id="{1FD22BAA-9E04-42CC-B4BC-0768F7C63BCD}"/>
            </a:ext>
          </a:extLst>
        </xdr:cNvPr>
        <xdr:cNvCxnSpPr/>
      </xdr:nvCxnSpPr>
      <xdr:spPr>
        <a:xfrm flipV="1">
          <a:off x="20434300" y="10817352"/>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145796</xdr:rowOff>
    </xdr:from>
    <xdr:to>
      <xdr:col>102</xdr:col>
      <xdr:colOff>165100</xdr:colOff>
      <xdr:row>63</xdr:row>
      <xdr:rowOff>75946</xdr:rowOff>
    </xdr:to>
    <xdr:sp macro="" textlink="">
      <xdr:nvSpPr>
        <xdr:cNvPr id="412" name="楕円 411">
          <a:extLst>
            <a:ext uri="{FF2B5EF4-FFF2-40B4-BE49-F238E27FC236}">
              <a16:creationId xmlns:a16="http://schemas.microsoft.com/office/drawing/2014/main" id="{AFAE3C9D-1676-4462-86F4-7FF10DDCBEDF}"/>
            </a:ext>
          </a:extLst>
        </xdr:cNvPr>
        <xdr:cNvSpPr/>
      </xdr:nvSpPr>
      <xdr:spPr>
        <a:xfrm>
          <a:off x="194945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22098</xdr:rowOff>
    </xdr:from>
    <xdr:to>
      <xdr:col>107</xdr:col>
      <xdr:colOff>50800</xdr:colOff>
      <xdr:row>63</xdr:row>
      <xdr:rowOff>25146</xdr:rowOff>
    </xdr:to>
    <xdr:cxnSp macro="">
      <xdr:nvCxnSpPr>
        <xdr:cNvPr id="413" name="直線コネクタ 412">
          <a:extLst>
            <a:ext uri="{FF2B5EF4-FFF2-40B4-BE49-F238E27FC236}">
              <a16:creationId xmlns:a16="http://schemas.microsoft.com/office/drawing/2014/main" id="{40334BAD-5CB6-402A-9506-529EDF68088F}"/>
            </a:ext>
          </a:extLst>
        </xdr:cNvPr>
        <xdr:cNvCxnSpPr/>
      </xdr:nvCxnSpPr>
      <xdr:spPr>
        <a:xfrm flipV="1">
          <a:off x="19545300" y="10823448"/>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7112</xdr:rowOff>
    </xdr:from>
    <xdr:to>
      <xdr:col>98</xdr:col>
      <xdr:colOff>38100</xdr:colOff>
      <xdr:row>63</xdr:row>
      <xdr:rowOff>108712</xdr:rowOff>
    </xdr:to>
    <xdr:sp macro="" textlink="">
      <xdr:nvSpPr>
        <xdr:cNvPr id="414" name="楕円 413">
          <a:extLst>
            <a:ext uri="{FF2B5EF4-FFF2-40B4-BE49-F238E27FC236}">
              <a16:creationId xmlns:a16="http://schemas.microsoft.com/office/drawing/2014/main" id="{BDFFDC13-34AA-44BF-AB67-9914E982307E}"/>
            </a:ext>
          </a:extLst>
        </xdr:cNvPr>
        <xdr:cNvSpPr/>
      </xdr:nvSpPr>
      <xdr:spPr>
        <a:xfrm>
          <a:off x="18605500" y="1080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25146</xdr:rowOff>
    </xdr:from>
    <xdr:to>
      <xdr:col>102</xdr:col>
      <xdr:colOff>114300</xdr:colOff>
      <xdr:row>63</xdr:row>
      <xdr:rowOff>57912</xdr:rowOff>
    </xdr:to>
    <xdr:cxnSp macro="">
      <xdr:nvCxnSpPr>
        <xdr:cNvPr id="415" name="直線コネクタ 414">
          <a:extLst>
            <a:ext uri="{FF2B5EF4-FFF2-40B4-BE49-F238E27FC236}">
              <a16:creationId xmlns:a16="http://schemas.microsoft.com/office/drawing/2014/main" id="{89A948FA-CC43-4FB8-A1D0-FCC041715B23}"/>
            </a:ext>
          </a:extLst>
        </xdr:cNvPr>
        <xdr:cNvCxnSpPr/>
      </xdr:nvCxnSpPr>
      <xdr:spPr>
        <a:xfrm flipV="1">
          <a:off x="18656300" y="10826496"/>
          <a:ext cx="8890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167149</xdr:rowOff>
    </xdr:from>
    <xdr:ext cx="469744" cy="259045"/>
    <xdr:sp macro="" textlink="">
      <xdr:nvSpPr>
        <xdr:cNvPr id="416" name="n_1aveValue【保健センター・保健所】&#10;一人当たり面積">
          <a:extLst>
            <a:ext uri="{FF2B5EF4-FFF2-40B4-BE49-F238E27FC236}">
              <a16:creationId xmlns:a16="http://schemas.microsoft.com/office/drawing/2014/main" id="{CDDEDB5D-4FBF-4E6E-A66D-141AFBBEDB3C}"/>
            </a:ext>
          </a:extLst>
        </xdr:cNvPr>
        <xdr:cNvSpPr txBox="1"/>
      </xdr:nvSpPr>
      <xdr:spPr>
        <a:xfrm>
          <a:off x="21075727" y="1045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4081</xdr:rowOff>
    </xdr:from>
    <xdr:ext cx="469744" cy="259045"/>
    <xdr:sp macro="" textlink="">
      <xdr:nvSpPr>
        <xdr:cNvPr id="417" name="n_2aveValue【保健センター・保健所】&#10;一人当たり面積">
          <a:extLst>
            <a:ext uri="{FF2B5EF4-FFF2-40B4-BE49-F238E27FC236}">
              <a16:creationId xmlns:a16="http://schemas.microsoft.com/office/drawing/2014/main" id="{C6E6B919-6553-4A9E-8468-AB1BE5DFB367}"/>
            </a:ext>
          </a:extLst>
        </xdr:cNvPr>
        <xdr:cNvSpPr txBox="1"/>
      </xdr:nvSpPr>
      <xdr:spPr>
        <a:xfrm>
          <a:off x="20199427" y="10462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23131</xdr:rowOff>
    </xdr:from>
    <xdr:ext cx="469744" cy="259045"/>
    <xdr:sp macro="" textlink="">
      <xdr:nvSpPr>
        <xdr:cNvPr id="418" name="n_3aveValue【保健センター・保健所】&#10;一人当たり面積">
          <a:extLst>
            <a:ext uri="{FF2B5EF4-FFF2-40B4-BE49-F238E27FC236}">
              <a16:creationId xmlns:a16="http://schemas.microsoft.com/office/drawing/2014/main" id="{DE95DA57-B1A1-4990-9352-5B17D77AE7E1}"/>
            </a:ext>
          </a:extLst>
        </xdr:cNvPr>
        <xdr:cNvSpPr txBox="1"/>
      </xdr:nvSpPr>
      <xdr:spPr>
        <a:xfrm>
          <a:off x="19310427" y="1048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90187</xdr:rowOff>
    </xdr:from>
    <xdr:ext cx="469744" cy="259045"/>
    <xdr:sp macro="" textlink="">
      <xdr:nvSpPr>
        <xdr:cNvPr id="419" name="n_4aveValue【保健センター・保健所】&#10;一人当たり面積">
          <a:extLst>
            <a:ext uri="{FF2B5EF4-FFF2-40B4-BE49-F238E27FC236}">
              <a16:creationId xmlns:a16="http://schemas.microsoft.com/office/drawing/2014/main" id="{22233FB3-7455-4DC6-9106-9FFF62808FBF}"/>
            </a:ext>
          </a:extLst>
        </xdr:cNvPr>
        <xdr:cNvSpPr txBox="1"/>
      </xdr:nvSpPr>
      <xdr:spPr>
        <a:xfrm>
          <a:off x="18421427" y="1054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57929</xdr:rowOff>
    </xdr:from>
    <xdr:ext cx="469744" cy="259045"/>
    <xdr:sp macro="" textlink="">
      <xdr:nvSpPr>
        <xdr:cNvPr id="420" name="n_1mainValue【保健センター・保健所】&#10;一人当たり面積">
          <a:extLst>
            <a:ext uri="{FF2B5EF4-FFF2-40B4-BE49-F238E27FC236}">
              <a16:creationId xmlns:a16="http://schemas.microsoft.com/office/drawing/2014/main" id="{9F480C7E-D62A-4189-944B-3723233D44C7}"/>
            </a:ext>
          </a:extLst>
        </xdr:cNvPr>
        <xdr:cNvSpPr txBox="1"/>
      </xdr:nvSpPr>
      <xdr:spPr>
        <a:xfrm>
          <a:off x="21075727" y="1085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64025</xdr:rowOff>
    </xdr:from>
    <xdr:ext cx="469744" cy="259045"/>
    <xdr:sp macro="" textlink="">
      <xdr:nvSpPr>
        <xdr:cNvPr id="421" name="n_2mainValue【保健センター・保健所】&#10;一人当たり面積">
          <a:extLst>
            <a:ext uri="{FF2B5EF4-FFF2-40B4-BE49-F238E27FC236}">
              <a16:creationId xmlns:a16="http://schemas.microsoft.com/office/drawing/2014/main" id="{44B300E6-9533-4D0A-8953-E8194DC0C589}"/>
            </a:ext>
          </a:extLst>
        </xdr:cNvPr>
        <xdr:cNvSpPr txBox="1"/>
      </xdr:nvSpPr>
      <xdr:spPr>
        <a:xfrm>
          <a:off x="20199427" y="1086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67073</xdr:rowOff>
    </xdr:from>
    <xdr:ext cx="469744" cy="259045"/>
    <xdr:sp macro="" textlink="">
      <xdr:nvSpPr>
        <xdr:cNvPr id="422" name="n_3mainValue【保健センター・保健所】&#10;一人当たり面積">
          <a:extLst>
            <a:ext uri="{FF2B5EF4-FFF2-40B4-BE49-F238E27FC236}">
              <a16:creationId xmlns:a16="http://schemas.microsoft.com/office/drawing/2014/main" id="{B5874FAC-62D6-4383-995D-D5B16A635351}"/>
            </a:ext>
          </a:extLst>
        </xdr:cNvPr>
        <xdr:cNvSpPr txBox="1"/>
      </xdr:nvSpPr>
      <xdr:spPr>
        <a:xfrm>
          <a:off x="19310427" y="1086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99839</xdr:rowOff>
    </xdr:from>
    <xdr:ext cx="469744" cy="259045"/>
    <xdr:sp macro="" textlink="">
      <xdr:nvSpPr>
        <xdr:cNvPr id="423" name="n_4mainValue【保健センター・保健所】&#10;一人当たり面積">
          <a:extLst>
            <a:ext uri="{FF2B5EF4-FFF2-40B4-BE49-F238E27FC236}">
              <a16:creationId xmlns:a16="http://schemas.microsoft.com/office/drawing/2014/main" id="{720A694B-1F4C-4A6D-BEEF-4E346CFCA4AC}"/>
            </a:ext>
          </a:extLst>
        </xdr:cNvPr>
        <xdr:cNvSpPr txBox="1"/>
      </xdr:nvSpPr>
      <xdr:spPr>
        <a:xfrm>
          <a:off x="18421427" y="10901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4" name="正方形/長方形 423">
          <a:extLst>
            <a:ext uri="{FF2B5EF4-FFF2-40B4-BE49-F238E27FC236}">
              <a16:creationId xmlns:a16="http://schemas.microsoft.com/office/drawing/2014/main" id="{9F1C446E-C218-4CC7-9B56-F007BDD05F8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5" name="正方形/長方形 424">
          <a:extLst>
            <a:ext uri="{FF2B5EF4-FFF2-40B4-BE49-F238E27FC236}">
              <a16:creationId xmlns:a16="http://schemas.microsoft.com/office/drawing/2014/main" id="{4CBCF314-5AE6-4DC0-A74E-AC2E1F13481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6" name="正方形/長方形 425">
          <a:extLst>
            <a:ext uri="{FF2B5EF4-FFF2-40B4-BE49-F238E27FC236}">
              <a16:creationId xmlns:a16="http://schemas.microsoft.com/office/drawing/2014/main" id="{3C05B510-704A-48FD-B1C4-BF8C104D503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7" name="正方形/長方形 426">
          <a:extLst>
            <a:ext uri="{FF2B5EF4-FFF2-40B4-BE49-F238E27FC236}">
              <a16:creationId xmlns:a16="http://schemas.microsoft.com/office/drawing/2014/main" id="{2DD86D53-4128-4157-949D-0439CC0C344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8" name="正方形/長方形 427">
          <a:extLst>
            <a:ext uri="{FF2B5EF4-FFF2-40B4-BE49-F238E27FC236}">
              <a16:creationId xmlns:a16="http://schemas.microsoft.com/office/drawing/2014/main" id="{E0021F41-BBAE-4845-8F35-F055A8CC5F2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9" name="正方形/長方形 428">
          <a:extLst>
            <a:ext uri="{FF2B5EF4-FFF2-40B4-BE49-F238E27FC236}">
              <a16:creationId xmlns:a16="http://schemas.microsoft.com/office/drawing/2014/main" id="{32E7DC23-936D-43DF-B117-8B6E4C2A1C7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0" name="正方形/長方形 429">
          <a:extLst>
            <a:ext uri="{FF2B5EF4-FFF2-40B4-BE49-F238E27FC236}">
              <a16:creationId xmlns:a16="http://schemas.microsoft.com/office/drawing/2014/main" id="{A819D3A7-CCC7-4027-98DC-CB63257E699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1" name="正方形/長方形 430">
          <a:extLst>
            <a:ext uri="{FF2B5EF4-FFF2-40B4-BE49-F238E27FC236}">
              <a16:creationId xmlns:a16="http://schemas.microsoft.com/office/drawing/2014/main" id="{0B7E08F9-2107-4A69-97DC-C3D6B6FF1607}"/>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2" name="テキスト ボックス 431">
          <a:extLst>
            <a:ext uri="{FF2B5EF4-FFF2-40B4-BE49-F238E27FC236}">
              <a16:creationId xmlns:a16="http://schemas.microsoft.com/office/drawing/2014/main" id="{58831602-7FFD-463A-B73D-8E9DB21DA7A2}"/>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3" name="直線コネクタ 432">
          <a:extLst>
            <a:ext uri="{FF2B5EF4-FFF2-40B4-BE49-F238E27FC236}">
              <a16:creationId xmlns:a16="http://schemas.microsoft.com/office/drawing/2014/main" id="{2D805B36-95AE-4E04-9B0E-78441F19CB7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4" name="テキスト ボックス 433">
          <a:extLst>
            <a:ext uri="{FF2B5EF4-FFF2-40B4-BE49-F238E27FC236}">
              <a16:creationId xmlns:a16="http://schemas.microsoft.com/office/drawing/2014/main" id="{9FF38DD9-2DAF-4A11-95EB-5A249BE8F113}"/>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35" name="直線コネクタ 434">
          <a:extLst>
            <a:ext uri="{FF2B5EF4-FFF2-40B4-BE49-F238E27FC236}">
              <a16:creationId xmlns:a16="http://schemas.microsoft.com/office/drawing/2014/main" id="{B5C65F02-986E-4965-99C0-7840F0F845D1}"/>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36" name="テキスト ボックス 435">
          <a:extLst>
            <a:ext uri="{FF2B5EF4-FFF2-40B4-BE49-F238E27FC236}">
              <a16:creationId xmlns:a16="http://schemas.microsoft.com/office/drawing/2014/main" id="{C2C47171-8AD0-4D37-A647-2FA4683ECEE5}"/>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37" name="直線コネクタ 436">
          <a:extLst>
            <a:ext uri="{FF2B5EF4-FFF2-40B4-BE49-F238E27FC236}">
              <a16:creationId xmlns:a16="http://schemas.microsoft.com/office/drawing/2014/main" id="{5A89A0AD-813D-402A-AB4E-D10EC091CAA9}"/>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38" name="テキスト ボックス 437">
          <a:extLst>
            <a:ext uri="{FF2B5EF4-FFF2-40B4-BE49-F238E27FC236}">
              <a16:creationId xmlns:a16="http://schemas.microsoft.com/office/drawing/2014/main" id="{DED5EE79-B59D-4162-B04D-CBEF55D52696}"/>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39" name="直線コネクタ 438">
          <a:extLst>
            <a:ext uri="{FF2B5EF4-FFF2-40B4-BE49-F238E27FC236}">
              <a16:creationId xmlns:a16="http://schemas.microsoft.com/office/drawing/2014/main" id="{6543CB9B-45D5-4276-88A2-6286A594BF73}"/>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40" name="テキスト ボックス 439">
          <a:extLst>
            <a:ext uri="{FF2B5EF4-FFF2-40B4-BE49-F238E27FC236}">
              <a16:creationId xmlns:a16="http://schemas.microsoft.com/office/drawing/2014/main" id="{A02397EB-E88D-4E64-A03F-193C37A2919A}"/>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41" name="直線コネクタ 440">
          <a:extLst>
            <a:ext uri="{FF2B5EF4-FFF2-40B4-BE49-F238E27FC236}">
              <a16:creationId xmlns:a16="http://schemas.microsoft.com/office/drawing/2014/main" id="{9C28C3A9-6B67-4200-AE38-1270A41B5C04}"/>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42" name="テキスト ボックス 441">
          <a:extLst>
            <a:ext uri="{FF2B5EF4-FFF2-40B4-BE49-F238E27FC236}">
              <a16:creationId xmlns:a16="http://schemas.microsoft.com/office/drawing/2014/main" id="{577317C6-4D04-49B8-BFCB-ABF490951C95}"/>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43" name="直線コネクタ 442">
          <a:extLst>
            <a:ext uri="{FF2B5EF4-FFF2-40B4-BE49-F238E27FC236}">
              <a16:creationId xmlns:a16="http://schemas.microsoft.com/office/drawing/2014/main" id="{7DCDF8D5-A85D-4EEC-AF94-CF4499A8E3F8}"/>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44" name="テキスト ボックス 443">
          <a:extLst>
            <a:ext uri="{FF2B5EF4-FFF2-40B4-BE49-F238E27FC236}">
              <a16:creationId xmlns:a16="http://schemas.microsoft.com/office/drawing/2014/main" id="{904F3996-D4C6-441E-A974-9263FF1B7AB6}"/>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45" name="直線コネクタ 444">
          <a:extLst>
            <a:ext uri="{FF2B5EF4-FFF2-40B4-BE49-F238E27FC236}">
              <a16:creationId xmlns:a16="http://schemas.microsoft.com/office/drawing/2014/main" id="{D2A52A3D-0591-4B8A-A185-8BF5FD7EF072}"/>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46" name="テキスト ボックス 445">
          <a:extLst>
            <a:ext uri="{FF2B5EF4-FFF2-40B4-BE49-F238E27FC236}">
              <a16:creationId xmlns:a16="http://schemas.microsoft.com/office/drawing/2014/main" id="{2E2836EB-DDD8-43D0-83BF-F3B9B75BDBC9}"/>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7" name="直線コネクタ 446">
          <a:extLst>
            <a:ext uri="{FF2B5EF4-FFF2-40B4-BE49-F238E27FC236}">
              <a16:creationId xmlns:a16="http://schemas.microsoft.com/office/drawing/2014/main" id="{F7A3780A-74E2-4CF3-AD51-AB7669EC502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8" name="【消防施設】&#10;有形固定資産減価償却率グラフ枠">
          <a:extLst>
            <a:ext uri="{FF2B5EF4-FFF2-40B4-BE49-F238E27FC236}">
              <a16:creationId xmlns:a16="http://schemas.microsoft.com/office/drawing/2014/main" id="{0DC855C5-70F0-41B9-AFCB-E9EA87A8E67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168729</xdr:rowOff>
    </xdr:to>
    <xdr:cxnSp macro="">
      <xdr:nvCxnSpPr>
        <xdr:cNvPr id="449" name="直線コネクタ 448">
          <a:extLst>
            <a:ext uri="{FF2B5EF4-FFF2-40B4-BE49-F238E27FC236}">
              <a16:creationId xmlns:a16="http://schemas.microsoft.com/office/drawing/2014/main" id="{8B99154D-983A-47C3-B11D-EB58C12FAAD6}"/>
            </a:ext>
          </a:extLst>
        </xdr:cNvPr>
        <xdr:cNvCxnSpPr/>
      </xdr:nvCxnSpPr>
      <xdr:spPr>
        <a:xfrm flipV="1">
          <a:off x="16318864"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50" name="【消防施設】&#10;有形固定資産減価償却率最小値テキスト">
          <a:extLst>
            <a:ext uri="{FF2B5EF4-FFF2-40B4-BE49-F238E27FC236}">
              <a16:creationId xmlns:a16="http://schemas.microsoft.com/office/drawing/2014/main" id="{656A1777-E2B6-46C1-A056-8D39B4CC3717}"/>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51" name="直線コネクタ 450">
          <a:extLst>
            <a:ext uri="{FF2B5EF4-FFF2-40B4-BE49-F238E27FC236}">
              <a16:creationId xmlns:a16="http://schemas.microsoft.com/office/drawing/2014/main" id="{42C5B458-17A5-40CB-8C00-AAA8CD273533}"/>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340478" cy="259045"/>
    <xdr:sp macro="" textlink="">
      <xdr:nvSpPr>
        <xdr:cNvPr id="452" name="【消防施設】&#10;有形固定資産減価償却率最大値テキスト">
          <a:extLst>
            <a:ext uri="{FF2B5EF4-FFF2-40B4-BE49-F238E27FC236}">
              <a16:creationId xmlns:a16="http://schemas.microsoft.com/office/drawing/2014/main" id="{34F7B5C3-03CA-4757-A36A-6F7A93019A5F}"/>
            </a:ext>
          </a:extLst>
        </xdr:cNvPr>
        <xdr:cNvSpPr txBox="1"/>
      </xdr:nvSpPr>
      <xdr:spPr>
        <a:xfrm>
          <a:off x="163576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453" name="直線コネクタ 452">
          <a:extLst>
            <a:ext uri="{FF2B5EF4-FFF2-40B4-BE49-F238E27FC236}">
              <a16:creationId xmlns:a16="http://schemas.microsoft.com/office/drawing/2014/main" id="{75D3D93F-2F0D-423F-A8DE-B93107BADCA5}"/>
            </a:ext>
          </a:extLst>
        </xdr:cNvPr>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57529</xdr:rowOff>
    </xdr:from>
    <xdr:ext cx="405111" cy="259045"/>
    <xdr:sp macro="" textlink="">
      <xdr:nvSpPr>
        <xdr:cNvPr id="454" name="【消防施設】&#10;有形固定資産減価償却率平均値テキスト">
          <a:extLst>
            <a:ext uri="{FF2B5EF4-FFF2-40B4-BE49-F238E27FC236}">
              <a16:creationId xmlns:a16="http://schemas.microsoft.com/office/drawing/2014/main" id="{35DC1F95-A04D-4C16-B88E-5DF1B8EFEA9C}"/>
            </a:ext>
          </a:extLst>
        </xdr:cNvPr>
        <xdr:cNvSpPr txBox="1"/>
      </xdr:nvSpPr>
      <xdr:spPr>
        <a:xfrm>
          <a:off x="16357600" y="141164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34652</xdr:rowOff>
    </xdr:from>
    <xdr:to>
      <xdr:col>85</xdr:col>
      <xdr:colOff>177800</xdr:colOff>
      <xdr:row>83</xdr:row>
      <xdr:rowOff>136252</xdr:rowOff>
    </xdr:to>
    <xdr:sp macro="" textlink="">
      <xdr:nvSpPr>
        <xdr:cNvPr id="455" name="フローチャート: 判断 454">
          <a:extLst>
            <a:ext uri="{FF2B5EF4-FFF2-40B4-BE49-F238E27FC236}">
              <a16:creationId xmlns:a16="http://schemas.microsoft.com/office/drawing/2014/main" id="{4E47D729-5626-4F5D-9F16-929A0253038E}"/>
            </a:ext>
          </a:extLst>
        </xdr:cNvPr>
        <xdr:cNvSpPr/>
      </xdr:nvSpPr>
      <xdr:spPr>
        <a:xfrm>
          <a:off x="162687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5262</xdr:rowOff>
    </xdr:from>
    <xdr:to>
      <xdr:col>81</xdr:col>
      <xdr:colOff>101600</xdr:colOff>
      <xdr:row>83</xdr:row>
      <xdr:rowOff>106862</xdr:rowOff>
    </xdr:to>
    <xdr:sp macro="" textlink="">
      <xdr:nvSpPr>
        <xdr:cNvPr id="456" name="フローチャート: 判断 455">
          <a:extLst>
            <a:ext uri="{FF2B5EF4-FFF2-40B4-BE49-F238E27FC236}">
              <a16:creationId xmlns:a16="http://schemas.microsoft.com/office/drawing/2014/main" id="{D8C790AF-1DC3-44D0-B408-909018092E5B}"/>
            </a:ext>
          </a:extLst>
        </xdr:cNvPr>
        <xdr:cNvSpPr/>
      </xdr:nvSpPr>
      <xdr:spPr>
        <a:xfrm>
          <a:off x="15430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457" name="フローチャート: 判断 456">
          <a:extLst>
            <a:ext uri="{FF2B5EF4-FFF2-40B4-BE49-F238E27FC236}">
              <a16:creationId xmlns:a16="http://schemas.microsoft.com/office/drawing/2014/main" id="{83871A15-5303-4957-8A4E-356680380B7F}"/>
            </a:ext>
          </a:extLst>
        </xdr:cNvPr>
        <xdr:cNvSpPr/>
      </xdr:nvSpPr>
      <xdr:spPr>
        <a:xfrm>
          <a:off x="1454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163649</xdr:rowOff>
    </xdr:from>
    <xdr:to>
      <xdr:col>72</xdr:col>
      <xdr:colOff>38100</xdr:colOff>
      <xdr:row>83</xdr:row>
      <xdr:rowOff>93799</xdr:rowOff>
    </xdr:to>
    <xdr:sp macro="" textlink="">
      <xdr:nvSpPr>
        <xdr:cNvPr id="458" name="フローチャート: 判断 457">
          <a:extLst>
            <a:ext uri="{FF2B5EF4-FFF2-40B4-BE49-F238E27FC236}">
              <a16:creationId xmlns:a16="http://schemas.microsoft.com/office/drawing/2014/main" id="{63EEF4C9-884F-4EE6-83EE-E5DBB240A164}"/>
            </a:ext>
          </a:extLst>
        </xdr:cNvPr>
        <xdr:cNvSpPr/>
      </xdr:nvSpPr>
      <xdr:spPr>
        <a:xfrm>
          <a:off x="13652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55880</xdr:rowOff>
    </xdr:from>
    <xdr:to>
      <xdr:col>67</xdr:col>
      <xdr:colOff>101600</xdr:colOff>
      <xdr:row>83</xdr:row>
      <xdr:rowOff>157480</xdr:rowOff>
    </xdr:to>
    <xdr:sp macro="" textlink="">
      <xdr:nvSpPr>
        <xdr:cNvPr id="459" name="フローチャート: 判断 458">
          <a:extLst>
            <a:ext uri="{FF2B5EF4-FFF2-40B4-BE49-F238E27FC236}">
              <a16:creationId xmlns:a16="http://schemas.microsoft.com/office/drawing/2014/main" id="{4231F447-C9FB-4D17-B428-F84E057FAB2B}"/>
            </a:ext>
          </a:extLst>
        </xdr:cNvPr>
        <xdr:cNvSpPr/>
      </xdr:nvSpPr>
      <xdr:spPr>
        <a:xfrm>
          <a:off x="12763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0" name="テキスト ボックス 459">
          <a:extLst>
            <a:ext uri="{FF2B5EF4-FFF2-40B4-BE49-F238E27FC236}">
              <a16:creationId xmlns:a16="http://schemas.microsoft.com/office/drawing/2014/main" id="{F6BB1840-5448-4087-9E96-A5A6D66C6CE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1" name="テキスト ボックス 460">
          <a:extLst>
            <a:ext uri="{FF2B5EF4-FFF2-40B4-BE49-F238E27FC236}">
              <a16:creationId xmlns:a16="http://schemas.microsoft.com/office/drawing/2014/main" id="{82C4D3EB-3FA9-4C39-BCB8-33FEEF341AED}"/>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2" name="テキスト ボックス 461">
          <a:extLst>
            <a:ext uri="{FF2B5EF4-FFF2-40B4-BE49-F238E27FC236}">
              <a16:creationId xmlns:a16="http://schemas.microsoft.com/office/drawing/2014/main" id="{4670404D-DA8E-481E-93F7-4A7AA0CB0EE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3" name="テキスト ボックス 462">
          <a:extLst>
            <a:ext uri="{FF2B5EF4-FFF2-40B4-BE49-F238E27FC236}">
              <a16:creationId xmlns:a16="http://schemas.microsoft.com/office/drawing/2014/main" id="{D1044C15-5B77-4DF8-8AAF-848A35E6ED31}"/>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4" name="テキスト ボックス 463">
          <a:extLst>
            <a:ext uri="{FF2B5EF4-FFF2-40B4-BE49-F238E27FC236}">
              <a16:creationId xmlns:a16="http://schemas.microsoft.com/office/drawing/2014/main" id="{D993F1F8-00CC-4C3D-A80D-139FE8DAB2AB}"/>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24856</xdr:rowOff>
    </xdr:from>
    <xdr:to>
      <xdr:col>85</xdr:col>
      <xdr:colOff>177800</xdr:colOff>
      <xdr:row>84</xdr:row>
      <xdr:rowOff>126456</xdr:rowOff>
    </xdr:to>
    <xdr:sp macro="" textlink="">
      <xdr:nvSpPr>
        <xdr:cNvPr id="465" name="楕円 464">
          <a:extLst>
            <a:ext uri="{FF2B5EF4-FFF2-40B4-BE49-F238E27FC236}">
              <a16:creationId xmlns:a16="http://schemas.microsoft.com/office/drawing/2014/main" id="{4847E0FF-EF5A-4F62-8DEF-CC03442ECFD5}"/>
            </a:ext>
          </a:extLst>
        </xdr:cNvPr>
        <xdr:cNvSpPr/>
      </xdr:nvSpPr>
      <xdr:spPr>
        <a:xfrm>
          <a:off x="16268700" y="1442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3283</xdr:rowOff>
    </xdr:from>
    <xdr:ext cx="405111" cy="259045"/>
    <xdr:sp macro="" textlink="">
      <xdr:nvSpPr>
        <xdr:cNvPr id="466" name="【消防施設】&#10;有形固定資産減価償却率該当値テキスト">
          <a:extLst>
            <a:ext uri="{FF2B5EF4-FFF2-40B4-BE49-F238E27FC236}">
              <a16:creationId xmlns:a16="http://schemas.microsoft.com/office/drawing/2014/main" id="{830B7F6A-0D9F-40C0-AF3D-27ABD4FAD267}"/>
            </a:ext>
          </a:extLst>
        </xdr:cNvPr>
        <xdr:cNvSpPr txBox="1"/>
      </xdr:nvSpPr>
      <xdr:spPr>
        <a:xfrm>
          <a:off x="16357600" y="1440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153851</xdr:rowOff>
    </xdr:from>
    <xdr:to>
      <xdr:col>81</xdr:col>
      <xdr:colOff>101600</xdr:colOff>
      <xdr:row>84</xdr:row>
      <xdr:rowOff>84001</xdr:rowOff>
    </xdr:to>
    <xdr:sp macro="" textlink="">
      <xdr:nvSpPr>
        <xdr:cNvPr id="467" name="楕円 466">
          <a:extLst>
            <a:ext uri="{FF2B5EF4-FFF2-40B4-BE49-F238E27FC236}">
              <a16:creationId xmlns:a16="http://schemas.microsoft.com/office/drawing/2014/main" id="{3CD13918-1DC0-49D1-B405-9173746C7640}"/>
            </a:ext>
          </a:extLst>
        </xdr:cNvPr>
        <xdr:cNvSpPr/>
      </xdr:nvSpPr>
      <xdr:spPr>
        <a:xfrm>
          <a:off x="15430500" y="1438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33201</xdr:rowOff>
    </xdr:from>
    <xdr:to>
      <xdr:col>85</xdr:col>
      <xdr:colOff>127000</xdr:colOff>
      <xdr:row>84</xdr:row>
      <xdr:rowOff>75656</xdr:rowOff>
    </xdr:to>
    <xdr:cxnSp macro="">
      <xdr:nvCxnSpPr>
        <xdr:cNvPr id="468" name="直線コネクタ 467">
          <a:extLst>
            <a:ext uri="{FF2B5EF4-FFF2-40B4-BE49-F238E27FC236}">
              <a16:creationId xmlns:a16="http://schemas.microsoft.com/office/drawing/2014/main" id="{86F07698-BA6C-4C99-98AC-B9C6A38E3BCD}"/>
            </a:ext>
          </a:extLst>
        </xdr:cNvPr>
        <xdr:cNvCxnSpPr/>
      </xdr:nvCxnSpPr>
      <xdr:spPr>
        <a:xfrm>
          <a:off x="15481300" y="14435001"/>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103232</xdr:rowOff>
    </xdr:from>
    <xdr:to>
      <xdr:col>76</xdr:col>
      <xdr:colOff>165100</xdr:colOff>
      <xdr:row>84</xdr:row>
      <xdr:rowOff>33382</xdr:rowOff>
    </xdr:to>
    <xdr:sp macro="" textlink="">
      <xdr:nvSpPr>
        <xdr:cNvPr id="469" name="楕円 468">
          <a:extLst>
            <a:ext uri="{FF2B5EF4-FFF2-40B4-BE49-F238E27FC236}">
              <a16:creationId xmlns:a16="http://schemas.microsoft.com/office/drawing/2014/main" id="{DF8268AE-4897-40F3-88F8-9F393C030048}"/>
            </a:ext>
          </a:extLst>
        </xdr:cNvPr>
        <xdr:cNvSpPr/>
      </xdr:nvSpPr>
      <xdr:spPr>
        <a:xfrm>
          <a:off x="14541500" y="1433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154032</xdr:rowOff>
    </xdr:from>
    <xdr:to>
      <xdr:col>81</xdr:col>
      <xdr:colOff>50800</xdr:colOff>
      <xdr:row>84</xdr:row>
      <xdr:rowOff>33201</xdr:rowOff>
    </xdr:to>
    <xdr:cxnSp macro="">
      <xdr:nvCxnSpPr>
        <xdr:cNvPr id="470" name="直線コネクタ 469">
          <a:extLst>
            <a:ext uri="{FF2B5EF4-FFF2-40B4-BE49-F238E27FC236}">
              <a16:creationId xmlns:a16="http://schemas.microsoft.com/office/drawing/2014/main" id="{35BB1871-C825-4231-A48E-684F845CC8D7}"/>
            </a:ext>
          </a:extLst>
        </xdr:cNvPr>
        <xdr:cNvCxnSpPr/>
      </xdr:nvCxnSpPr>
      <xdr:spPr>
        <a:xfrm>
          <a:off x="14592300" y="14384382"/>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93436</xdr:rowOff>
    </xdr:from>
    <xdr:to>
      <xdr:col>72</xdr:col>
      <xdr:colOff>38100</xdr:colOff>
      <xdr:row>84</xdr:row>
      <xdr:rowOff>23586</xdr:rowOff>
    </xdr:to>
    <xdr:sp macro="" textlink="">
      <xdr:nvSpPr>
        <xdr:cNvPr id="471" name="楕円 470">
          <a:extLst>
            <a:ext uri="{FF2B5EF4-FFF2-40B4-BE49-F238E27FC236}">
              <a16:creationId xmlns:a16="http://schemas.microsoft.com/office/drawing/2014/main" id="{B17352B6-ACEF-4FCF-AC31-4AF9A2D41FB5}"/>
            </a:ext>
          </a:extLst>
        </xdr:cNvPr>
        <xdr:cNvSpPr/>
      </xdr:nvSpPr>
      <xdr:spPr>
        <a:xfrm>
          <a:off x="13652500" y="1432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144236</xdr:rowOff>
    </xdr:from>
    <xdr:to>
      <xdr:col>76</xdr:col>
      <xdr:colOff>114300</xdr:colOff>
      <xdr:row>83</xdr:row>
      <xdr:rowOff>154032</xdr:rowOff>
    </xdr:to>
    <xdr:cxnSp macro="">
      <xdr:nvCxnSpPr>
        <xdr:cNvPr id="472" name="直線コネクタ 471">
          <a:extLst>
            <a:ext uri="{FF2B5EF4-FFF2-40B4-BE49-F238E27FC236}">
              <a16:creationId xmlns:a16="http://schemas.microsoft.com/office/drawing/2014/main" id="{2F84271E-D35C-456F-9A47-3F0C1A209656}"/>
            </a:ext>
          </a:extLst>
        </xdr:cNvPr>
        <xdr:cNvCxnSpPr/>
      </xdr:nvCxnSpPr>
      <xdr:spPr>
        <a:xfrm>
          <a:off x="13703300" y="14374586"/>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31387</xdr:rowOff>
    </xdr:from>
    <xdr:to>
      <xdr:col>67</xdr:col>
      <xdr:colOff>101600</xdr:colOff>
      <xdr:row>86</xdr:row>
      <xdr:rowOff>132987</xdr:rowOff>
    </xdr:to>
    <xdr:sp macro="" textlink="">
      <xdr:nvSpPr>
        <xdr:cNvPr id="473" name="楕円 472">
          <a:extLst>
            <a:ext uri="{FF2B5EF4-FFF2-40B4-BE49-F238E27FC236}">
              <a16:creationId xmlns:a16="http://schemas.microsoft.com/office/drawing/2014/main" id="{23837E6D-A0CB-4920-B225-18ABA52F9254}"/>
            </a:ext>
          </a:extLst>
        </xdr:cNvPr>
        <xdr:cNvSpPr/>
      </xdr:nvSpPr>
      <xdr:spPr>
        <a:xfrm>
          <a:off x="12763500" y="1477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144236</xdr:rowOff>
    </xdr:from>
    <xdr:to>
      <xdr:col>71</xdr:col>
      <xdr:colOff>177800</xdr:colOff>
      <xdr:row>86</xdr:row>
      <xdr:rowOff>82187</xdr:rowOff>
    </xdr:to>
    <xdr:cxnSp macro="">
      <xdr:nvCxnSpPr>
        <xdr:cNvPr id="474" name="直線コネクタ 473">
          <a:extLst>
            <a:ext uri="{FF2B5EF4-FFF2-40B4-BE49-F238E27FC236}">
              <a16:creationId xmlns:a16="http://schemas.microsoft.com/office/drawing/2014/main" id="{20048A91-93D9-4F4A-852F-0FEF8BA86E11}"/>
            </a:ext>
          </a:extLst>
        </xdr:cNvPr>
        <xdr:cNvCxnSpPr/>
      </xdr:nvCxnSpPr>
      <xdr:spPr>
        <a:xfrm flipV="1">
          <a:off x="12814300" y="14374586"/>
          <a:ext cx="889000" cy="45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123389</xdr:rowOff>
    </xdr:from>
    <xdr:ext cx="405111" cy="259045"/>
    <xdr:sp macro="" textlink="">
      <xdr:nvSpPr>
        <xdr:cNvPr id="475" name="n_1aveValue【消防施設】&#10;有形固定資産減価償却率">
          <a:extLst>
            <a:ext uri="{FF2B5EF4-FFF2-40B4-BE49-F238E27FC236}">
              <a16:creationId xmlns:a16="http://schemas.microsoft.com/office/drawing/2014/main" id="{80819AC9-2A9E-4F80-B4E0-30A374381523}"/>
            </a:ext>
          </a:extLst>
        </xdr:cNvPr>
        <xdr:cNvSpPr txBox="1"/>
      </xdr:nvSpPr>
      <xdr:spPr>
        <a:xfrm>
          <a:off x="15266044" y="1401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64606</xdr:rowOff>
    </xdr:from>
    <xdr:ext cx="405111" cy="259045"/>
    <xdr:sp macro="" textlink="">
      <xdr:nvSpPr>
        <xdr:cNvPr id="476" name="n_2aveValue【消防施設】&#10;有形固定資産減価償却率">
          <a:extLst>
            <a:ext uri="{FF2B5EF4-FFF2-40B4-BE49-F238E27FC236}">
              <a16:creationId xmlns:a16="http://schemas.microsoft.com/office/drawing/2014/main" id="{FA94C21F-016C-418D-9DF2-1B0B387534CE}"/>
            </a:ext>
          </a:extLst>
        </xdr:cNvPr>
        <xdr:cNvSpPr txBox="1"/>
      </xdr:nvSpPr>
      <xdr:spPr>
        <a:xfrm>
          <a:off x="143897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110326</xdr:rowOff>
    </xdr:from>
    <xdr:ext cx="405111" cy="259045"/>
    <xdr:sp macro="" textlink="">
      <xdr:nvSpPr>
        <xdr:cNvPr id="477" name="n_3aveValue【消防施設】&#10;有形固定資産減価償却率">
          <a:extLst>
            <a:ext uri="{FF2B5EF4-FFF2-40B4-BE49-F238E27FC236}">
              <a16:creationId xmlns:a16="http://schemas.microsoft.com/office/drawing/2014/main" id="{7CB28D2C-CD50-4C1B-80F5-663AB7294084}"/>
            </a:ext>
          </a:extLst>
        </xdr:cNvPr>
        <xdr:cNvSpPr txBox="1"/>
      </xdr:nvSpPr>
      <xdr:spPr>
        <a:xfrm>
          <a:off x="13500744" y="1399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2557</xdr:rowOff>
    </xdr:from>
    <xdr:ext cx="405111" cy="259045"/>
    <xdr:sp macro="" textlink="">
      <xdr:nvSpPr>
        <xdr:cNvPr id="478" name="n_4aveValue【消防施設】&#10;有形固定資産減価償却率">
          <a:extLst>
            <a:ext uri="{FF2B5EF4-FFF2-40B4-BE49-F238E27FC236}">
              <a16:creationId xmlns:a16="http://schemas.microsoft.com/office/drawing/2014/main" id="{C042AD6E-6A02-407A-B919-73473DE9BA75}"/>
            </a:ext>
          </a:extLst>
        </xdr:cNvPr>
        <xdr:cNvSpPr txBox="1"/>
      </xdr:nvSpPr>
      <xdr:spPr>
        <a:xfrm>
          <a:off x="12611744" y="1406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75128</xdr:rowOff>
    </xdr:from>
    <xdr:ext cx="405111" cy="259045"/>
    <xdr:sp macro="" textlink="">
      <xdr:nvSpPr>
        <xdr:cNvPr id="479" name="n_1mainValue【消防施設】&#10;有形固定資産減価償却率">
          <a:extLst>
            <a:ext uri="{FF2B5EF4-FFF2-40B4-BE49-F238E27FC236}">
              <a16:creationId xmlns:a16="http://schemas.microsoft.com/office/drawing/2014/main" id="{6FA5DB76-AD75-4673-9A05-23731B34EA29}"/>
            </a:ext>
          </a:extLst>
        </xdr:cNvPr>
        <xdr:cNvSpPr txBox="1"/>
      </xdr:nvSpPr>
      <xdr:spPr>
        <a:xfrm>
          <a:off x="15266044" y="1447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24509</xdr:rowOff>
    </xdr:from>
    <xdr:ext cx="405111" cy="259045"/>
    <xdr:sp macro="" textlink="">
      <xdr:nvSpPr>
        <xdr:cNvPr id="480" name="n_2mainValue【消防施設】&#10;有形固定資産減価償却率">
          <a:extLst>
            <a:ext uri="{FF2B5EF4-FFF2-40B4-BE49-F238E27FC236}">
              <a16:creationId xmlns:a16="http://schemas.microsoft.com/office/drawing/2014/main" id="{C327663B-9925-48AA-9E77-0ECDFC58D540}"/>
            </a:ext>
          </a:extLst>
        </xdr:cNvPr>
        <xdr:cNvSpPr txBox="1"/>
      </xdr:nvSpPr>
      <xdr:spPr>
        <a:xfrm>
          <a:off x="14389744" y="1442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14713</xdr:rowOff>
    </xdr:from>
    <xdr:ext cx="405111" cy="259045"/>
    <xdr:sp macro="" textlink="">
      <xdr:nvSpPr>
        <xdr:cNvPr id="481" name="n_3mainValue【消防施設】&#10;有形固定資産減価償却率">
          <a:extLst>
            <a:ext uri="{FF2B5EF4-FFF2-40B4-BE49-F238E27FC236}">
              <a16:creationId xmlns:a16="http://schemas.microsoft.com/office/drawing/2014/main" id="{830926D4-553E-4FEB-9D18-27E9C2A980E8}"/>
            </a:ext>
          </a:extLst>
        </xdr:cNvPr>
        <xdr:cNvSpPr txBox="1"/>
      </xdr:nvSpPr>
      <xdr:spPr>
        <a:xfrm>
          <a:off x="13500744" y="1441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124114</xdr:rowOff>
    </xdr:from>
    <xdr:ext cx="405111" cy="259045"/>
    <xdr:sp macro="" textlink="">
      <xdr:nvSpPr>
        <xdr:cNvPr id="482" name="n_4mainValue【消防施設】&#10;有形固定資産減価償却率">
          <a:extLst>
            <a:ext uri="{FF2B5EF4-FFF2-40B4-BE49-F238E27FC236}">
              <a16:creationId xmlns:a16="http://schemas.microsoft.com/office/drawing/2014/main" id="{A7AEA595-26A6-43FA-BEAD-AE9A0D82E939}"/>
            </a:ext>
          </a:extLst>
        </xdr:cNvPr>
        <xdr:cNvSpPr txBox="1"/>
      </xdr:nvSpPr>
      <xdr:spPr>
        <a:xfrm>
          <a:off x="12611744" y="1486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3" name="正方形/長方形 482">
          <a:extLst>
            <a:ext uri="{FF2B5EF4-FFF2-40B4-BE49-F238E27FC236}">
              <a16:creationId xmlns:a16="http://schemas.microsoft.com/office/drawing/2014/main" id="{361947A3-02E8-4D8F-93D9-FA162FE418F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4" name="正方形/長方形 483">
          <a:extLst>
            <a:ext uri="{FF2B5EF4-FFF2-40B4-BE49-F238E27FC236}">
              <a16:creationId xmlns:a16="http://schemas.microsoft.com/office/drawing/2014/main" id="{B1C81387-554D-4D51-BEE2-71DA1A01807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5" name="正方形/長方形 484">
          <a:extLst>
            <a:ext uri="{FF2B5EF4-FFF2-40B4-BE49-F238E27FC236}">
              <a16:creationId xmlns:a16="http://schemas.microsoft.com/office/drawing/2014/main" id="{A57E7D43-5206-4EB5-92D1-45B12149279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6" name="正方形/長方形 485">
          <a:extLst>
            <a:ext uri="{FF2B5EF4-FFF2-40B4-BE49-F238E27FC236}">
              <a16:creationId xmlns:a16="http://schemas.microsoft.com/office/drawing/2014/main" id="{4A0295DA-092E-4354-80B2-EB0CAC731D5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7" name="正方形/長方形 486">
          <a:extLst>
            <a:ext uri="{FF2B5EF4-FFF2-40B4-BE49-F238E27FC236}">
              <a16:creationId xmlns:a16="http://schemas.microsoft.com/office/drawing/2014/main" id="{877FD16C-755A-43A2-B71F-1D6B56BADEF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8" name="正方形/長方形 487">
          <a:extLst>
            <a:ext uri="{FF2B5EF4-FFF2-40B4-BE49-F238E27FC236}">
              <a16:creationId xmlns:a16="http://schemas.microsoft.com/office/drawing/2014/main" id="{C5628477-B473-45FA-99A5-5B8BE1B8E02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9" name="正方形/長方形 488">
          <a:extLst>
            <a:ext uri="{FF2B5EF4-FFF2-40B4-BE49-F238E27FC236}">
              <a16:creationId xmlns:a16="http://schemas.microsoft.com/office/drawing/2014/main" id="{CAEA4200-031F-49C9-9B11-0C05906A5E3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0" name="正方形/長方形 489">
          <a:extLst>
            <a:ext uri="{FF2B5EF4-FFF2-40B4-BE49-F238E27FC236}">
              <a16:creationId xmlns:a16="http://schemas.microsoft.com/office/drawing/2014/main" id="{595C239A-B241-4997-8548-D480B5B972FD}"/>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1" name="テキスト ボックス 490">
          <a:extLst>
            <a:ext uri="{FF2B5EF4-FFF2-40B4-BE49-F238E27FC236}">
              <a16:creationId xmlns:a16="http://schemas.microsoft.com/office/drawing/2014/main" id="{532A8105-E687-4C9E-84B2-74A23ACC06E1}"/>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2" name="直線コネクタ 491">
          <a:extLst>
            <a:ext uri="{FF2B5EF4-FFF2-40B4-BE49-F238E27FC236}">
              <a16:creationId xmlns:a16="http://schemas.microsoft.com/office/drawing/2014/main" id="{868B93B9-1F43-47A7-9A59-3A2E3BEE3698}"/>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93" name="直線コネクタ 492">
          <a:extLst>
            <a:ext uri="{FF2B5EF4-FFF2-40B4-BE49-F238E27FC236}">
              <a16:creationId xmlns:a16="http://schemas.microsoft.com/office/drawing/2014/main" id="{776257A5-2887-433C-A95D-DDE987C63564}"/>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94" name="テキスト ボックス 493">
          <a:extLst>
            <a:ext uri="{FF2B5EF4-FFF2-40B4-BE49-F238E27FC236}">
              <a16:creationId xmlns:a16="http://schemas.microsoft.com/office/drawing/2014/main" id="{0049BBE8-1AD3-44B0-80B9-7EE73A6DFDD9}"/>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95" name="直線コネクタ 494">
          <a:extLst>
            <a:ext uri="{FF2B5EF4-FFF2-40B4-BE49-F238E27FC236}">
              <a16:creationId xmlns:a16="http://schemas.microsoft.com/office/drawing/2014/main" id="{3F812A67-CAE4-40B3-9252-D64988C9FB88}"/>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96" name="テキスト ボックス 495">
          <a:extLst>
            <a:ext uri="{FF2B5EF4-FFF2-40B4-BE49-F238E27FC236}">
              <a16:creationId xmlns:a16="http://schemas.microsoft.com/office/drawing/2014/main" id="{A3B70DBB-163C-4DBA-942A-2CB95C9BACC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97" name="直線コネクタ 496">
          <a:extLst>
            <a:ext uri="{FF2B5EF4-FFF2-40B4-BE49-F238E27FC236}">
              <a16:creationId xmlns:a16="http://schemas.microsoft.com/office/drawing/2014/main" id="{A8577486-A35E-4B94-8088-35E3168C3062}"/>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98" name="テキスト ボックス 497">
          <a:extLst>
            <a:ext uri="{FF2B5EF4-FFF2-40B4-BE49-F238E27FC236}">
              <a16:creationId xmlns:a16="http://schemas.microsoft.com/office/drawing/2014/main" id="{47EA96F4-953D-4325-9EA8-7AEE178D20D7}"/>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99" name="直線コネクタ 498">
          <a:extLst>
            <a:ext uri="{FF2B5EF4-FFF2-40B4-BE49-F238E27FC236}">
              <a16:creationId xmlns:a16="http://schemas.microsoft.com/office/drawing/2014/main" id="{76E8ABF2-7F4F-4B8C-BA67-034274114794}"/>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00" name="テキスト ボックス 499">
          <a:extLst>
            <a:ext uri="{FF2B5EF4-FFF2-40B4-BE49-F238E27FC236}">
              <a16:creationId xmlns:a16="http://schemas.microsoft.com/office/drawing/2014/main" id="{0B231EE5-D508-46C2-8558-D43ADB6DD0F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01" name="直線コネクタ 500">
          <a:extLst>
            <a:ext uri="{FF2B5EF4-FFF2-40B4-BE49-F238E27FC236}">
              <a16:creationId xmlns:a16="http://schemas.microsoft.com/office/drawing/2014/main" id="{F6E7A4B4-E889-4C3D-A96C-C599A271EE2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02" name="テキスト ボックス 501">
          <a:extLst>
            <a:ext uri="{FF2B5EF4-FFF2-40B4-BE49-F238E27FC236}">
              <a16:creationId xmlns:a16="http://schemas.microsoft.com/office/drawing/2014/main" id="{FA381A61-C2E1-418D-806A-6C188636BF6C}"/>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3" name="直線コネクタ 502">
          <a:extLst>
            <a:ext uri="{FF2B5EF4-FFF2-40B4-BE49-F238E27FC236}">
              <a16:creationId xmlns:a16="http://schemas.microsoft.com/office/drawing/2014/main" id="{3F0F7060-E29E-4715-BDA3-5236EF83E0F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4" name="テキスト ボックス 503">
          <a:extLst>
            <a:ext uri="{FF2B5EF4-FFF2-40B4-BE49-F238E27FC236}">
              <a16:creationId xmlns:a16="http://schemas.microsoft.com/office/drawing/2014/main" id="{31F65DBC-46EB-44B2-8E8F-B67F6C90EAD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5" name="【消防施設】&#10;一人当たり面積グラフ枠">
          <a:extLst>
            <a:ext uri="{FF2B5EF4-FFF2-40B4-BE49-F238E27FC236}">
              <a16:creationId xmlns:a16="http://schemas.microsoft.com/office/drawing/2014/main" id="{4200DE1A-4944-4B1E-A0B7-2DD1D9276C3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3048</xdr:rowOff>
    </xdr:from>
    <xdr:to>
      <xdr:col>116</xdr:col>
      <xdr:colOff>62864</xdr:colOff>
      <xdr:row>86</xdr:row>
      <xdr:rowOff>109728</xdr:rowOff>
    </xdr:to>
    <xdr:cxnSp macro="">
      <xdr:nvCxnSpPr>
        <xdr:cNvPr id="506" name="直線コネクタ 505">
          <a:extLst>
            <a:ext uri="{FF2B5EF4-FFF2-40B4-BE49-F238E27FC236}">
              <a16:creationId xmlns:a16="http://schemas.microsoft.com/office/drawing/2014/main" id="{D1C4F540-B801-44C2-8B7D-AB10E0539F44}"/>
            </a:ext>
          </a:extLst>
        </xdr:cNvPr>
        <xdr:cNvCxnSpPr/>
      </xdr:nvCxnSpPr>
      <xdr:spPr>
        <a:xfrm flipV="1">
          <a:off x="22160864" y="13547598"/>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507" name="【消防施設】&#10;一人当たり面積最小値テキスト">
          <a:extLst>
            <a:ext uri="{FF2B5EF4-FFF2-40B4-BE49-F238E27FC236}">
              <a16:creationId xmlns:a16="http://schemas.microsoft.com/office/drawing/2014/main" id="{26DE5685-A522-4555-AF40-7591716475DC}"/>
            </a:ext>
          </a:extLst>
        </xdr:cNvPr>
        <xdr:cNvSpPr txBox="1"/>
      </xdr:nvSpPr>
      <xdr:spPr>
        <a:xfrm>
          <a:off x="22199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508" name="直線コネクタ 507">
          <a:extLst>
            <a:ext uri="{FF2B5EF4-FFF2-40B4-BE49-F238E27FC236}">
              <a16:creationId xmlns:a16="http://schemas.microsoft.com/office/drawing/2014/main" id="{4C290F11-427D-4281-AF32-5E172F35EF64}"/>
            </a:ext>
          </a:extLst>
        </xdr:cNvPr>
        <xdr:cNvCxnSpPr/>
      </xdr:nvCxnSpPr>
      <xdr:spPr>
        <a:xfrm>
          <a:off x="22072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121175</xdr:rowOff>
    </xdr:from>
    <xdr:ext cx="469744" cy="259045"/>
    <xdr:sp macro="" textlink="">
      <xdr:nvSpPr>
        <xdr:cNvPr id="509" name="【消防施設】&#10;一人当たり面積最大値テキスト">
          <a:extLst>
            <a:ext uri="{FF2B5EF4-FFF2-40B4-BE49-F238E27FC236}">
              <a16:creationId xmlns:a16="http://schemas.microsoft.com/office/drawing/2014/main" id="{9B8EA00D-19DB-47FC-A406-833DB2A682A4}"/>
            </a:ext>
          </a:extLst>
        </xdr:cNvPr>
        <xdr:cNvSpPr txBox="1"/>
      </xdr:nvSpPr>
      <xdr:spPr>
        <a:xfrm>
          <a:off x="22199600" y="13322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3048</xdr:rowOff>
    </xdr:from>
    <xdr:to>
      <xdr:col>116</xdr:col>
      <xdr:colOff>152400</xdr:colOff>
      <xdr:row>79</xdr:row>
      <xdr:rowOff>3048</xdr:rowOff>
    </xdr:to>
    <xdr:cxnSp macro="">
      <xdr:nvCxnSpPr>
        <xdr:cNvPr id="510" name="直線コネクタ 509">
          <a:extLst>
            <a:ext uri="{FF2B5EF4-FFF2-40B4-BE49-F238E27FC236}">
              <a16:creationId xmlns:a16="http://schemas.microsoft.com/office/drawing/2014/main" id="{69C57BB1-9393-41D8-AEB4-64137C94317E}"/>
            </a:ext>
          </a:extLst>
        </xdr:cNvPr>
        <xdr:cNvCxnSpPr/>
      </xdr:nvCxnSpPr>
      <xdr:spPr>
        <a:xfrm>
          <a:off x="22072600" y="13547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2303</xdr:rowOff>
    </xdr:from>
    <xdr:ext cx="469744" cy="259045"/>
    <xdr:sp macro="" textlink="">
      <xdr:nvSpPr>
        <xdr:cNvPr id="511" name="【消防施設】&#10;一人当たり面積平均値テキスト">
          <a:extLst>
            <a:ext uri="{FF2B5EF4-FFF2-40B4-BE49-F238E27FC236}">
              <a16:creationId xmlns:a16="http://schemas.microsoft.com/office/drawing/2014/main" id="{84D9BBB5-3B38-42E4-8937-6748DA105B5D}"/>
            </a:ext>
          </a:extLst>
        </xdr:cNvPr>
        <xdr:cNvSpPr txBox="1"/>
      </xdr:nvSpPr>
      <xdr:spPr>
        <a:xfrm>
          <a:off x="22199600" y="145755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23876</xdr:rowOff>
    </xdr:from>
    <xdr:to>
      <xdr:col>116</xdr:col>
      <xdr:colOff>114300</xdr:colOff>
      <xdr:row>85</xdr:row>
      <xdr:rowOff>125476</xdr:rowOff>
    </xdr:to>
    <xdr:sp macro="" textlink="">
      <xdr:nvSpPr>
        <xdr:cNvPr id="512" name="フローチャート: 判断 511">
          <a:extLst>
            <a:ext uri="{FF2B5EF4-FFF2-40B4-BE49-F238E27FC236}">
              <a16:creationId xmlns:a16="http://schemas.microsoft.com/office/drawing/2014/main" id="{39D7F2E5-C11A-46BF-972E-977CDCDE284E}"/>
            </a:ext>
          </a:extLst>
        </xdr:cNvPr>
        <xdr:cNvSpPr/>
      </xdr:nvSpPr>
      <xdr:spPr>
        <a:xfrm>
          <a:off x="221107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5587</xdr:rowOff>
    </xdr:from>
    <xdr:to>
      <xdr:col>112</xdr:col>
      <xdr:colOff>38100</xdr:colOff>
      <xdr:row>85</xdr:row>
      <xdr:rowOff>107187</xdr:rowOff>
    </xdr:to>
    <xdr:sp macro="" textlink="">
      <xdr:nvSpPr>
        <xdr:cNvPr id="513" name="フローチャート: 判断 512">
          <a:extLst>
            <a:ext uri="{FF2B5EF4-FFF2-40B4-BE49-F238E27FC236}">
              <a16:creationId xmlns:a16="http://schemas.microsoft.com/office/drawing/2014/main" id="{F5F3B013-6F4B-46F1-8841-9E27E5709936}"/>
            </a:ext>
          </a:extLst>
        </xdr:cNvPr>
        <xdr:cNvSpPr/>
      </xdr:nvSpPr>
      <xdr:spPr>
        <a:xfrm>
          <a:off x="21272500" y="145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126746</xdr:rowOff>
    </xdr:from>
    <xdr:to>
      <xdr:col>107</xdr:col>
      <xdr:colOff>101600</xdr:colOff>
      <xdr:row>85</xdr:row>
      <xdr:rowOff>56896</xdr:rowOff>
    </xdr:to>
    <xdr:sp macro="" textlink="">
      <xdr:nvSpPr>
        <xdr:cNvPr id="514" name="フローチャート: 判断 513">
          <a:extLst>
            <a:ext uri="{FF2B5EF4-FFF2-40B4-BE49-F238E27FC236}">
              <a16:creationId xmlns:a16="http://schemas.microsoft.com/office/drawing/2014/main" id="{86EDEBBB-FEB7-42C1-A3DE-103B24EE0FAE}"/>
            </a:ext>
          </a:extLst>
        </xdr:cNvPr>
        <xdr:cNvSpPr/>
      </xdr:nvSpPr>
      <xdr:spPr>
        <a:xfrm>
          <a:off x="20383500" y="145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116078</xdr:rowOff>
    </xdr:from>
    <xdr:to>
      <xdr:col>102</xdr:col>
      <xdr:colOff>165100</xdr:colOff>
      <xdr:row>85</xdr:row>
      <xdr:rowOff>46228</xdr:rowOff>
    </xdr:to>
    <xdr:sp macro="" textlink="">
      <xdr:nvSpPr>
        <xdr:cNvPr id="515" name="フローチャート: 判断 514">
          <a:extLst>
            <a:ext uri="{FF2B5EF4-FFF2-40B4-BE49-F238E27FC236}">
              <a16:creationId xmlns:a16="http://schemas.microsoft.com/office/drawing/2014/main" id="{65F0C374-E22C-45A9-9C8B-BF3345432C8A}"/>
            </a:ext>
          </a:extLst>
        </xdr:cNvPr>
        <xdr:cNvSpPr/>
      </xdr:nvSpPr>
      <xdr:spPr>
        <a:xfrm>
          <a:off x="19494500" y="1451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36830</xdr:rowOff>
    </xdr:from>
    <xdr:to>
      <xdr:col>98</xdr:col>
      <xdr:colOff>38100</xdr:colOff>
      <xdr:row>85</xdr:row>
      <xdr:rowOff>138430</xdr:rowOff>
    </xdr:to>
    <xdr:sp macro="" textlink="">
      <xdr:nvSpPr>
        <xdr:cNvPr id="516" name="フローチャート: 判断 515">
          <a:extLst>
            <a:ext uri="{FF2B5EF4-FFF2-40B4-BE49-F238E27FC236}">
              <a16:creationId xmlns:a16="http://schemas.microsoft.com/office/drawing/2014/main" id="{2F78EBDF-3CFF-41CA-A47A-B1D1318D3BD5}"/>
            </a:ext>
          </a:extLst>
        </xdr:cNvPr>
        <xdr:cNvSpPr/>
      </xdr:nvSpPr>
      <xdr:spPr>
        <a:xfrm>
          <a:off x="18605500" y="1461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7" name="テキスト ボックス 516">
          <a:extLst>
            <a:ext uri="{FF2B5EF4-FFF2-40B4-BE49-F238E27FC236}">
              <a16:creationId xmlns:a16="http://schemas.microsoft.com/office/drawing/2014/main" id="{FADB3FD9-D348-4B81-86A6-064E3C71881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8" name="テキスト ボックス 517">
          <a:extLst>
            <a:ext uri="{FF2B5EF4-FFF2-40B4-BE49-F238E27FC236}">
              <a16:creationId xmlns:a16="http://schemas.microsoft.com/office/drawing/2014/main" id="{A4D5720D-CC8D-4030-9101-AF032526738E}"/>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9" name="テキスト ボックス 518">
          <a:extLst>
            <a:ext uri="{FF2B5EF4-FFF2-40B4-BE49-F238E27FC236}">
              <a16:creationId xmlns:a16="http://schemas.microsoft.com/office/drawing/2014/main" id="{7B6B4FB0-247E-44F4-8400-187A4EE93B11}"/>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0" name="テキスト ボックス 519">
          <a:extLst>
            <a:ext uri="{FF2B5EF4-FFF2-40B4-BE49-F238E27FC236}">
              <a16:creationId xmlns:a16="http://schemas.microsoft.com/office/drawing/2014/main" id="{B76BA9DF-E032-4AE3-B70A-2B36637A96D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1" name="テキスト ボックス 520">
          <a:extLst>
            <a:ext uri="{FF2B5EF4-FFF2-40B4-BE49-F238E27FC236}">
              <a16:creationId xmlns:a16="http://schemas.microsoft.com/office/drawing/2014/main" id="{BA46CD93-4988-4186-9C34-FF6CF173BFE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159513</xdr:rowOff>
    </xdr:from>
    <xdr:to>
      <xdr:col>116</xdr:col>
      <xdr:colOff>114300</xdr:colOff>
      <xdr:row>85</xdr:row>
      <xdr:rowOff>89663</xdr:rowOff>
    </xdr:to>
    <xdr:sp macro="" textlink="">
      <xdr:nvSpPr>
        <xdr:cNvPr id="522" name="楕円 521">
          <a:extLst>
            <a:ext uri="{FF2B5EF4-FFF2-40B4-BE49-F238E27FC236}">
              <a16:creationId xmlns:a16="http://schemas.microsoft.com/office/drawing/2014/main" id="{DE7126BC-2FE8-4900-978E-A31F2F73CE94}"/>
            </a:ext>
          </a:extLst>
        </xdr:cNvPr>
        <xdr:cNvSpPr/>
      </xdr:nvSpPr>
      <xdr:spPr>
        <a:xfrm>
          <a:off x="22110700" y="1456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10940</xdr:rowOff>
    </xdr:from>
    <xdr:ext cx="469744" cy="259045"/>
    <xdr:sp macro="" textlink="">
      <xdr:nvSpPr>
        <xdr:cNvPr id="523" name="【消防施設】&#10;一人当たり面積該当値テキスト">
          <a:extLst>
            <a:ext uri="{FF2B5EF4-FFF2-40B4-BE49-F238E27FC236}">
              <a16:creationId xmlns:a16="http://schemas.microsoft.com/office/drawing/2014/main" id="{334FBC84-6410-4B80-8CC3-FEE545FFE172}"/>
            </a:ext>
          </a:extLst>
        </xdr:cNvPr>
        <xdr:cNvSpPr txBox="1"/>
      </xdr:nvSpPr>
      <xdr:spPr>
        <a:xfrm>
          <a:off x="22199600" y="14412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168656</xdr:rowOff>
    </xdr:from>
    <xdr:to>
      <xdr:col>112</xdr:col>
      <xdr:colOff>38100</xdr:colOff>
      <xdr:row>85</xdr:row>
      <xdr:rowOff>98806</xdr:rowOff>
    </xdr:to>
    <xdr:sp macro="" textlink="">
      <xdr:nvSpPr>
        <xdr:cNvPr id="524" name="楕円 523">
          <a:extLst>
            <a:ext uri="{FF2B5EF4-FFF2-40B4-BE49-F238E27FC236}">
              <a16:creationId xmlns:a16="http://schemas.microsoft.com/office/drawing/2014/main" id="{369505A3-2E06-42AD-B25B-9D9FE35DA181}"/>
            </a:ext>
          </a:extLst>
        </xdr:cNvPr>
        <xdr:cNvSpPr/>
      </xdr:nvSpPr>
      <xdr:spPr>
        <a:xfrm>
          <a:off x="21272500" y="1457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38863</xdr:rowOff>
    </xdr:from>
    <xdr:to>
      <xdr:col>116</xdr:col>
      <xdr:colOff>63500</xdr:colOff>
      <xdr:row>85</xdr:row>
      <xdr:rowOff>48006</xdr:rowOff>
    </xdr:to>
    <xdr:cxnSp macro="">
      <xdr:nvCxnSpPr>
        <xdr:cNvPr id="525" name="直線コネクタ 524">
          <a:extLst>
            <a:ext uri="{FF2B5EF4-FFF2-40B4-BE49-F238E27FC236}">
              <a16:creationId xmlns:a16="http://schemas.microsoft.com/office/drawing/2014/main" id="{4725EAD1-CA70-47A3-AE77-2F9441FF9CD1}"/>
            </a:ext>
          </a:extLst>
        </xdr:cNvPr>
        <xdr:cNvCxnSpPr/>
      </xdr:nvCxnSpPr>
      <xdr:spPr>
        <a:xfrm flipV="1">
          <a:off x="21323300" y="14612113"/>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4063</xdr:rowOff>
    </xdr:from>
    <xdr:to>
      <xdr:col>107</xdr:col>
      <xdr:colOff>101600</xdr:colOff>
      <xdr:row>85</xdr:row>
      <xdr:rowOff>105663</xdr:rowOff>
    </xdr:to>
    <xdr:sp macro="" textlink="">
      <xdr:nvSpPr>
        <xdr:cNvPr id="526" name="楕円 525">
          <a:extLst>
            <a:ext uri="{FF2B5EF4-FFF2-40B4-BE49-F238E27FC236}">
              <a16:creationId xmlns:a16="http://schemas.microsoft.com/office/drawing/2014/main" id="{BF0FD5B4-E47A-4197-8C26-206CADA96058}"/>
            </a:ext>
          </a:extLst>
        </xdr:cNvPr>
        <xdr:cNvSpPr/>
      </xdr:nvSpPr>
      <xdr:spPr>
        <a:xfrm>
          <a:off x="20383500" y="1457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48006</xdr:rowOff>
    </xdr:from>
    <xdr:to>
      <xdr:col>111</xdr:col>
      <xdr:colOff>177800</xdr:colOff>
      <xdr:row>85</xdr:row>
      <xdr:rowOff>54863</xdr:rowOff>
    </xdr:to>
    <xdr:cxnSp macro="">
      <xdr:nvCxnSpPr>
        <xdr:cNvPr id="527" name="直線コネクタ 526">
          <a:extLst>
            <a:ext uri="{FF2B5EF4-FFF2-40B4-BE49-F238E27FC236}">
              <a16:creationId xmlns:a16="http://schemas.microsoft.com/office/drawing/2014/main" id="{824A1EA5-1EF4-476F-8CAF-CC9A92E3A4D8}"/>
            </a:ext>
          </a:extLst>
        </xdr:cNvPr>
        <xdr:cNvCxnSpPr/>
      </xdr:nvCxnSpPr>
      <xdr:spPr>
        <a:xfrm flipV="1">
          <a:off x="20434300" y="14621256"/>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7113</xdr:rowOff>
    </xdr:from>
    <xdr:to>
      <xdr:col>102</xdr:col>
      <xdr:colOff>165100</xdr:colOff>
      <xdr:row>85</xdr:row>
      <xdr:rowOff>108713</xdr:rowOff>
    </xdr:to>
    <xdr:sp macro="" textlink="">
      <xdr:nvSpPr>
        <xdr:cNvPr id="528" name="楕円 527">
          <a:extLst>
            <a:ext uri="{FF2B5EF4-FFF2-40B4-BE49-F238E27FC236}">
              <a16:creationId xmlns:a16="http://schemas.microsoft.com/office/drawing/2014/main" id="{95F16938-BF13-423D-982B-E0FBB5767AAF}"/>
            </a:ext>
          </a:extLst>
        </xdr:cNvPr>
        <xdr:cNvSpPr/>
      </xdr:nvSpPr>
      <xdr:spPr>
        <a:xfrm>
          <a:off x="19494500" y="1458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54863</xdr:rowOff>
    </xdr:from>
    <xdr:to>
      <xdr:col>107</xdr:col>
      <xdr:colOff>50800</xdr:colOff>
      <xdr:row>85</xdr:row>
      <xdr:rowOff>57913</xdr:rowOff>
    </xdr:to>
    <xdr:cxnSp macro="">
      <xdr:nvCxnSpPr>
        <xdr:cNvPr id="529" name="直線コネクタ 528">
          <a:extLst>
            <a:ext uri="{FF2B5EF4-FFF2-40B4-BE49-F238E27FC236}">
              <a16:creationId xmlns:a16="http://schemas.microsoft.com/office/drawing/2014/main" id="{AA1367C5-2394-4630-B96D-62D384CB7EE8}"/>
            </a:ext>
          </a:extLst>
        </xdr:cNvPr>
        <xdr:cNvCxnSpPr/>
      </xdr:nvCxnSpPr>
      <xdr:spPr>
        <a:xfrm flipV="1">
          <a:off x="19545300" y="14628113"/>
          <a:ext cx="889000" cy="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63500</xdr:rowOff>
    </xdr:from>
    <xdr:to>
      <xdr:col>98</xdr:col>
      <xdr:colOff>38100</xdr:colOff>
      <xdr:row>85</xdr:row>
      <xdr:rowOff>165100</xdr:rowOff>
    </xdr:to>
    <xdr:sp macro="" textlink="">
      <xdr:nvSpPr>
        <xdr:cNvPr id="530" name="楕円 529">
          <a:extLst>
            <a:ext uri="{FF2B5EF4-FFF2-40B4-BE49-F238E27FC236}">
              <a16:creationId xmlns:a16="http://schemas.microsoft.com/office/drawing/2014/main" id="{8642452B-1E60-439E-A216-115C5C954699}"/>
            </a:ext>
          </a:extLst>
        </xdr:cNvPr>
        <xdr:cNvSpPr/>
      </xdr:nvSpPr>
      <xdr:spPr>
        <a:xfrm>
          <a:off x="18605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57913</xdr:rowOff>
    </xdr:from>
    <xdr:to>
      <xdr:col>102</xdr:col>
      <xdr:colOff>114300</xdr:colOff>
      <xdr:row>85</xdr:row>
      <xdr:rowOff>114300</xdr:rowOff>
    </xdr:to>
    <xdr:cxnSp macro="">
      <xdr:nvCxnSpPr>
        <xdr:cNvPr id="531" name="直線コネクタ 530">
          <a:extLst>
            <a:ext uri="{FF2B5EF4-FFF2-40B4-BE49-F238E27FC236}">
              <a16:creationId xmlns:a16="http://schemas.microsoft.com/office/drawing/2014/main" id="{A9A72B05-B801-4F61-A9E4-A79B7B0B0E67}"/>
            </a:ext>
          </a:extLst>
        </xdr:cNvPr>
        <xdr:cNvCxnSpPr/>
      </xdr:nvCxnSpPr>
      <xdr:spPr>
        <a:xfrm flipV="1">
          <a:off x="18656300" y="14631163"/>
          <a:ext cx="889000" cy="56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98314</xdr:rowOff>
    </xdr:from>
    <xdr:ext cx="469744" cy="259045"/>
    <xdr:sp macro="" textlink="">
      <xdr:nvSpPr>
        <xdr:cNvPr id="532" name="n_1aveValue【消防施設】&#10;一人当たり面積">
          <a:extLst>
            <a:ext uri="{FF2B5EF4-FFF2-40B4-BE49-F238E27FC236}">
              <a16:creationId xmlns:a16="http://schemas.microsoft.com/office/drawing/2014/main" id="{90FD540A-BDEB-40FA-89D3-6A6CC1ECA573}"/>
            </a:ext>
          </a:extLst>
        </xdr:cNvPr>
        <xdr:cNvSpPr txBox="1"/>
      </xdr:nvSpPr>
      <xdr:spPr>
        <a:xfrm>
          <a:off x="21075727" y="1467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73423</xdr:rowOff>
    </xdr:from>
    <xdr:ext cx="469744" cy="259045"/>
    <xdr:sp macro="" textlink="">
      <xdr:nvSpPr>
        <xdr:cNvPr id="533" name="n_2aveValue【消防施設】&#10;一人当たり面積">
          <a:extLst>
            <a:ext uri="{FF2B5EF4-FFF2-40B4-BE49-F238E27FC236}">
              <a16:creationId xmlns:a16="http://schemas.microsoft.com/office/drawing/2014/main" id="{74C774D1-54FB-43D0-AF27-AD46C8394F90}"/>
            </a:ext>
          </a:extLst>
        </xdr:cNvPr>
        <xdr:cNvSpPr txBox="1"/>
      </xdr:nvSpPr>
      <xdr:spPr>
        <a:xfrm>
          <a:off x="20199427" y="1430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62755</xdr:rowOff>
    </xdr:from>
    <xdr:ext cx="469744" cy="259045"/>
    <xdr:sp macro="" textlink="">
      <xdr:nvSpPr>
        <xdr:cNvPr id="534" name="n_3aveValue【消防施設】&#10;一人当たり面積">
          <a:extLst>
            <a:ext uri="{FF2B5EF4-FFF2-40B4-BE49-F238E27FC236}">
              <a16:creationId xmlns:a16="http://schemas.microsoft.com/office/drawing/2014/main" id="{CBC6E94C-EC9F-49B1-BB83-4B08ACAF9505}"/>
            </a:ext>
          </a:extLst>
        </xdr:cNvPr>
        <xdr:cNvSpPr txBox="1"/>
      </xdr:nvSpPr>
      <xdr:spPr>
        <a:xfrm>
          <a:off x="19310427" y="1429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154957</xdr:rowOff>
    </xdr:from>
    <xdr:ext cx="469744" cy="259045"/>
    <xdr:sp macro="" textlink="">
      <xdr:nvSpPr>
        <xdr:cNvPr id="535" name="n_4aveValue【消防施設】&#10;一人当たり面積">
          <a:extLst>
            <a:ext uri="{FF2B5EF4-FFF2-40B4-BE49-F238E27FC236}">
              <a16:creationId xmlns:a16="http://schemas.microsoft.com/office/drawing/2014/main" id="{C8954720-F0ED-43E5-A6CF-6FFFB88D3AE8}"/>
            </a:ext>
          </a:extLst>
        </xdr:cNvPr>
        <xdr:cNvSpPr txBox="1"/>
      </xdr:nvSpPr>
      <xdr:spPr>
        <a:xfrm>
          <a:off x="18421427" y="1438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115333</xdr:rowOff>
    </xdr:from>
    <xdr:ext cx="469744" cy="259045"/>
    <xdr:sp macro="" textlink="">
      <xdr:nvSpPr>
        <xdr:cNvPr id="536" name="n_1mainValue【消防施設】&#10;一人当たり面積">
          <a:extLst>
            <a:ext uri="{FF2B5EF4-FFF2-40B4-BE49-F238E27FC236}">
              <a16:creationId xmlns:a16="http://schemas.microsoft.com/office/drawing/2014/main" id="{A4A28471-AA0C-452B-93A8-4678F6EFFA06}"/>
            </a:ext>
          </a:extLst>
        </xdr:cNvPr>
        <xdr:cNvSpPr txBox="1"/>
      </xdr:nvSpPr>
      <xdr:spPr>
        <a:xfrm>
          <a:off x="21075727" y="1434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96790</xdr:rowOff>
    </xdr:from>
    <xdr:ext cx="469744" cy="259045"/>
    <xdr:sp macro="" textlink="">
      <xdr:nvSpPr>
        <xdr:cNvPr id="537" name="n_2mainValue【消防施設】&#10;一人当たり面積">
          <a:extLst>
            <a:ext uri="{FF2B5EF4-FFF2-40B4-BE49-F238E27FC236}">
              <a16:creationId xmlns:a16="http://schemas.microsoft.com/office/drawing/2014/main" id="{F4813A37-170E-4FF3-A3B0-6F47A0C3EBC0}"/>
            </a:ext>
          </a:extLst>
        </xdr:cNvPr>
        <xdr:cNvSpPr txBox="1"/>
      </xdr:nvSpPr>
      <xdr:spPr>
        <a:xfrm>
          <a:off x="20199427" y="14670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99840</xdr:rowOff>
    </xdr:from>
    <xdr:ext cx="469744" cy="259045"/>
    <xdr:sp macro="" textlink="">
      <xdr:nvSpPr>
        <xdr:cNvPr id="538" name="n_3mainValue【消防施設】&#10;一人当たり面積">
          <a:extLst>
            <a:ext uri="{FF2B5EF4-FFF2-40B4-BE49-F238E27FC236}">
              <a16:creationId xmlns:a16="http://schemas.microsoft.com/office/drawing/2014/main" id="{62A29CCF-D58A-4AF3-B574-E47CECB7B392}"/>
            </a:ext>
          </a:extLst>
        </xdr:cNvPr>
        <xdr:cNvSpPr txBox="1"/>
      </xdr:nvSpPr>
      <xdr:spPr>
        <a:xfrm>
          <a:off x="19310427" y="1467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156227</xdr:rowOff>
    </xdr:from>
    <xdr:ext cx="469744" cy="259045"/>
    <xdr:sp macro="" textlink="">
      <xdr:nvSpPr>
        <xdr:cNvPr id="539" name="n_4mainValue【消防施設】&#10;一人当たり面積">
          <a:extLst>
            <a:ext uri="{FF2B5EF4-FFF2-40B4-BE49-F238E27FC236}">
              <a16:creationId xmlns:a16="http://schemas.microsoft.com/office/drawing/2014/main" id="{71C57D80-49EF-4C7D-8FE0-D13692190075}"/>
            </a:ext>
          </a:extLst>
        </xdr:cNvPr>
        <xdr:cNvSpPr txBox="1"/>
      </xdr:nvSpPr>
      <xdr:spPr>
        <a:xfrm>
          <a:off x="18421427" y="1472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0" name="正方形/長方形 539">
          <a:extLst>
            <a:ext uri="{FF2B5EF4-FFF2-40B4-BE49-F238E27FC236}">
              <a16:creationId xmlns:a16="http://schemas.microsoft.com/office/drawing/2014/main" id="{8C396B4D-4955-4D5A-A6F9-20EBED0A8C5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1" name="正方形/長方形 540">
          <a:extLst>
            <a:ext uri="{FF2B5EF4-FFF2-40B4-BE49-F238E27FC236}">
              <a16:creationId xmlns:a16="http://schemas.microsoft.com/office/drawing/2014/main" id="{29D2BE11-EA5E-49CB-9EC8-E943FFB7FD8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2" name="正方形/長方形 541">
          <a:extLst>
            <a:ext uri="{FF2B5EF4-FFF2-40B4-BE49-F238E27FC236}">
              <a16:creationId xmlns:a16="http://schemas.microsoft.com/office/drawing/2014/main" id="{41C5213F-7DE9-434E-8A2C-6C3BEEFFE09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3" name="正方形/長方形 542">
          <a:extLst>
            <a:ext uri="{FF2B5EF4-FFF2-40B4-BE49-F238E27FC236}">
              <a16:creationId xmlns:a16="http://schemas.microsoft.com/office/drawing/2014/main" id="{4DD571C3-C12C-4784-89B3-A33717F7EDA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4" name="正方形/長方形 543">
          <a:extLst>
            <a:ext uri="{FF2B5EF4-FFF2-40B4-BE49-F238E27FC236}">
              <a16:creationId xmlns:a16="http://schemas.microsoft.com/office/drawing/2014/main" id="{40689F1C-BC7F-4056-9417-2084826ED63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5" name="正方形/長方形 544">
          <a:extLst>
            <a:ext uri="{FF2B5EF4-FFF2-40B4-BE49-F238E27FC236}">
              <a16:creationId xmlns:a16="http://schemas.microsoft.com/office/drawing/2014/main" id="{5AEF3066-238E-4719-BFF6-816063EFA17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6" name="正方形/長方形 545">
          <a:extLst>
            <a:ext uri="{FF2B5EF4-FFF2-40B4-BE49-F238E27FC236}">
              <a16:creationId xmlns:a16="http://schemas.microsoft.com/office/drawing/2014/main" id="{3816BBC7-A150-4531-BEC8-092BF7EC17C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7" name="正方形/長方形 546">
          <a:extLst>
            <a:ext uri="{FF2B5EF4-FFF2-40B4-BE49-F238E27FC236}">
              <a16:creationId xmlns:a16="http://schemas.microsoft.com/office/drawing/2014/main" id="{6357D4ED-A705-4DBA-BE4E-CD4FAE88BB0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8" name="テキスト ボックス 547">
          <a:extLst>
            <a:ext uri="{FF2B5EF4-FFF2-40B4-BE49-F238E27FC236}">
              <a16:creationId xmlns:a16="http://schemas.microsoft.com/office/drawing/2014/main" id="{53D82C44-032E-4A33-9CFC-1C84B55B2FC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9" name="直線コネクタ 548">
          <a:extLst>
            <a:ext uri="{FF2B5EF4-FFF2-40B4-BE49-F238E27FC236}">
              <a16:creationId xmlns:a16="http://schemas.microsoft.com/office/drawing/2014/main" id="{FFA33155-55F7-403F-9054-C5560BFC825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0" name="テキスト ボックス 549">
          <a:extLst>
            <a:ext uri="{FF2B5EF4-FFF2-40B4-BE49-F238E27FC236}">
              <a16:creationId xmlns:a16="http://schemas.microsoft.com/office/drawing/2014/main" id="{472B1BAE-E8CE-4079-8197-16376F6831C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1" name="直線コネクタ 550">
          <a:extLst>
            <a:ext uri="{FF2B5EF4-FFF2-40B4-BE49-F238E27FC236}">
              <a16:creationId xmlns:a16="http://schemas.microsoft.com/office/drawing/2014/main" id="{D7BB5593-E59B-4D8B-B3EC-44A83BE81961}"/>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52" name="テキスト ボックス 551">
          <a:extLst>
            <a:ext uri="{FF2B5EF4-FFF2-40B4-BE49-F238E27FC236}">
              <a16:creationId xmlns:a16="http://schemas.microsoft.com/office/drawing/2014/main" id="{FBBBB667-1BDA-42A5-905C-9E4C02A4916B}"/>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3" name="直線コネクタ 552">
          <a:extLst>
            <a:ext uri="{FF2B5EF4-FFF2-40B4-BE49-F238E27FC236}">
              <a16:creationId xmlns:a16="http://schemas.microsoft.com/office/drawing/2014/main" id="{3DBCADB6-3707-44BE-AA92-60F87A098DB2}"/>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4" name="テキスト ボックス 553">
          <a:extLst>
            <a:ext uri="{FF2B5EF4-FFF2-40B4-BE49-F238E27FC236}">
              <a16:creationId xmlns:a16="http://schemas.microsoft.com/office/drawing/2014/main" id="{962DD434-F7BC-4D6C-ADC1-E34976C8537B}"/>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5" name="直線コネクタ 554">
          <a:extLst>
            <a:ext uri="{FF2B5EF4-FFF2-40B4-BE49-F238E27FC236}">
              <a16:creationId xmlns:a16="http://schemas.microsoft.com/office/drawing/2014/main" id="{DCF9D5E8-D735-487A-91AA-A85FCE5EE3E6}"/>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6" name="テキスト ボックス 555">
          <a:extLst>
            <a:ext uri="{FF2B5EF4-FFF2-40B4-BE49-F238E27FC236}">
              <a16:creationId xmlns:a16="http://schemas.microsoft.com/office/drawing/2014/main" id="{B0C78DB0-676B-4275-A636-FE96770FE2D8}"/>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7" name="直線コネクタ 556">
          <a:extLst>
            <a:ext uri="{FF2B5EF4-FFF2-40B4-BE49-F238E27FC236}">
              <a16:creationId xmlns:a16="http://schemas.microsoft.com/office/drawing/2014/main" id="{A03F4774-EABF-4E7C-843A-EC4A167E8F4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58" name="テキスト ボックス 557">
          <a:extLst>
            <a:ext uri="{FF2B5EF4-FFF2-40B4-BE49-F238E27FC236}">
              <a16:creationId xmlns:a16="http://schemas.microsoft.com/office/drawing/2014/main" id="{6E46F8E3-92E4-4398-8477-5AE4EDF0A56F}"/>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59" name="直線コネクタ 558">
          <a:extLst>
            <a:ext uri="{FF2B5EF4-FFF2-40B4-BE49-F238E27FC236}">
              <a16:creationId xmlns:a16="http://schemas.microsoft.com/office/drawing/2014/main" id="{BD1874D6-5438-4E91-ABC7-4F5EF3154DBC}"/>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560" name="テキスト ボックス 559">
          <a:extLst>
            <a:ext uri="{FF2B5EF4-FFF2-40B4-BE49-F238E27FC236}">
              <a16:creationId xmlns:a16="http://schemas.microsoft.com/office/drawing/2014/main" id="{DCAC4B3F-A9F2-4D83-933E-E4D8DF095D07}"/>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1" name="直線コネクタ 560">
          <a:extLst>
            <a:ext uri="{FF2B5EF4-FFF2-40B4-BE49-F238E27FC236}">
              <a16:creationId xmlns:a16="http://schemas.microsoft.com/office/drawing/2014/main" id="{0B809489-F444-4CFD-AB16-D09FE7D8231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2" name="【庁舎】&#10;有形固定資産減価償却率グラフ枠">
          <a:extLst>
            <a:ext uri="{FF2B5EF4-FFF2-40B4-BE49-F238E27FC236}">
              <a16:creationId xmlns:a16="http://schemas.microsoft.com/office/drawing/2014/main" id="{72250418-88D3-46D8-B56B-9B283BA667B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563" name="直線コネクタ 562">
          <a:extLst>
            <a:ext uri="{FF2B5EF4-FFF2-40B4-BE49-F238E27FC236}">
              <a16:creationId xmlns:a16="http://schemas.microsoft.com/office/drawing/2014/main" id="{FB8C068C-414F-42E1-B15D-FAC13F3B6E09}"/>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564" name="【庁舎】&#10;有形固定資産減価償却率最小値テキスト">
          <a:extLst>
            <a:ext uri="{FF2B5EF4-FFF2-40B4-BE49-F238E27FC236}">
              <a16:creationId xmlns:a16="http://schemas.microsoft.com/office/drawing/2014/main" id="{90125B8F-932D-4520-BC27-97C788489F05}"/>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565" name="直線コネクタ 564">
          <a:extLst>
            <a:ext uri="{FF2B5EF4-FFF2-40B4-BE49-F238E27FC236}">
              <a16:creationId xmlns:a16="http://schemas.microsoft.com/office/drawing/2014/main" id="{68FD5B96-2FB2-43CB-9567-3138EF4B6F85}"/>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566" name="【庁舎】&#10;有形固定資産減価償却率最大値テキスト">
          <a:extLst>
            <a:ext uri="{FF2B5EF4-FFF2-40B4-BE49-F238E27FC236}">
              <a16:creationId xmlns:a16="http://schemas.microsoft.com/office/drawing/2014/main" id="{369933B2-FB16-4C60-9937-467FC7F938F4}"/>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67" name="直線コネクタ 566">
          <a:extLst>
            <a:ext uri="{FF2B5EF4-FFF2-40B4-BE49-F238E27FC236}">
              <a16:creationId xmlns:a16="http://schemas.microsoft.com/office/drawing/2014/main" id="{A941D5FE-D6E3-4197-B81F-DAB683A39172}"/>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41927</xdr:rowOff>
    </xdr:from>
    <xdr:ext cx="405111" cy="259045"/>
    <xdr:sp macro="" textlink="">
      <xdr:nvSpPr>
        <xdr:cNvPr id="568" name="【庁舎】&#10;有形固定資産減価償却率平均値テキスト">
          <a:extLst>
            <a:ext uri="{FF2B5EF4-FFF2-40B4-BE49-F238E27FC236}">
              <a16:creationId xmlns:a16="http://schemas.microsoft.com/office/drawing/2014/main" id="{676E52EB-9493-43F7-A66B-32507C792B3C}"/>
            </a:ext>
          </a:extLst>
        </xdr:cNvPr>
        <xdr:cNvSpPr txBox="1"/>
      </xdr:nvSpPr>
      <xdr:spPr>
        <a:xfrm>
          <a:off x="16357600" y="1770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569" name="フローチャート: 判断 568">
          <a:extLst>
            <a:ext uri="{FF2B5EF4-FFF2-40B4-BE49-F238E27FC236}">
              <a16:creationId xmlns:a16="http://schemas.microsoft.com/office/drawing/2014/main" id="{AE7BB82B-0D6A-4D1E-8C1D-93AB5959A95C}"/>
            </a:ext>
          </a:extLst>
        </xdr:cNvPr>
        <xdr:cNvSpPr/>
      </xdr:nvSpPr>
      <xdr:spPr>
        <a:xfrm>
          <a:off x="162687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22861</xdr:rowOff>
    </xdr:from>
    <xdr:to>
      <xdr:col>81</xdr:col>
      <xdr:colOff>101600</xdr:colOff>
      <xdr:row>104</xdr:row>
      <xdr:rowOff>124461</xdr:rowOff>
    </xdr:to>
    <xdr:sp macro="" textlink="">
      <xdr:nvSpPr>
        <xdr:cNvPr id="570" name="フローチャート: 判断 569">
          <a:extLst>
            <a:ext uri="{FF2B5EF4-FFF2-40B4-BE49-F238E27FC236}">
              <a16:creationId xmlns:a16="http://schemas.microsoft.com/office/drawing/2014/main" id="{43A575F6-EF4E-40E5-A6EE-0EDD06D4A5B1}"/>
            </a:ext>
          </a:extLst>
        </xdr:cNvPr>
        <xdr:cNvSpPr/>
      </xdr:nvSpPr>
      <xdr:spPr>
        <a:xfrm>
          <a:off x="15430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39370</xdr:rowOff>
    </xdr:from>
    <xdr:to>
      <xdr:col>76</xdr:col>
      <xdr:colOff>165100</xdr:colOff>
      <xdr:row>104</xdr:row>
      <xdr:rowOff>140970</xdr:rowOff>
    </xdr:to>
    <xdr:sp macro="" textlink="">
      <xdr:nvSpPr>
        <xdr:cNvPr id="571" name="フローチャート: 判断 570">
          <a:extLst>
            <a:ext uri="{FF2B5EF4-FFF2-40B4-BE49-F238E27FC236}">
              <a16:creationId xmlns:a16="http://schemas.microsoft.com/office/drawing/2014/main" id="{3184C960-C141-47AA-A3D7-0D161E1E18C4}"/>
            </a:ext>
          </a:extLst>
        </xdr:cNvPr>
        <xdr:cNvSpPr/>
      </xdr:nvSpPr>
      <xdr:spPr>
        <a:xfrm>
          <a:off x="14541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44450</xdr:rowOff>
    </xdr:from>
    <xdr:to>
      <xdr:col>72</xdr:col>
      <xdr:colOff>38100</xdr:colOff>
      <xdr:row>104</xdr:row>
      <xdr:rowOff>146050</xdr:rowOff>
    </xdr:to>
    <xdr:sp macro="" textlink="">
      <xdr:nvSpPr>
        <xdr:cNvPr id="572" name="フローチャート: 判断 571">
          <a:extLst>
            <a:ext uri="{FF2B5EF4-FFF2-40B4-BE49-F238E27FC236}">
              <a16:creationId xmlns:a16="http://schemas.microsoft.com/office/drawing/2014/main" id="{12B3B7FC-1168-4EF2-A592-799B84C02611}"/>
            </a:ext>
          </a:extLst>
        </xdr:cNvPr>
        <xdr:cNvSpPr/>
      </xdr:nvSpPr>
      <xdr:spPr>
        <a:xfrm>
          <a:off x="13652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152400</xdr:rowOff>
    </xdr:from>
    <xdr:to>
      <xdr:col>67</xdr:col>
      <xdr:colOff>101600</xdr:colOff>
      <xdr:row>104</xdr:row>
      <xdr:rowOff>82550</xdr:rowOff>
    </xdr:to>
    <xdr:sp macro="" textlink="">
      <xdr:nvSpPr>
        <xdr:cNvPr id="573" name="フローチャート: 判断 572">
          <a:extLst>
            <a:ext uri="{FF2B5EF4-FFF2-40B4-BE49-F238E27FC236}">
              <a16:creationId xmlns:a16="http://schemas.microsoft.com/office/drawing/2014/main" id="{A208319B-DD31-4881-B744-3F01D3D9F418}"/>
            </a:ext>
          </a:extLst>
        </xdr:cNvPr>
        <xdr:cNvSpPr/>
      </xdr:nvSpPr>
      <xdr:spPr>
        <a:xfrm>
          <a:off x="12763500" y="1781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4" name="テキスト ボックス 573">
          <a:extLst>
            <a:ext uri="{FF2B5EF4-FFF2-40B4-BE49-F238E27FC236}">
              <a16:creationId xmlns:a16="http://schemas.microsoft.com/office/drawing/2014/main" id="{D71A4151-CF02-42E0-A7A8-1B8FE4E5FEA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5" name="テキスト ボックス 574">
          <a:extLst>
            <a:ext uri="{FF2B5EF4-FFF2-40B4-BE49-F238E27FC236}">
              <a16:creationId xmlns:a16="http://schemas.microsoft.com/office/drawing/2014/main" id="{655642AD-79A0-4AAD-A11F-FE47D0A1A84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6" name="テキスト ボックス 575">
          <a:extLst>
            <a:ext uri="{FF2B5EF4-FFF2-40B4-BE49-F238E27FC236}">
              <a16:creationId xmlns:a16="http://schemas.microsoft.com/office/drawing/2014/main" id="{0E60E115-687C-4094-A108-FF1ABD87500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id="{C3308F78-7876-43A2-9A97-0539E736968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8FFC17A5-EB37-41E9-AAE9-1520ED47080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102870</xdr:rowOff>
    </xdr:from>
    <xdr:to>
      <xdr:col>85</xdr:col>
      <xdr:colOff>177800</xdr:colOff>
      <xdr:row>105</xdr:row>
      <xdr:rowOff>33020</xdr:rowOff>
    </xdr:to>
    <xdr:sp macro="" textlink="">
      <xdr:nvSpPr>
        <xdr:cNvPr id="579" name="楕円 578">
          <a:extLst>
            <a:ext uri="{FF2B5EF4-FFF2-40B4-BE49-F238E27FC236}">
              <a16:creationId xmlns:a16="http://schemas.microsoft.com/office/drawing/2014/main" id="{A4069C9D-DF1B-442B-869B-69FF6D552FD3}"/>
            </a:ext>
          </a:extLst>
        </xdr:cNvPr>
        <xdr:cNvSpPr/>
      </xdr:nvSpPr>
      <xdr:spPr>
        <a:xfrm>
          <a:off x="16268700" y="1793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81297</xdr:rowOff>
    </xdr:from>
    <xdr:ext cx="405111" cy="259045"/>
    <xdr:sp macro="" textlink="">
      <xdr:nvSpPr>
        <xdr:cNvPr id="580" name="【庁舎】&#10;有形固定資産減価償却率該当値テキスト">
          <a:extLst>
            <a:ext uri="{FF2B5EF4-FFF2-40B4-BE49-F238E27FC236}">
              <a16:creationId xmlns:a16="http://schemas.microsoft.com/office/drawing/2014/main" id="{294F7A7E-0A51-449C-BAA4-35569AE60D20}"/>
            </a:ext>
          </a:extLst>
        </xdr:cNvPr>
        <xdr:cNvSpPr txBox="1"/>
      </xdr:nvSpPr>
      <xdr:spPr>
        <a:xfrm>
          <a:off x="16357600" y="17912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77470</xdr:rowOff>
    </xdr:from>
    <xdr:to>
      <xdr:col>81</xdr:col>
      <xdr:colOff>101600</xdr:colOff>
      <xdr:row>105</xdr:row>
      <xdr:rowOff>7620</xdr:rowOff>
    </xdr:to>
    <xdr:sp macro="" textlink="">
      <xdr:nvSpPr>
        <xdr:cNvPr id="581" name="楕円 580">
          <a:extLst>
            <a:ext uri="{FF2B5EF4-FFF2-40B4-BE49-F238E27FC236}">
              <a16:creationId xmlns:a16="http://schemas.microsoft.com/office/drawing/2014/main" id="{5696542C-E602-4C36-86FA-1D2B17F11D99}"/>
            </a:ext>
          </a:extLst>
        </xdr:cNvPr>
        <xdr:cNvSpPr/>
      </xdr:nvSpPr>
      <xdr:spPr>
        <a:xfrm>
          <a:off x="15430500" y="1790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128270</xdr:rowOff>
    </xdr:from>
    <xdr:to>
      <xdr:col>85</xdr:col>
      <xdr:colOff>127000</xdr:colOff>
      <xdr:row>104</xdr:row>
      <xdr:rowOff>153670</xdr:rowOff>
    </xdr:to>
    <xdr:cxnSp macro="">
      <xdr:nvCxnSpPr>
        <xdr:cNvPr id="582" name="直線コネクタ 581">
          <a:extLst>
            <a:ext uri="{FF2B5EF4-FFF2-40B4-BE49-F238E27FC236}">
              <a16:creationId xmlns:a16="http://schemas.microsoft.com/office/drawing/2014/main" id="{84E21220-59C6-4D54-B20E-13A4DD793D61}"/>
            </a:ext>
          </a:extLst>
        </xdr:cNvPr>
        <xdr:cNvCxnSpPr/>
      </xdr:nvCxnSpPr>
      <xdr:spPr>
        <a:xfrm>
          <a:off x="15481300" y="1795907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52070</xdr:rowOff>
    </xdr:from>
    <xdr:to>
      <xdr:col>76</xdr:col>
      <xdr:colOff>165100</xdr:colOff>
      <xdr:row>104</xdr:row>
      <xdr:rowOff>153670</xdr:rowOff>
    </xdr:to>
    <xdr:sp macro="" textlink="">
      <xdr:nvSpPr>
        <xdr:cNvPr id="583" name="楕円 582">
          <a:extLst>
            <a:ext uri="{FF2B5EF4-FFF2-40B4-BE49-F238E27FC236}">
              <a16:creationId xmlns:a16="http://schemas.microsoft.com/office/drawing/2014/main" id="{30D057DB-E8A6-4073-B892-D1C6D964A566}"/>
            </a:ext>
          </a:extLst>
        </xdr:cNvPr>
        <xdr:cNvSpPr/>
      </xdr:nvSpPr>
      <xdr:spPr>
        <a:xfrm>
          <a:off x="14541500" y="1788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102870</xdr:rowOff>
    </xdr:from>
    <xdr:to>
      <xdr:col>81</xdr:col>
      <xdr:colOff>50800</xdr:colOff>
      <xdr:row>104</xdr:row>
      <xdr:rowOff>128270</xdr:rowOff>
    </xdr:to>
    <xdr:cxnSp macro="">
      <xdr:nvCxnSpPr>
        <xdr:cNvPr id="584" name="直線コネクタ 583">
          <a:extLst>
            <a:ext uri="{FF2B5EF4-FFF2-40B4-BE49-F238E27FC236}">
              <a16:creationId xmlns:a16="http://schemas.microsoft.com/office/drawing/2014/main" id="{766B7735-5EF2-48E1-834F-DFF0750143BF}"/>
            </a:ext>
          </a:extLst>
        </xdr:cNvPr>
        <xdr:cNvCxnSpPr/>
      </xdr:nvCxnSpPr>
      <xdr:spPr>
        <a:xfrm>
          <a:off x="14592300" y="1793367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26670</xdr:rowOff>
    </xdr:from>
    <xdr:to>
      <xdr:col>72</xdr:col>
      <xdr:colOff>38100</xdr:colOff>
      <xdr:row>104</xdr:row>
      <xdr:rowOff>128270</xdr:rowOff>
    </xdr:to>
    <xdr:sp macro="" textlink="">
      <xdr:nvSpPr>
        <xdr:cNvPr id="585" name="楕円 584">
          <a:extLst>
            <a:ext uri="{FF2B5EF4-FFF2-40B4-BE49-F238E27FC236}">
              <a16:creationId xmlns:a16="http://schemas.microsoft.com/office/drawing/2014/main" id="{B051F2D3-84C0-4364-8144-25B79AAD4374}"/>
            </a:ext>
          </a:extLst>
        </xdr:cNvPr>
        <xdr:cNvSpPr/>
      </xdr:nvSpPr>
      <xdr:spPr>
        <a:xfrm>
          <a:off x="13652500" y="1785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77470</xdr:rowOff>
    </xdr:from>
    <xdr:to>
      <xdr:col>76</xdr:col>
      <xdr:colOff>114300</xdr:colOff>
      <xdr:row>104</xdr:row>
      <xdr:rowOff>102870</xdr:rowOff>
    </xdr:to>
    <xdr:cxnSp macro="">
      <xdr:nvCxnSpPr>
        <xdr:cNvPr id="586" name="直線コネクタ 585">
          <a:extLst>
            <a:ext uri="{FF2B5EF4-FFF2-40B4-BE49-F238E27FC236}">
              <a16:creationId xmlns:a16="http://schemas.microsoft.com/office/drawing/2014/main" id="{74FA62B7-1668-4B86-A420-4594A2EC0BA1}"/>
            </a:ext>
          </a:extLst>
        </xdr:cNvPr>
        <xdr:cNvCxnSpPr/>
      </xdr:nvCxnSpPr>
      <xdr:spPr>
        <a:xfrm>
          <a:off x="13703300" y="1790827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0</xdr:rowOff>
    </xdr:from>
    <xdr:to>
      <xdr:col>67</xdr:col>
      <xdr:colOff>101600</xdr:colOff>
      <xdr:row>104</xdr:row>
      <xdr:rowOff>101600</xdr:rowOff>
    </xdr:to>
    <xdr:sp macro="" textlink="">
      <xdr:nvSpPr>
        <xdr:cNvPr id="587" name="楕円 586">
          <a:extLst>
            <a:ext uri="{FF2B5EF4-FFF2-40B4-BE49-F238E27FC236}">
              <a16:creationId xmlns:a16="http://schemas.microsoft.com/office/drawing/2014/main" id="{2165D354-E389-4A29-AEE5-1EF8D63A91A5}"/>
            </a:ext>
          </a:extLst>
        </xdr:cNvPr>
        <xdr:cNvSpPr/>
      </xdr:nvSpPr>
      <xdr:spPr>
        <a:xfrm>
          <a:off x="12763500" y="1783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50800</xdr:rowOff>
    </xdr:from>
    <xdr:to>
      <xdr:col>71</xdr:col>
      <xdr:colOff>177800</xdr:colOff>
      <xdr:row>104</xdr:row>
      <xdr:rowOff>77470</xdr:rowOff>
    </xdr:to>
    <xdr:cxnSp macro="">
      <xdr:nvCxnSpPr>
        <xdr:cNvPr id="588" name="直線コネクタ 587">
          <a:extLst>
            <a:ext uri="{FF2B5EF4-FFF2-40B4-BE49-F238E27FC236}">
              <a16:creationId xmlns:a16="http://schemas.microsoft.com/office/drawing/2014/main" id="{13E083FF-EA87-4314-8518-B54589CA7C16}"/>
            </a:ext>
          </a:extLst>
        </xdr:cNvPr>
        <xdr:cNvCxnSpPr/>
      </xdr:nvCxnSpPr>
      <xdr:spPr>
        <a:xfrm>
          <a:off x="12814300" y="178816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140988</xdr:rowOff>
    </xdr:from>
    <xdr:ext cx="405111" cy="259045"/>
    <xdr:sp macro="" textlink="">
      <xdr:nvSpPr>
        <xdr:cNvPr id="589" name="n_1aveValue【庁舎】&#10;有形固定資産減価償却率">
          <a:extLst>
            <a:ext uri="{FF2B5EF4-FFF2-40B4-BE49-F238E27FC236}">
              <a16:creationId xmlns:a16="http://schemas.microsoft.com/office/drawing/2014/main" id="{88FB0B91-8FBE-4FCD-A15F-8B54E8663A72}"/>
            </a:ext>
          </a:extLst>
        </xdr:cNvPr>
        <xdr:cNvSpPr txBox="1"/>
      </xdr:nvSpPr>
      <xdr:spPr>
        <a:xfrm>
          <a:off x="152660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157497</xdr:rowOff>
    </xdr:from>
    <xdr:ext cx="405111" cy="259045"/>
    <xdr:sp macro="" textlink="">
      <xdr:nvSpPr>
        <xdr:cNvPr id="590" name="n_2aveValue【庁舎】&#10;有形固定資産減価償却率">
          <a:extLst>
            <a:ext uri="{FF2B5EF4-FFF2-40B4-BE49-F238E27FC236}">
              <a16:creationId xmlns:a16="http://schemas.microsoft.com/office/drawing/2014/main" id="{12021E1B-9F30-4074-B363-02DA84F881E9}"/>
            </a:ext>
          </a:extLst>
        </xdr:cNvPr>
        <xdr:cNvSpPr txBox="1"/>
      </xdr:nvSpPr>
      <xdr:spPr>
        <a:xfrm>
          <a:off x="14389744" y="1764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137177</xdr:rowOff>
    </xdr:from>
    <xdr:ext cx="405111" cy="259045"/>
    <xdr:sp macro="" textlink="">
      <xdr:nvSpPr>
        <xdr:cNvPr id="591" name="n_3aveValue【庁舎】&#10;有形固定資産減価償却率">
          <a:extLst>
            <a:ext uri="{FF2B5EF4-FFF2-40B4-BE49-F238E27FC236}">
              <a16:creationId xmlns:a16="http://schemas.microsoft.com/office/drawing/2014/main" id="{3EF7CEA4-A601-4087-AEDB-599F6D1DF6D5}"/>
            </a:ext>
          </a:extLst>
        </xdr:cNvPr>
        <xdr:cNvSpPr txBox="1"/>
      </xdr:nvSpPr>
      <xdr:spPr>
        <a:xfrm>
          <a:off x="13500744" y="179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99077</xdr:rowOff>
    </xdr:from>
    <xdr:ext cx="405111" cy="259045"/>
    <xdr:sp macro="" textlink="">
      <xdr:nvSpPr>
        <xdr:cNvPr id="592" name="n_4aveValue【庁舎】&#10;有形固定資産減価償却率">
          <a:extLst>
            <a:ext uri="{FF2B5EF4-FFF2-40B4-BE49-F238E27FC236}">
              <a16:creationId xmlns:a16="http://schemas.microsoft.com/office/drawing/2014/main" id="{AAD3C2DE-41A7-4A12-AF04-98CF5F1D0FB3}"/>
            </a:ext>
          </a:extLst>
        </xdr:cNvPr>
        <xdr:cNvSpPr txBox="1"/>
      </xdr:nvSpPr>
      <xdr:spPr>
        <a:xfrm>
          <a:off x="12611744" y="1758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170197</xdr:rowOff>
    </xdr:from>
    <xdr:ext cx="405111" cy="259045"/>
    <xdr:sp macro="" textlink="">
      <xdr:nvSpPr>
        <xdr:cNvPr id="593" name="n_1mainValue【庁舎】&#10;有形固定資産減価償却率">
          <a:extLst>
            <a:ext uri="{FF2B5EF4-FFF2-40B4-BE49-F238E27FC236}">
              <a16:creationId xmlns:a16="http://schemas.microsoft.com/office/drawing/2014/main" id="{BF3EBB8A-9A0A-4A6B-9F9A-CA04EC27D1DC}"/>
            </a:ext>
          </a:extLst>
        </xdr:cNvPr>
        <xdr:cNvSpPr txBox="1"/>
      </xdr:nvSpPr>
      <xdr:spPr>
        <a:xfrm>
          <a:off x="15266044" y="18000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144797</xdr:rowOff>
    </xdr:from>
    <xdr:ext cx="405111" cy="259045"/>
    <xdr:sp macro="" textlink="">
      <xdr:nvSpPr>
        <xdr:cNvPr id="594" name="n_2mainValue【庁舎】&#10;有形固定資産減価償却率">
          <a:extLst>
            <a:ext uri="{FF2B5EF4-FFF2-40B4-BE49-F238E27FC236}">
              <a16:creationId xmlns:a16="http://schemas.microsoft.com/office/drawing/2014/main" id="{CF545A70-9CDA-45A9-8AF2-AE6A0507E63C}"/>
            </a:ext>
          </a:extLst>
        </xdr:cNvPr>
        <xdr:cNvSpPr txBox="1"/>
      </xdr:nvSpPr>
      <xdr:spPr>
        <a:xfrm>
          <a:off x="14389744" y="1797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144797</xdr:rowOff>
    </xdr:from>
    <xdr:ext cx="405111" cy="259045"/>
    <xdr:sp macro="" textlink="">
      <xdr:nvSpPr>
        <xdr:cNvPr id="595" name="n_3mainValue【庁舎】&#10;有形固定資産減価償却率">
          <a:extLst>
            <a:ext uri="{FF2B5EF4-FFF2-40B4-BE49-F238E27FC236}">
              <a16:creationId xmlns:a16="http://schemas.microsoft.com/office/drawing/2014/main" id="{B33F7821-57C6-4461-AD50-8125F5E8C83E}"/>
            </a:ext>
          </a:extLst>
        </xdr:cNvPr>
        <xdr:cNvSpPr txBox="1"/>
      </xdr:nvSpPr>
      <xdr:spPr>
        <a:xfrm>
          <a:off x="13500744" y="17632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92727</xdr:rowOff>
    </xdr:from>
    <xdr:ext cx="405111" cy="259045"/>
    <xdr:sp macro="" textlink="">
      <xdr:nvSpPr>
        <xdr:cNvPr id="596" name="n_4mainValue【庁舎】&#10;有形固定資産減価償却率">
          <a:extLst>
            <a:ext uri="{FF2B5EF4-FFF2-40B4-BE49-F238E27FC236}">
              <a16:creationId xmlns:a16="http://schemas.microsoft.com/office/drawing/2014/main" id="{25DA5C99-2CB6-4CE5-B408-990053C5AF4F}"/>
            </a:ext>
          </a:extLst>
        </xdr:cNvPr>
        <xdr:cNvSpPr txBox="1"/>
      </xdr:nvSpPr>
      <xdr:spPr>
        <a:xfrm>
          <a:off x="12611744" y="17923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7" name="正方形/長方形 596">
          <a:extLst>
            <a:ext uri="{FF2B5EF4-FFF2-40B4-BE49-F238E27FC236}">
              <a16:creationId xmlns:a16="http://schemas.microsoft.com/office/drawing/2014/main" id="{833405A0-525D-4AA7-AB74-5F072D2687E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8" name="正方形/長方形 597">
          <a:extLst>
            <a:ext uri="{FF2B5EF4-FFF2-40B4-BE49-F238E27FC236}">
              <a16:creationId xmlns:a16="http://schemas.microsoft.com/office/drawing/2014/main" id="{718E06BD-3B1A-4A3B-B2B5-7D07399E01C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9" name="正方形/長方形 598">
          <a:extLst>
            <a:ext uri="{FF2B5EF4-FFF2-40B4-BE49-F238E27FC236}">
              <a16:creationId xmlns:a16="http://schemas.microsoft.com/office/drawing/2014/main" id="{C4F1CFD1-27FC-4772-808B-C80EB2214C3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0" name="正方形/長方形 599">
          <a:extLst>
            <a:ext uri="{FF2B5EF4-FFF2-40B4-BE49-F238E27FC236}">
              <a16:creationId xmlns:a16="http://schemas.microsoft.com/office/drawing/2014/main" id="{525245A3-658D-46BA-AC15-10BC09C8694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1" name="正方形/長方形 600">
          <a:extLst>
            <a:ext uri="{FF2B5EF4-FFF2-40B4-BE49-F238E27FC236}">
              <a16:creationId xmlns:a16="http://schemas.microsoft.com/office/drawing/2014/main" id="{090A6316-B060-4E11-A6F8-DC9CE0EA588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2" name="正方形/長方形 601">
          <a:extLst>
            <a:ext uri="{FF2B5EF4-FFF2-40B4-BE49-F238E27FC236}">
              <a16:creationId xmlns:a16="http://schemas.microsoft.com/office/drawing/2014/main" id="{1E07204B-CF8B-4414-93A3-191FBA47D68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3" name="正方形/長方形 602">
          <a:extLst>
            <a:ext uri="{FF2B5EF4-FFF2-40B4-BE49-F238E27FC236}">
              <a16:creationId xmlns:a16="http://schemas.microsoft.com/office/drawing/2014/main" id="{88D72452-7982-438E-95BD-7C28359D0CA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4" name="正方形/長方形 603">
          <a:extLst>
            <a:ext uri="{FF2B5EF4-FFF2-40B4-BE49-F238E27FC236}">
              <a16:creationId xmlns:a16="http://schemas.microsoft.com/office/drawing/2014/main" id="{EA4F0D5E-9EBC-4C19-B4C3-7BE00D4139F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5" name="テキスト ボックス 604">
          <a:extLst>
            <a:ext uri="{FF2B5EF4-FFF2-40B4-BE49-F238E27FC236}">
              <a16:creationId xmlns:a16="http://schemas.microsoft.com/office/drawing/2014/main" id="{9E252744-B2E1-4954-AD91-759F1CF06BD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6" name="直線コネクタ 605">
          <a:extLst>
            <a:ext uri="{FF2B5EF4-FFF2-40B4-BE49-F238E27FC236}">
              <a16:creationId xmlns:a16="http://schemas.microsoft.com/office/drawing/2014/main" id="{F5495376-C76F-4774-BEB9-FB8BA5CC7F2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7" name="直線コネクタ 606">
          <a:extLst>
            <a:ext uri="{FF2B5EF4-FFF2-40B4-BE49-F238E27FC236}">
              <a16:creationId xmlns:a16="http://schemas.microsoft.com/office/drawing/2014/main" id="{D3578BB4-1278-466B-9C90-4B3CFAC1EE11}"/>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8" name="テキスト ボックス 607">
          <a:extLst>
            <a:ext uri="{FF2B5EF4-FFF2-40B4-BE49-F238E27FC236}">
              <a16:creationId xmlns:a16="http://schemas.microsoft.com/office/drawing/2014/main" id="{60EE4C21-573A-4153-86D6-0E3C361AB92B}"/>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9" name="直線コネクタ 608">
          <a:extLst>
            <a:ext uri="{FF2B5EF4-FFF2-40B4-BE49-F238E27FC236}">
              <a16:creationId xmlns:a16="http://schemas.microsoft.com/office/drawing/2014/main" id="{C3BD9611-55AE-4D2F-BEE0-856E393DC50C}"/>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0" name="テキスト ボックス 609">
          <a:extLst>
            <a:ext uri="{FF2B5EF4-FFF2-40B4-BE49-F238E27FC236}">
              <a16:creationId xmlns:a16="http://schemas.microsoft.com/office/drawing/2014/main" id="{4F3293CE-09C0-4D65-84FE-03A1F733E0C3}"/>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1" name="直線コネクタ 610">
          <a:extLst>
            <a:ext uri="{FF2B5EF4-FFF2-40B4-BE49-F238E27FC236}">
              <a16:creationId xmlns:a16="http://schemas.microsoft.com/office/drawing/2014/main" id="{131A8DE1-BF41-4906-A340-83F1DC85766A}"/>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2" name="テキスト ボックス 611">
          <a:extLst>
            <a:ext uri="{FF2B5EF4-FFF2-40B4-BE49-F238E27FC236}">
              <a16:creationId xmlns:a16="http://schemas.microsoft.com/office/drawing/2014/main" id="{E16BFBFA-AE9C-445E-B977-6F1B7985FE96}"/>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3" name="直線コネクタ 612">
          <a:extLst>
            <a:ext uri="{FF2B5EF4-FFF2-40B4-BE49-F238E27FC236}">
              <a16:creationId xmlns:a16="http://schemas.microsoft.com/office/drawing/2014/main" id="{3C2F58BE-63EF-4C6E-8B25-D5C51DD28A8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4" name="テキスト ボックス 613">
          <a:extLst>
            <a:ext uri="{FF2B5EF4-FFF2-40B4-BE49-F238E27FC236}">
              <a16:creationId xmlns:a16="http://schemas.microsoft.com/office/drawing/2014/main" id="{D775F7D9-829C-4585-933C-577ACA2D632F}"/>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5" name="直線コネクタ 614">
          <a:extLst>
            <a:ext uri="{FF2B5EF4-FFF2-40B4-BE49-F238E27FC236}">
              <a16:creationId xmlns:a16="http://schemas.microsoft.com/office/drawing/2014/main" id="{35EB291A-4F65-4BB0-AACE-2C3A60CA938F}"/>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6" name="テキスト ボックス 615">
          <a:extLst>
            <a:ext uri="{FF2B5EF4-FFF2-40B4-BE49-F238E27FC236}">
              <a16:creationId xmlns:a16="http://schemas.microsoft.com/office/drawing/2014/main" id="{7E3761BE-303F-4DC3-AD86-0FF33F06B403}"/>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7" name="直線コネクタ 616">
          <a:extLst>
            <a:ext uri="{FF2B5EF4-FFF2-40B4-BE49-F238E27FC236}">
              <a16:creationId xmlns:a16="http://schemas.microsoft.com/office/drawing/2014/main" id="{28FD8557-A25A-44A9-B0D2-3066CF1A392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8" name="テキスト ボックス 617">
          <a:extLst>
            <a:ext uri="{FF2B5EF4-FFF2-40B4-BE49-F238E27FC236}">
              <a16:creationId xmlns:a16="http://schemas.microsoft.com/office/drawing/2014/main" id="{9E209CB5-C090-4019-9B71-BC8F5F04444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9" name="【庁舎】&#10;一人当たり面積グラフ枠">
          <a:extLst>
            <a:ext uri="{FF2B5EF4-FFF2-40B4-BE49-F238E27FC236}">
              <a16:creationId xmlns:a16="http://schemas.microsoft.com/office/drawing/2014/main" id="{57A2CD89-9E01-45A9-B1A5-423442EC12E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79629</xdr:rowOff>
    </xdr:from>
    <xdr:to>
      <xdr:col>116</xdr:col>
      <xdr:colOff>62864</xdr:colOff>
      <xdr:row>108</xdr:row>
      <xdr:rowOff>36195</xdr:rowOff>
    </xdr:to>
    <xdr:cxnSp macro="">
      <xdr:nvCxnSpPr>
        <xdr:cNvPr id="620" name="直線コネクタ 619">
          <a:extLst>
            <a:ext uri="{FF2B5EF4-FFF2-40B4-BE49-F238E27FC236}">
              <a16:creationId xmlns:a16="http://schemas.microsoft.com/office/drawing/2014/main" id="{D9BEDA77-678B-483B-9076-632BA1A97219}"/>
            </a:ext>
          </a:extLst>
        </xdr:cNvPr>
        <xdr:cNvCxnSpPr/>
      </xdr:nvCxnSpPr>
      <xdr:spPr>
        <a:xfrm flipV="1">
          <a:off x="22160864" y="17396079"/>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40022</xdr:rowOff>
    </xdr:from>
    <xdr:ext cx="469744" cy="259045"/>
    <xdr:sp macro="" textlink="">
      <xdr:nvSpPr>
        <xdr:cNvPr id="621" name="【庁舎】&#10;一人当たり面積最小値テキスト">
          <a:extLst>
            <a:ext uri="{FF2B5EF4-FFF2-40B4-BE49-F238E27FC236}">
              <a16:creationId xmlns:a16="http://schemas.microsoft.com/office/drawing/2014/main" id="{595E5991-7FF4-4A51-BCC9-EAD8021215B2}"/>
            </a:ext>
          </a:extLst>
        </xdr:cNvPr>
        <xdr:cNvSpPr txBox="1"/>
      </xdr:nvSpPr>
      <xdr:spPr>
        <a:xfrm>
          <a:off x="22199600" y="1855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36195</xdr:rowOff>
    </xdr:from>
    <xdr:to>
      <xdr:col>116</xdr:col>
      <xdr:colOff>152400</xdr:colOff>
      <xdr:row>108</xdr:row>
      <xdr:rowOff>36195</xdr:rowOff>
    </xdr:to>
    <xdr:cxnSp macro="">
      <xdr:nvCxnSpPr>
        <xdr:cNvPr id="622" name="直線コネクタ 621">
          <a:extLst>
            <a:ext uri="{FF2B5EF4-FFF2-40B4-BE49-F238E27FC236}">
              <a16:creationId xmlns:a16="http://schemas.microsoft.com/office/drawing/2014/main" id="{0EC3932C-1D61-4229-972B-C26FB48F894C}"/>
            </a:ext>
          </a:extLst>
        </xdr:cNvPr>
        <xdr:cNvCxnSpPr/>
      </xdr:nvCxnSpPr>
      <xdr:spPr>
        <a:xfrm>
          <a:off x="22072600" y="1855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26306</xdr:rowOff>
    </xdr:from>
    <xdr:ext cx="469744" cy="259045"/>
    <xdr:sp macro="" textlink="">
      <xdr:nvSpPr>
        <xdr:cNvPr id="623" name="【庁舎】&#10;一人当たり面積最大値テキスト">
          <a:extLst>
            <a:ext uri="{FF2B5EF4-FFF2-40B4-BE49-F238E27FC236}">
              <a16:creationId xmlns:a16="http://schemas.microsoft.com/office/drawing/2014/main" id="{69CCE376-3F69-4276-96F8-292D57B0DA4D}"/>
            </a:ext>
          </a:extLst>
        </xdr:cNvPr>
        <xdr:cNvSpPr txBox="1"/>
      </xdr:nvSpPr>
      <xdr:spPr>
        <a:xfrm>
          <a:off x="22199600" y="1717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79629</xdr:rowOff>
    </xdr:from>
    <xdr:to>
      <xdr:col>116</xdr:col>
      <xdr:colOff>152400</xdr:colOff>
      <xdr:row>101</xdr:row>
      <xdr:rowOff>79629</xdr:rowOff>
    </xdr:to>
    <xdr:cxnSp macro="">
      <xdr:nvCxnSpPr>
        <xdr:cNvPr id="624" name="直線コネクタ 623">
          <a:extLst>
            <a:ext uri="{FF2B5EF4-FFF2-40B4-BE49-F238E27FC236}">
              <a16:creationId xmlns:a16="http://schemas.microsoft.com/office/drawing/2014/main" id="{741DE254-6688-4EC1-B47F-ADEA05175CBA}"/>
            </a:ext>
          </a:extLst>
        </xdr:cNvPr>
        <xdr:cNvCxnSpPr/>
      </xdr:nvCxnSpPr>
      <xdr:spPr>
        <a:xfrm>
          <a:off x="22072600" y="1739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76216</xdr:rowOff>
    </xdr:from>
    <xdr:ext cx="469744" cy="259045"/>
    <xdr:sp macro="" textlink="">
      <xdr:nvSpPr>
        <xdr:cNvPr id="625" name="【庁舎】&#10;一人当たり面積平均値テキスト">
          <a:extLst>
            <a:ext uri="{FF2B5EF4-FFF2-40B4-BE49-F238E27FC236}">
              <a16:creationId xmlns:a16="http://schemas.microsoft.com/office/drawing/2014/main" id="{07A737C2-6863-464B-8D50-5118D5C50FC1}"/>
            </a:ext>
          </a:extLst>
        </xdr:cNvPr>
        <xdr:cNvSpPr txBox="1"/>
      </xdr:nvSpPr>
      <xdr:spPr>
        <a:xfrm>
          <a:off x="22199600" y="18249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97789</xdr:rowOff>
    </xdr:from>
    <xdr:to>
      <xdr:col>116</xdr:col>
      <xdr:colOff>114300</xdr:colOff>
      <xdr:row>107</xdr:row>
      <xdr:rowOff>27939</xdr:rowOff>
    </xdr:to>
    <xdr:sp macro="" textlink="">
      <xdr:nvSpPr>
        <xdr:cNvPr id="626" name="フローチャート: 判断 625">
          <a:extLst>
            <a:ext uri="{FF2B5EF4-FFF2-40B4-BE49-F238E27FC236}">
              <a16:creationId xmlns:a16="http://schemas.microsoft.com/office/drawing/2014/main" id="{C4908D82-84F6-4C21-AA4D-EF76F0B411C4}"/>
            </a:ext>
          </a:extLst>
        </xdr:cNvPr>
        <xdr:cNvSpPr/>
      </xdr:nvSpPr>
      <xdr:spPr>
        <a:xfrm>
          <a:off x="22110700" y="1827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108838</xdr:rowOff>
    </xdr:from>
    <xdr:to>
      <xdr:col>112</xdr:col>
      <xdr:colOff>38100</xdr:colOff>
      <xdr:row>107</xdr:row>
      <xdr:rowOff>38988</xdr:rowOff>
    </xdr:to>
    <xdr:sp macro="" textlink="">
      <xdr:nvSpPr>
        <xdr:cNvPr id="627" name="フローチャート: 判断 626">
          <a:extLst>
            <a:ext uri="{FF2B5EF4-FFF2-40B4-BE49-F238E27FC236}">
              <a16:creationId xmlns:a16="http://schemas.microsoft.com/office/drawing/2014/main" id="{2F6D8E87-86D6-406B-A2A9-0FAB28B67C25}"/>
            </a:ext>
          </a:extLst>
        </xdr:cNvPr>
        <xdr:cNvSpPr/>
      </xdr:nvSpPr>
      <xdr:spPr>
        <a:xfrm>
          <a:off x="21272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113030</xdr:rowOff>
    </xdr:from>
    <xdr:to>
      <xdr:col>107</xdr:col>
      <xdr:colOff>101600</xdr:colOff>
      <xdr:row>107</xdr:row>
      <xdr:rowOff>43180</xdr:rowOff>
    </xdr:to>
    <xdr:sp macro="" textlink="">
      <xdr:nvSpPr>
        <xdr:cNvPr id="628" name="フローチャート: 判断 627">
          <a:extLst>
            <a:ext uri="{FF2B5EF4-FFF2-40B4-BE49-F238E27FC236}">
              <a16:creationId xmlns:a16="http://schemas.microsoft.com/office/drawing/2014/main" id="{F8A173B7-0DCF-460A-A4AB-749CF21661DF}"/>
            </a:ext>
          </a:extLst>
        </xdr:cNvPr>
        <xdr:cNvSpPr/>
      </xdr:nvSpPr>
      <xdr:spPr>
        <a:xfrm>
          <a:off x="20383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107314</xdr:rowOff>
    </xdr:from>
    <xdr:to>
      <xdr:col>102</xdr:col>
      <xdr:colOff>165100</xdr:colOff>
      <xdr:row>107</xdr:row>
      <xdr:rowOff>37464</xdr:rowOff>
    </xdr:to>
    <xdr:sp macro="" textlink="">
      <xdr:nvSpPr>
        <xdr:cNvPr id="629" name="フローチャート: 判断 628">
          <a:extLst>
            <a:ext uri="{FF2B5EF4-FFF2-40B4-BE49-F238E27FC236}">
              <a16:creationId xmlns:a16="http://schemas.microsoft.com/office/drawing/2014/main" id="{944E2126-C796-4BD1-BF35-B96272351735}"/>
            </a:ext>
          </a:extLst>
        </xdr:cNvPr>
        <xdr:cNvSpPr/>
      </xdr:nvSpPr>
      <xdr:spPr>
        <a:xfrm>
          <a:off x="19494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162179</xdr:rowOff>
    </xdr:from>
    <xdr:to>
      <xdr:col>98</xdr:col>
      <xdr:colOff>38100</xdr:colOff>
      <xdr:row>107</xdr:row>
      <xdr:rowOff>92329</xdr:rowOff>
    </xdr:to>
    <xdr:sp macro="" textlink="">
      <xdr:nvSpPr>
        <xdr:cNvPr id="630" name="フローチャート: 判断 629">
          <a:extLst>
            <a:ext uri="{FF2B5EF4-FFF2-40B4-BE49-F238E27FC236}">
              <a16:creationId xmlns:a16="http://schemas.microsoft.com/office/drawing/2014/main" id="{2F5EEDB1-6D15-4B24-9727-65F380CA5A2E}"/>
            </a:ext>
          </a:extLst>
        </xdr:cNvPr>
        <xdr:cNvSpPr/>
      </xdr:nvSpPr>
      <xdr:spPr>
        <a:xfrm>
          <a:off x="18605500" y="1833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id="{370AB834-9E2E-4166-8360-DDDB6501E5A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id="{DAFBDCA4-E30D-499D-A394-A93A08DECDF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id="{86586284-0152-434B-ACC6-7D28B7D8FB2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6D408B91-0827-4588-9892-0845678071A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id="{4194252A-8F47-4C99-984E-7FFF4FF506C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145796</xdr:rowOff>
    </xdr:from>
    <xdr:to>
      <xdr:col>116</xdr:col>
      <xdr:colOff>114300</xdr:colOff>
      <xdr:row>106</xdr:row>
      <xdr:rowOff>75946</xdr:rowOff>
    </xdr:to>
    <xdr:sp macro="" textlink="">
      <xdr:nvSpPr>
        <xdr:cNvPr id="636" name="楕円 635">
          <a:extLst>
            <a:ext uri="{FF2B5EF4-FFF2-40B4-BE49-F238E27FC236}">
              <a16:creationId xmlns:a16="http://schemas.microsoft.com/office/drawing/2014/main" id="{A9E1CF47-54A0-493C-BF12-CBDA25CEC599}"/>
            </a:ext>
          </a:extLst>
        </xdr:cNvPr>
        <xdr:cNvSpPr/>
      </xdr:nvSpPr>
      <xdr:spPr>
        <a:xfrm>
          <a:off x="22110700" y="1814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168673</xdr:rowOff>
    </xdr:from>
    <xdr:ext cx="469744" cy="259045"/>
    <xdr:sp macro="" textlink="">
      <xdr:nvSpPr>
        <xdr:cNvPr id="637" name="【庁舎】&#10;一人当たり面積該当値テキスト">
          <a:extLst>
            <a:ext uri="{FF2B5EF4-FFF2-40B4-BE49-F238E27FC236}">
              <a16:creationId xmlns:a16="http://schemas.microsoft.com/office/drawing/2014/main" id="{EB7045A5-1E81-4030-B709-B88E04CE993B}"/>
            </a:ext>
          </a:extLst>
        </xdr:cNvPr>
        <xdr:cNvSpPr txBox="1"/>
      </xdr:nvSpPr>
      <xdr:spPr>
        <a:xfrm>
          <a:off x="22199600" y="1799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164085</xdr:rowOff>
    </xdr:from>
    <xdr:to>
      <xdr:col>112</xdr:col>
      <xdr:colOff>38100</xdr:colOff>
      <xdr:row>106</xdr:row>
      <xdr:rowOff>94235</xdr:rowOff>
    </xdr:to>
    <xdr:sp macro="" textlink="">
      <xdr:nvSpPr>
        <xdr:cNvPr id="638" name="楕円 637">
          <a:extLst>
            <a:ext uri="{FF2B5EF4-FFF2-40B4-BE49-F238E27FC236}">
              <a16:creationId xmlns:a16="http://schemas.microsoft.com/office/drawing/2014/main" id="{76AED9DB-5973-47E2-B610-EAD0B88B455C}"/>
            </a:ext>
          </a:extLst>
        </xdr:cNvPr>
        <xdr:cNvSpPr/>
      </xdr:nvSpPr>
      <xdr:spPr>
        <a:xfrm>
          <a:off x="21272500" y="1816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25146</xdr:rowOff>
    </xdr:from>
    <xdr:to>
      <xdr:col>116</xdr:col>
      <xdr:colOff>63500</xdr:colOff>
      <xdr:row>106</xdr:row>
      <xdr:rowOff>43435</xdr:rowOff>
    </xdr:to>
    <xdr:cxnSp macro="">
      <xdr:nvCxnSpPr>
        <xdr:cNvPr id="639" name="直線コネクタ 638">
          <a:extLst>
            <a:ext uri="{FF2B5EF4-FFF2-40B4-BE49-F238E27FC236}">
              <a16:creationId xmlns:a16="http://schemas.microsoft.com/office/drawing/2014/main" id="{BD1F2D4C-6C5C-4028-9DAA-4B1403446208}"/>
            </a:ext>
          </a:extLst>
        </xdr:cNvPr>
        <xdr:cNvCxnSpPr/>
      </xdr:nvCxnSpPr>
      <xdr:spPr>
        <a:xfrm flipV="1">
          <a:off x="21323300" y="18198846"/>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4826</xdr:rowOff>
    </xdr:from>
    <xdr:to>
      <xdr:col>107</xdr:col>
      <xdr:colOff>101600</xdr:colOff>
      <xdr:row>106</xdr:row>
      <xdr:rowOff>106426</xdr:rowOff>
    </xdr:to>
    <xdr:sp macro="" textlink="">
      <xdr:nvSpPr>
        <xdr:cNvPr id="640" name="楕円 639">
          <a:extLst>
            <a:ext uri="{FF2B5EF4-FFF2-40B4-BE49-F238E27FC236}">
              <a16:creationId xmlns:a16="http://schemas.microsoft.com/office/drawing/2014/main" id="{8687D700-1141-41A5-8DAF-86006DF5A902}"/>
            </a:ext>
          </a:extLst>
        </xdr:cNvPr>
        <xdr:cNvSpPr/>
      </xdr:nvSpPr>
      <xdr:spPr>
        <a:xfrm>
          <a:off x="20383500" y="1817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43435</xdr:rowOff>
    </xdr:from>
    <xdr:to>
      <xdr:col>111</xdr:col>
      <xdr:colOff>177800</xdr:colOff>
      <xdr:row>106</xdr:row>
      <xdr:rowOff>55626</xdr:rowOff>
    </xdr:to>
    <xdr:cxnSp macro="">
      <xdr:nvCxnSpPr>
        <xdr:cNvPr id="641" name="直線コネクタ 640">
          <a:extLst>
            <a:ext uri="{FF2B5EF4-FFF2-40B4-BE49-F238E27FC236}">
              <a16:creationId xmlns:a16="http://schemas.microsoft.com/office/drawing/2014/main" id="{377C0D1D-C6AA-40B0-9821-AEFCAA31C300}"/>
            </a:ext>
          </a:extLst>
        </xdr:cNvPr>
        <xdr:cNvCxnSpPr/>
      </xdr:nvCxnSpPr>
      <xdr:spPr>
        <a:xfrm flipV="1">
          <a:off x="20434300" y="18217135"/>
          <a:ext cx="889000" cy="1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10922</xdr:rowOff>
    </xdr:from>
    <xdr:to>
      <xdr:col>102</xdr:col>
      <xdr:colOff>165100</xdr:colOff>
      <xdr:row>106</xdr:row>
      <xdr:rowOff>112522</xdr:rowOff>
    </xdr:to>
    <xdr:sp macro="" textlink="">
      <xdr:nvSpPr>
        <xdr:cNvPr id="642" name="楕円 641">
          <a:extLst>
            <a:ext uri="{FF2B5EF4-FFF2-40B4-BE49-F238E27FC236}">
              <a16:creationId xmlns:a16="http://schemas.microsoft.com/office/drawing/2014/main" id="{796F8363-85F9-47E1-8148-D2AB499056AE}"/>
            </a:ext>
          </a:extLst>
        </xdr:cNvPr>
        <xdr:cNvSpPr/>
      </xdr:nvSpPr>
      <xdr:spPr>
        <a:xfrm>
          <a:off x="19494500" y="1818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55626</xdr:rowOff>
    </xdr:from>
    <xdr:to>
      <xdr:col>107</xdr:col>
      <xdr:colOff>50800</xdr:colOff>
      <xdr:row>106</xdr:row>
      <xdr:rowOff>61722</xdr:rowOff>
    </xdr:to>
    <xdr:cxnSp macro="">
      <xdr:nvCxnSpPr>
        <xdr:cNvPr id="643" name="直線コネクタ 642">
          <a:extLst>
            <a:ext uri="{FF2B5EF4-FFF2-40B4-BE49-F238E27FC236}">
              <a16:creationId xmlns:a16="http://schemas.microsoft.com/office/drawing/2014/main" id="{CD5EBE3B-1F47-4A24-ADAE-4128E1C2759E}"/>
            </a:ext>
          </a:extLst>
        </xdr:cNvPr>
        <xdr:cNvCxnSpPr/>
      </xdr:nvCxnSpPr>
      <xdr:spPr>
        <a:xfrm flipV="1">
          <a:off x="19545300" y="18229326"/>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28448</xdr:rowOff>
    </xdr:from>
    <xdr:to>
      <xdr:col>98</xdr:col>
      <xdr:colOff>38100</xdr:colOff>
      <xdr:row>106</xdr:row>
      <xdr:rowOff>130048</xdr:rowOff>
    </xdr:to>
    <xdr:sp macro="" textlink="">
      <xdr:nvSpPr>
        <xdr:cNvPr id="644" name="楕円 643">
          <a:extLst>
            <a:ext uri="{FF2B5EF4-FFF2-40B4-BE49-F238E27FC236}">
              <a16:creationId xmlns:a16="http://schemas.microsoft.com/office/drawing/2014/main" id="{02F7D7D3-FEF0-470E-8502-86C2E4C09EE2}"/>
            </a:ext>
          </a:extLst>
        </xdr:cNvPr>
        <xdr:cNvSpPr/>
      </xdr:nvSpPr>
      <xdr:spPr>
        <a:xfrm>
          <a:off x="18605500" y="1820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61722</xdr:rowOff>
    </xdr:from>
    <xdr:to>
      <xdr:col>102</xdr:col>
      <xdr:colOff>114300</xdr:colOff>
      <xdr:row>106</xdr:row>
      <xdr:rowOff>79248</xdr:rowOff>
    </xdr:to>
    <xdr:cxnSp macro="">
      <xdr:nvCxnSpPr>
        <xdr:cNvPr id="645" name="直線コネクタ 644">
          <a:extLst>
            <a:ext uri="{FF2B5EF4-FFF2-40B4-BE49-F238E27FC236}">
              <a16:creationId xmlns:a16="http://schemas.microsoft.com/office/drawing/2014/main" id="{548C49F3-75A7-402D-A343-C18EE2C68AA5}"/>
            </a:ext>
          </a:extLst>
        </xdr:cNvPr>
        <xdr:cNvCxnSpPr/>
      </xdr:nvCxnSpPr>
      <xdr:spPr>
        <a:xfrm flipV="1">
          <a:off x="18656300" y="18235422"/>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30115</xdr:rowOff>
    </xdr:from>
    <xdr:ext cx="469744" cy="259045"/>
    <xdr:sp macro="" textlink="">
      <xdr:nvSpPr>
        <xdr:cNvPr id="646" name="n_1aveValue【庁舎】&#10;一人当たり面積">
          <a:extLst>
            <a:ext uri="{FF2B5EF4-FFF2-40B4-BE49-F238E27FC236}">
              <a16:creationId xmlns:a16="http://schemas.microsoft.com/office/drawing/2014/main" id="{AE58E3FC-649F-478B-90E5-867ECFA804F5}"/>
            </a:ext>
          </a:extLst>
        </xdr:cNvPr>
        <xdr:cNvSpPr txBox="1"/>
      </xdr:nvSpPr>
      <xdr:spPr>
        <a:xfrm>
          <a:off x="21075727" y="183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34307</xdr:rowOff>
    </xdr:from>
    <xdr:ext cx="469744" cy="259045"/>
    <xdr:sp macro="" textlink="">
      <xdr:nvSpPr>
        <xdr:cNvPr id="647" name="n_2aveValue【庁舎】&#10;一人当たり面積">
          <a:extLst>
            <a:ext uri="{FF2B5EF4-FFF2-40B4-BE49-F238E27FC236}">
              <a16:creationId xmlns:a16="http://schemas.microsoft.com/office/drawing/2014/main" id="{75BDCDB6-48DE-4FD8-B492-DFCDE150DF72}"/>
            </a:ext>
          </a:extLst>
        </xdr:cNvPr>
        <xdr:cNvSpPr txBox="1"/>
      </xdr:nvSpPr>
      <xdr:spPr>
        <a:xfrm>
          <a:off x="201994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28591</xdr:rowOff>
    </xdr:from>
    <xdr:ext cx="469744" cy="259045"/>
    <xdr:sp macro="" textlink="">
      <xdr:nvSpPr>
        <xdr:cNvPr id="648" name="n_3aveValue【庁舎】&#10;一人当たり面積">
          <a:extLst>
            <a:ext uri="{FF2B5EF4-FFF2-40B4-BE49-F238E27FC236}">
              <a16:creationId xmlns:a16="http://schemas.microsoft.com/office/drawing/2014/main" id="{AC710337-F3F4-4F0A-9D3B-18D215DC1F46}"/>
            </a:ext>
          </a:extLst>
        </xdr:cNvPr>
        <xdr:cNvSpPr txBox="1"/>
      </xdr:nvSpPr>
      <xdr:spPr>
        <a:xfrm>
          <a:off x="19310427" y="1837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83456</xdr:rowOff>
    </xdr:from>
    <xdr:ext cx="469744" cy="259045"/>
    <xdr:sp macro="" textlink="">
      <xdr:nvSpPr>
        <xdr:cNvPr id="649" name="n_4aveValue【庁舎】&#10;一人当たり面積">
          <a:extLst>
            <a:ext uri="{FF2B5EF4-FFF2-40B4-BE49-F238E27FC236}">
              <a16:creationId xmlns:a16="http://schemas.microsoft.com/office/drawing/2014/main" id="{5493B87D-DA06-425A-9D8D-B303CE8F34AE}"/>
            </a:ext>
          </a:extLst>
        </xdr:cNvPr>
        <xdr:cNvSpPr txBox="1"/>
      </xdr:nvSpPr>
      <xdr:spPr>
        <a:xfrm>
          <a:off x="18421427" y="18428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110762</xdr:rowOff>
    </xdr:from>
    <xdr:ext cx="469744" cy="259045"/>
    <xdr:sp macro="" textlink="">
      <xdr:nvSpPr>
        <xdr:cNvPr id="650" name="n_1mainValue【庁舎】&#10;一人当たり面積">
          <a:extLst>
            <a:ext uri="{FF2B5EF4-FFF2-40B4-BE49-F238E27FC236}">
              <a16:creationId xmlns:a16="http://schemas.microsoft.com/office/drawing/2014/main" id="{28726405-E970-4538-8D4D-F5A9FB7DE244}"/>
            </a:ext>
          </a:extLst>
        </xdr:cNvPr>
        <xdr:cNvSpPr txBox="1"/>
      </xdr:nvSpPr>
      <xdr:spPr>
        <a:xfrm>
          <a:off x="21075727" y="17941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122953</xdr:rowOff>
    </xdr:from>
    <xdr:ext cx="469744" cy="259045"/>
    <xdr:sp macro="" textlink="">
      <xdr:nvSpPr>
        <xdr:cNvPr id="651" name="n_2mainValue【庁舎】&#10;一人当たり面積">
          <a:extLst>
            <a:ext uri="{FF2B5EF4-FFF2-40B4-BE49-F238E27FC236}">
              <a16:creationId xmlns:a16="http://schemas.microsoft.com/office/drawing/2014/main" id="{03A126A3-A469-436A-996C-DD9BF081965E}"/>
            </a:ext>
          </a:extLst>
        </xdr:cNvPr>
        <xdr:cNvSpPr txBox="1"/>
      </xdr:nvSpPr>
      <xdr:spPr>
        <a:xfrm>
          <a:off x="20199427" y="1795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129049</xdr:rowOff>
    </xdr:from>
    <xdr:ext cx="469744" cy="259045"/>
    <xdr:sp macro="" textlink="">
      <xdr:nvSpPr>
        <xdr:cNvPr id="652" name="n_3mainValue【庁舎】&#10;一人当たり面積">
          <a:extLst>
            <a:ext uri="{FF2B5EF4-FFF2-40B4-BE49-F238E27FC236}">
              <a16:creationId xmlns:a16="http://schemas.microsoft.com/office/drawing/2014/main" id="{A90E4524-C6C2-4341-BC90-DB7EACDD8BDF}"/>
            </a:ext>
          </a:extLst>
        </xdr:cNvPr>
        <xdr:cNvSpPr txBox="1"/>
      </xdr:nvSpPr>
      <xdr:spPr>
        <a:xfrm>
          <a:off x="19310427" y="17959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146575</xdr:rowOff>
    </xdr:from>
    <xdr:ext cx="469744" cy="259045"/>
    <xdr:sp macro="" textlink="">
      <xdr:nvSpPr>
        <xdr:cNvPr id="653" name="n_4mainValue【庁舎】&#10;一人当たり面積">
          <a:extLst>
            <a:ext uri="{FF2B5EF4-FFF2-40B4-BE49-F238E27FC236}">
              <a16:creationId xmlns:a16="http://schemas.microsoft.com/office/drawing/2014/main" id="{98DF95F7-CD39-4719-9F5A-3D4155610126}"/>
            </a:ext>
          </a:extLst>
        </xdr:cNvPr>
        <xdr:cNvSpPr txBox="1"/>
      </xdr:nvSpPr>
      <xdr:spPr>
        <a:xfrm>
          <a:off x="18421427" y="1797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4" name="正方形/長方形 653">
          <a:extLst>
            <a:ext uri="{FF2B5EF4-FFF2-40B4-BE49-F238E27FC236}">
              <a16:creationId xmlns:a16="http://schemas.microsoft.com/office/drawing/2014/main" id="{2C288664-8978-4F79-8D7A-04C35562A8C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5" name="正方形/長方形 654">
          <a:extLst>
            <a:ext uri="{FF2B5EF4-FFF2-40B4-BE49-F238E27FC236}">
              <a16:creationId xmlns:a16="http://schemas.microsoft.com/office/drawing/2014/main" id="{4A24A2DA-1934-4492-829A-8EF0CE48BD8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6" name="テキスト ボックス 655">
          <a:extLst>
            <a:ext uri="{FF2B5EF4-FFF2-40B4-BE49-F238E27FC236}">
              <a16:creationId xmlns:a16="http://schemas.microsoft.com/office/drawing/2014/main" id="{266ADF3D-6AE4-44CA-8107-D41E402B44C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類似団体と比較して、特に有形固定資産減価償却率が高くなっている施設は保健センターである。当該施設は、建設されてから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年以上経過しているが、気象警報発令時には自主避難所としても使用されるため、高い安全性が必要となる。随時点検と修繕を行うとともに、施設の更新も含め計画的に取組を進めていく。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長野県小川村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2,438
2,423
58.11
3,156,105
3,018,855
109,351
1,818,716
2,333,750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人口の減少や全国平均を大きく上回る高齢化率（令和元年度末</a:t>
          </a:r>
          <a:r>
            <a:rPr kumimoji="1" lang="en-US" altLang="ja-JP" sz="1300">
              <a:latin typeface="ＭＳ Ｐゴシック" panose="020B0600070205080204" pitchFamily="50" charset="-128"/>
              <a:ea typeface="ＭＳ Ｐゴシック" panose="020B0600070205080204" pitchFamily="50" charset="-128"/>
            </a:rPr>
            <a:t>46.3</a:t>
          </a:r>
        </a:p>
        <a:p>
          <a:r>
            <a:rPr kumimoji="1" lang="ja-JP" altLang="en-US" sz="1300">
              <a:latin typeface="ＭＳ Ｐゴシック" panose="020B0600070205080204" pitchFamily="50" charset="-128"/>
              <a:ea typeface="ＭＳ Ｐゴシック" panose="020B0600070205080204" pitchFamily="50" charset="-128"/>
            </a:rPr>
            <a:t>％）に加え、村内に中心となる産業がないこと等により、財政基盤が弱く、類似団体平均をかなり下回っている。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地方創生事業として始まったスモールビジネスの展開をより良い方向に向け、活力ある村づくりを展開しつつ、行政の効率化に努めることにより、財政の健全化を図る。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102447</xdr:rowOff>
    </xdr:from>
    <xdr:to>
      <xdr:col>23</xdr:col>
      <xdr:colOff>133350</xdr:colOff>
      <xdr:row>45</xdr:row>
      <xdr:rowOff>17780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4609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17374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102447</xdr:rowOff>
    </xdr:from>
    <xdr:to>
      <xdr:col>24</xdr:col>
      <xdr:colOff>12700</xdr:colOff>
      <xdr:row>37</xdr:row>
      <xdr:rowOff>102447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132927</xdr:rowOff>
    </xdr:from>
    <xdr:to>
      <xdr:col>23</xdr:col>
      <xdr:colOff>133350</xdr:colOff>
      <xdr:row>44</xdr:row>
      <xdr:rowOff>132927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67672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132927</xdr:rowOff>
    </xdr:from>
    <xdr:to>
      <xdr:col>19</xdr:col>
      <xdr:colOff>133350</xdr:colOff>
      <xdr:row>44</xdr:row>
      <xdr:rowOff>132927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6767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132927</xdr:rowOff>
    </xdr:from>
    <xdr:to>
      <xdr:col>15</xdr:col>
      <xdr:colOff>82550</xdr:colOff>
      <xdr:row>44</xdr:row>
      <xdr:rowOff>140970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67672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49954</xdr:rowOff>
    </xdr:from>
    <xdr:to>
      <xdr:col>15</xdr:col>
      <xdr:colOff>133350</xdr:colOff>
      <xdr:row>44</xdr:row>
      <xdr:rowOff>151554</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161731</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140970</xdr:rowOff>
    </xdr:from>
    <xdr:to>
      <xdr:col>11</xdr:col>
      <xdr:colOff>31750</xdr:colOff>
      <xdr:row>44</xdr:row>
      <xdr:rowOff>140970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684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161731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17780</xdr:rowOff>
    </xdr:from>
    <xdr:to>
      <xdr:col>7</xdr:col>
      <xdr:colOff>31750</xdr:colOff>
      <xdr:row>44</xdr:row>
      <xdr:rowOff>119380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129557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33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82127</xdr:rowOff>
    </xdr:from>
    <xdr:to>
      <xdr:col>23</xdr:col>
      <xdr:colOff>184150</xdr:colOff>
      <xdr:row>45</xdr:row>
      <xdr:rowOff>12277</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9331</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55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82127</xdr:rowOff>
    </xdr:from>
    <xdr:to>
      <xdr:col>19</xdr:col>
      <xdr:colOff>184150</xdr:colOff>
      <xdr:row>45</xdr:row>
      <xdr:rowOff>12277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168504</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712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82127</xdr:rowOff>
    </xdr:from>
    <xdr:to>
      <xdr:col>15</xdr:col>
      <xdr:colOff>133350</xdr:colOff>
      <xdr:row>45</xdr:row>
      <xdr:rowOff>12277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168504</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71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90170</xdr:rowOff>
    </xdr:from>
    <xdr:to>
      <xdr:col>11</xdr:col>
      <xdr:colOff>82550</xdr:colOff>
      <xdr:row>45</xdr:row>
      <xdr:rowOff>20320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5097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90170</xdr:rowOff>
    </xdr:from>
    <xdr:to>
      <xdr:col>7</xdr:col>
      <xdr:colOff>31750</xdr:colOff>
      <xdr:row>45</xdr:row>
      <xdr:rowOff>20320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5097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扶助費及び公債費の増加により近年</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％を超える高水準となっており、類似団体平均を上回っている。扶助費については、資格審査等の適正化による抑制を図るとともに、地方債の新規借入抑制に努める。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67</xdr:row>
      <xdr:rowOff>108162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38385"/>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80239</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108162</xdr:rowOff>
    </xdr:from>
    <xdr:to>
      <xdr:col>24</xdr:col>
      <xdr:colOff>12700</xdr:colOff>
      <xdr:row>67</xdr:row>
      <xdr:rowOff>108162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141394</xdr:rowOff>
    </xdr:from>
    <xdr:to>
      <xdr:col>23</xdr:col>
      <xdr:colOff>133350</xdr:colOff>
      <xdr:row>65</xdr:row>
      <xdr:rowOff>141394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12856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9119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10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164042</xdr:rowOff>
    </xdr:from>
    <xdr:to>
      <xdr:col>23</xdr:col>
      <xdr:colOff>184150</xdr:colOff>
      <xdr:row>64</xdr:row>
      <xdr:rowOff>94192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141394</xdr:rowOff>
    </xdr:from>
    <xdr:to>
      <xdr:col>19</xdr:col>
      <xdr:colOff>133350</xdr:colOff>
      <xdr:row>65</xdr:row>
      <xdr:rowOff>145415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285644"/>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139912</xdr:rowOff>
    </xdr:from>
    <xdr:to>
      <xdr:col>19</xdr:col>
      <xdr:colOff>184150</xdr:colOff>
      <xdr:row>64</xdr:row>
      <xdr:rowOff>70062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80239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1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111760</xdr:rowOff>
    </xdr:from>
    <xdr:to>
      <xdr:col>15</xdr:col>
      <xdr:colOff>82550</xdr:colOff>
      <xdr:row>65</xdr:row>
      <xdr:rowOff>145415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084560"/>
          <a:ext cx="889000" cy="20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15892</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134408</xdr:rowOff>
    </xdr:from>
    <xdr:to>
      <xdr:col>11</xdr:col>
      <xdr:colOff>31750</xdr:colOff>
      <xdr:row>64</xdr:row>
      <xdr:rowOff>111760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935758"/>
          <a:ext cx="889000" cy="14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118321</xdr:rowOff>
    </xdr:from>
    <xdr:to>
      <xdr:col>7</xdr:col>
      <xdr:colOff>31750</xdr:colOff>
      <xdr:row>63</xdr:row>
      <xdr:rowOff>48471</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58648</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51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90594</xdr:rowOff>
    </xdr:from>
    <xdr:to>
      <xdr:col>23</xdr:col>
      <xdr:colOff>184150</xdr:colOff>
      <xdr:row>66</xdr:row>
      <xdr:rowOff>20744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23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62671</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20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90594</xdr:rowOff>
    </xdr:from>
    <xdr:to>
      <xdr:col>19</xdr:col>
      <xdr:colOff>184150</xdr:colOff>
      <xdr:row>66</xdr:row>
      <xdr:rowOff>20744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23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5521</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321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94615</xdr:rowOff>
    </xdr:from>
    <xdr:to>
      <xdr:col>15</xdr:col>
      <xdr:colOff>133350</xdr:colOff>
      <xdr:row>66</xdr:row>
      <xdr:rowOff>24765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23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9542</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32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60960</xdr:rowOff>
    </xdr:from>
    <xdr:to>
      <xdr:col>11</xdr:col>
      <xdr:colOff>82550</xdr:colOff>
      <xdr:row>64</xdr:row>
      <xdr:rowOff>162560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147337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83608</xdr:rowOff>
    </xdr:from>
    <xdr:to>
      <xdr:col>7</xdr:col>
      <xdr:colOff>31750</xdr:colOff>
      <xdr:row>64</xdr:row>
      <xdr:rowOff>13758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88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169985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97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[415,550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類似団体平均を若干下回っている状況である。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今後について、公共施設等の老朽化に伴い維持補修費の増加が懸念されるため、公共施設等総合管理計画に基づき維持管理に努め、更なるコスト低減を図っていく。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93376</xdr:rowOff>
    </xdr:from>
    <xdr:to>
      <xdr:col>23</xdr:col>
      <xdr:colOff>133350</xdr:colOff>
      <xdr:row>90</xdr:row>
      <xdr:rowOff>48135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80826"/>
          <a:ext cx="0" cy="1497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20212</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5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48135</xdr:rowOff>
    </xdr:from>
    <xdr:to>
      <xdr:col>24</xdr:col>
      <xdr:colOff>12700</xdr:colOff>
      <xdr:row>90</xdr:row>
      <xdr:rowOff>48135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7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8303</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72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93376</xdr:rowOff>
    </xdr:from>
    <xdr:to>
      <xdr:col>24</xdr:col>
      <xdr:colOff>12700</xdr:colOff>
      <xdr:row>81</xdr:row>
      <xdr:rowOff>93376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8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151290</xdr:rowOff>
    </xdr:from>
    <xdr:to>
      <xdr:col>23</xdr:col>
      <xdr:colOff>133350</xdr:colOff>
      <xdr:row>82</xdr:row>
      <xdr:rowOff>161801</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210190"/>
          <a:ext cx="838200" cy="1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97826</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56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125749</xdr:rowOff>
    </xdr:from>
    <xdr:to>
      <xdr:col>23</xdr:col>
      <xdr:colOff>184150</xdr:colOff>
      <xdr:row>83</xdr:row>
      <xdr:rowOff>55899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140638</xdr:rowOff>
    </xdr:from>
    <xdr:to>
      <xdr:col>19</xdr:col>
      <xdr:colOff>133350</xdr:colOff>
      <xdr:row>82</xdr:row>
      <xdr:rowOff>151290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199538"/>
          <a:ext cx="889000" cy="1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114897</xdr:rowOff>
    </xdr:from>
    <xdr:to>
      <xdr:col>19</xdr:col>
      <xdr:colOff>184150</xdr:colOff>
      <xdr:row>83</xdr:row>
      <xdr:rowOff>45047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29824</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260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140638</xdr:rowOff>
    </xdr:from>
    <xdr:to>
      <xdr:col>15</xdr:col>
      <xdr:colOff>82550</xdr:colOff>
      <xdr:row>82</xdr:row>
      <xdr:rowOff>145610</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2336800" y="14199538"/>
          <a:ext cx="889000" cy="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108367</xdr:rowOff>
    </xdr:from>
    <xdr:to>
      <xdr:col>15</xdr:col>
      <xdr:colOff>133350</xdr:colOff>
      <xdr:row>83</xdr:row>
      <xdr:rowOff>38517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23294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253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96121</xdr:rowOff>
    </xdr:from>
    <xdr:to>
      <xdr:col>11</xdr:col>
      <xdr:colOff>31750</xdr:colOff>
      <xdr:row>82</xdr:row>
      <xdr:rowOff>145610</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155021"/>
          <a:ext cx="889000" cy="4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101640</xdr:rowOff>
    </xdr:from>
    <xdr:to>
      <xdr:col>11</xdr:col>
      <xdr:colOff>82550</xdr:colOff>
      <xdr:row>83</xdr:row>
      <xdr:rowOff>31790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16567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169833</xdr:rowOff>
    </xdr:from>
    <xdr:to>
      <xdr:col>7</xdr:col>
      <xdr:colOff>31750</xdr:colOff>
      <xdr:row>82</xdr:row>
      <xdr:rowOff>99983</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110160</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82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111001</xdr:rowOff>
    </xdr:from>
    <xdr:to>
      <xdr:col>23</xdr:col>
      <xdr:colOff>184150</xdr:colOff>
      <xdr:row>83</xdr:row>
      <xdr:rowOff>41151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16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127528</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01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100490</xdr:rowOff>
    </xdr:from>
    <xdr:to>
      <xdr:col>19</xdr:col>
      <xdr:colOff>184150</xdr:colOff>
      <xdr:row>83</xdr:row>
      <xdr:rowOff>30640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15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40817</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928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89838</xdr:rowOff>
    </xdr:from>
    <xdr:to>
      <xdr:col>15</xdr:col>
      <xdr:colOff>133350</xdr:colOff>
      <xdr:row>83</xdr:row>
      <xdr:rowOff>19988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14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30165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91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94810</xdr:rowOff>
    </xdr:from>
    <xdr:to>
      <xdr:col>11</xdr:col>
      <xdr:colOff>82550</xdr:colOff>
      <xdr:row>83</xdr:row>
      <xdr:rowOff>24960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15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35137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92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45321</xdr:rowOff>
    </xdr:from>
    <xdr:to>
      <xdr:col>7</xdr:col>
      <xdr:colOff>31750</xdr:colOff>
      <xdr:row>82</xdr:row>
      <xdr:rowOff>146921</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10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131698</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190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東日本大震災からの復興財源を確保するために国家公務員給与の減額により</a:t>
          </a:r>
          <a:r>
            <a:rPr kumimoji="1" lang="en-US" altLang="ja-JP" sz="1300">
              <a:latin typeface="ＭＳ Ｐゴシック" panose="020B0600070205080204" pitchFamily="50" charset="-128"/>
              <a:ea typeface="ＭＳ Ｐゴシック" panose="020B0600070205080204" pitchFamily="50" charset="-128"/>
            </a:rPr>
            <a:t>H24</a:t>
          </a:r>
          <a:r>
            <a:rPr kumimoji="1" lang="ja-JP" altLang="en-US" sz="1300">
              <a:latin typeface="ＭＳ Ｐゴシック" panose="020B0600070205080204" pitchFamily="50" charset="-128"/>
              <a:ea typeface="ＭＳ Ｐゴシック" panose="020B0600070205080204" pitchFamily="50" charset="-128"/>
            </a:rPr>
            <a:t>まで大幅に指数が高くなったが、</a:t>
          </a:r>
          <a:r>
            <a:rPr kumimoji="1" lang="en-US" altLang="ja-JP" sz="1300">
              <a:latin typeface="ＭＳ Ｐゴシック" panose="020B0600070205080204" pitchFamily="50" charset="-128"/>
              <a:ea typeface="ＭＳ Ｐゴシック" panose="020B0600070205080204" pitchFamily="50" charset="-128"/>
            </a:rPr>
            <a:t>H25</a:t>
          </a:r>
          <a:r>
            <a:rPr kumimoji="1" lang="ja-JP" altLang="en-US" sz="1300">
              <a:latin typeface="ＭＳ Ｐゴシック" panose="020B0600070205080204" pitchFamily="50" charset="-128"/>
              <a:ea typeface="ＭＳ Ｐゴシック" panose="020B0600070205080204" pitchFamily="50" charset="-128"/>
            </a:rPr>
            <a:t>年度からは類似団体平均を下回り推移している。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過去から人員削減を図ってきており、今後も適正な定員管理に努める。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1693</xdr:rowOff>
    </xdr:from>
    <xdr:to>
      <xdr:col>81</xdr:col>
      <xdr:colOff>44450</xdr:colOff>
      <xdr:row>90</xdr:row>
      <xdr:rowOff>59266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8914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88070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1693</xdr:rowOff>
    </xdr:from>
    <xdr:to>
      <xdr:col>81</xdr:col>
      <xdr:colOff>133350</xdr:colOff>
      <xdr:row>81</xdr:row>
      <xdr:rowOff>1693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8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77470</xdr:rowOff>
    </xdr:from>
    <xdr:to>
      <xdr:col>81</xdr:col>
      <xdr:colOff>44450</xdr:colOff>
      <xdr:row>86</xdr:row>
      <xdr:rowOff>109643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822170"/>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60554</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976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88477</xdr:rowOff>
    </xdr:from>
    <xdr:to>
      <xdr:col>81</xdr:col>
      <xdr:colOff>95250</xdr:colOff>
      <xdr:row>88</xdr:row>
      <xdr:rowOff>18627</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77470</xdr:rowOff>
    </xdr:from>
    <xdr:to>
      <xdr:col>77</xdr:col>
      <xdr:colOff>44450</xdr:colOff>
      <xdr:row>86</xdr:row>
      <xdr:rowOff>125730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82217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88477</xdr:rowOff>
    </xdr:from>
    <xdr:to>
      <xdr:col>77</xdr:col>
      <xdr:colOff>95250</xdr:colOff>
      <xdr:row>88</xdr:row>
      <xdr:rowOff>18627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3404</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509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86</xdr:row>
      <xdr:rowOff>125730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605000"/>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88477</xdr:rowOff>
    </xdr:from>
    <xdr:to>
      <xdr:col>73</xdr:col>
      <xdr:colOff>44450</xdr:colOff>
      <xdr:row>88</xdr:row>
      <xdr:rowOff>18627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3404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50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86</xdr:row>
      <xdr:rowOff>13123</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605000"/>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56304</xdr:rowOff>
    </xdr:from>
    <xdr:to>
      <xdr:col>68</xdr:col>
      <xdr:colOff>203200</xdr:colOff>
      <xdr:row>87</xdr:row>
      <xdr:rowOff>157904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9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142681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505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32173</xdr:rowOff>
    </xdr:from>
    <xdr:to>
      <xdr:col>64</xdr:col>
      <xdr:colOff>152400</xdr:colOff>
      <xdr:row>87</xdr:row>
      <xdr:rowOff>133773</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9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118550</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503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58843</xdr:rowOff>
    </xdr:from>
    <xdr:to>
      <xdr:col>81</xdr:col>
      <xdr:colOff>95250</xdr:colOff>
      <xdr:row>86</xdr:row>
      <xdr:rowOff>160443</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8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75370</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6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26670</xdr:rowOff>
    </xdr:from>
    <xdr:to>
      <xdr:col>77</xdr:col>
      <xdr:colOff>95250</xdr:colOff>
      <xdr:row>86</xdr:row>
      <xdr:rowOff>128270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138447</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54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74930</xdr:rowOff>
    </xdr:from>
    <xdr:to>
      <xdr:col>73</xdr:col>
      <xdr:colOff>44450</xdr:colOff>
      <xdr:row>87</xdr:row>
      <xdr:rowOff>5080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15257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58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133773</xdr:rowOff>
    </xdr:from>
    <xdr:to>
      <xdr:col>64</xdr:col>
      <xdr:colOff>152400</xdr:colOff>
      <xdr:row>86</xdr:row>
      <xdr:rowOff>63923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7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74100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47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過去から退職者数に対して、新規採用職員を抑制しており、職員数の減員を進めている。人口減少が続く状況を鑑み、今後も定員管理の適正化に努める。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163322</xdr:rowOff>
    </xdr:from>
    <xdr:to>
      <xdr:col>81</xdr:col>
      <xdr:colOff>44450</xdr:colOff>
      <xdr:row>67</xdr:row>
      <xdr:rowOff>126202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35972"/>
          <a:ext cx="0" cy="16773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98279</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8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126202</xdr:rowOff>
    </xdr:from>
    <xdr:to>
      <xdr:col>81</xdr:col>
      <xdr:colOff>133350</xdr:colOff>
      <xdr:row>67</xdr:row>
      <xdr:rowOff>126202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61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78249</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163322</xdr:rowOff>
    </xdr:from>
    <xdr:to>
      <xdr:col>81</xdr:col>
      <xdr:colOff>133350</xdr:colOff>
      <xdr:row>57</xdr:row>
      <xdr:rowOff>163322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16564</xdr:rowOff>
    </xdr:from>
    <xdr:to>
      <xdr:col>81</xdr:col>
      <xdr:colOff>44450</xdr:colOff>
      <xdr:row>59</xdr:row>
      <xdr:rowOff>52760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132114"/>
          <a:ext cx="8382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165008</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280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21481</xdr:rowOff>
    </xdr:from>
    <xdr:to>
      <xdr:col>81</xdr:col>
      <xdr:colOff>95250</xdr:colOff>
      <xdr:row>60</xdr:row>
      <xdr:rowOff>123081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15186</xdr:rowOff>
    </xdr:from>
    <xdr:to>
      <xdr:col>77</xdr:col>
      <xdr:colOff>44450</xdr:colOff>
      <xdr:row>59</xdr:row>
      <xdr:rowOff>16564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130736"/>
          <a:ext cx="889000" cy="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3556</xdr:rowOff>
    </xdr:from>
    <xdr:to>
      <xdr:col>77</xdr:col>
      <xdr:colOff>95250</xdr:colOff>
      <xdr:row>60</xdr:row>
      <xdr:rowOff>105156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89933</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376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15186</xdr:rowOff>
    </xdr:from>
    <xdr:to>
      <xdr:col>72</xdr:col>
      <xdr:colOff>203200</xdr:colOff>
      <xdr:row>59</xdr:row>
      <xdr:rowOff>33800</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130736"/>
          <a:ext cx="889000" cy="1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2866</xdr:rowOff>
    </xdr:from>
    <xdr:to>
      <xdr:col>73</xdr:col>
      <xdr:colOff>44450</xdr:colOff>
      <xdr:row>60</xdr:row>
      <xdr:rowOff>104466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89243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37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1397</xdr:rowOff>
    </xdr:from>
    <xdr:to>
      <xdr:col>68</xdr:col>
      <xdr:colOff>152400</xdr:colOff>
      <xdr:row>59</xdr:row>
      <xdr:rowOff>33800</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116947"/>
          <a:ext cx="889000" cy="3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453</xdr:rowOff>
    </xdr:from>
    <xdr:to>
      <xdr:col>68</xdr:col>
      <xdr:colOff>203200</xdr:colOff>
      <xdr:row>60</xdr:row>
      <xdr:rowOff>102053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86830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171341</xdr:rowOff>
    </xdr:from>
    <xdr:to>
      <xdr:col>64</xdr:col>
      <xdr:colOff>152400</xdr:colOff>
      <xdr:row>59</xdr:row>
      <xdr:rowOff>101491</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11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86268</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201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1960</xdr:rowOff>
    </xdr:from>
    <xdr:to>
      <xdr:col>81</xdr:col>
      <xdr:colOff>95250</xdr:colOff>
      <xdr:row>59</xdr:row>
      <xdr:rowOff>103560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11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18487</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996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137214</xdr:rowOff>
    </xdr:from>
    <xdr:to>
      <xdr:col>77</xdr:col>
      <xdr:colOff>95250</xdr:colOff>
      <xdr:row>59</xdr:row>
      <xdr:rowOff>67364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08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77541</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9850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135836</xdr:rowOff>
    </xdr:from>
    <xdr:to>
      <xdr:col>73</xdr:col>
      <xdr:colOff>44450</xdr:colOff>
      <xdr:row>59</xdr:row>
      <xdr:rowOff>65986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07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76163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9848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154450</xdr:rowOff>
    </xdr:from>
    <xdr:to>
      <xdr:col>68</xdr:col>
      <xdr:colOff>203200</xdr:colOff>
      <xdr:row>59</xdr:row>
      <xdr:rowOff>84600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0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94777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9867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122047</xdr:rowOff>
    </xdr:from>
    <xdr:to>
      <xdr:col>64</xdr:col>
      <xdr:colOff>152400</xdr:colOff>
      <xdr:row>59</xdr:row>
      <xdr:rowOff>52197</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06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62374</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9835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一時期に比べると比率の減少が進んでいたが、</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は前年度比で</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及び</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は、中央拠点施設や道の駅リニューアル等の大型事業が続いたことで、今後も高い水準の実質公債費比率のが予想される。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公営企業会計の経営改善等による繰出金の抑制に努め、計画的な財政健全化を図っていく。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163576</xdr:rowOff>
    </xdr:from>
    <xdr:to>
      <xdr:col>81</xdr:col>
      <xdr:colOff>44450</xdr:colOff>
      <xdr:row>43</xdr:row>
      <xdr:rowOff>153162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50722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125239</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49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153162</xdr:rowOff>
    </xdr:from>
    <xdr:to>
      <xdr:col>81</xdr:col>
      <xdr:colOff>133350</xdr:colOff>
      <xdr:row>43</xdr:row>
      <xdr:rowOff>153162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2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78503</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25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163576</xdr:rowOff>
    </xdr:from>
    <xdr:to>
      <xdr:col>81</xdr:col>
      <xdr:colOff>133350</xdr:colOff>
      <xdr:row>37</xdr:row>
      <xdr:rowOff>163576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50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90678</xdr:rowOff>
    </xdr:from>
    <xdr:to>
      <xdr:col>81</xdr:col>
      <xdr:colOff>44450</xdr:colOff>
      <xdr:row>41</xdr:row>
      <xdr:rowOff>134112</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120128"/>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32275</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9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76200</xdr:rowOff>
    </xdr:from>
    <xdr:to>
      <xdr:col>77</xdr:col>
      <xdr:colOff>44450</xdr:colOff>
      <xdr:row>41</xdr:row>
      <xdr:rowOff>90678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10565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76200</xdr:rowOff>
    </xdr:from>
    <xdr:to>
      <xdr:col>72</xdr:col>
      <xdr:colOff>203200</xdr:colOff>
      <xdr:row>41</xdr:row>
      <xdr:rowOff>119634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10565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6096</xdr:rowOff>
    </xdr:from>
    <xdr:to>
      <xdr:col>73</xdr:col>
      <xdr:colOff>44450</xdr:colOff>
      <xdr:row>41</xdr:row>
      <xdr:rowOff>107696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117873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119634</xdr:rowOff>
    </xdr:from>
    <xdr:to>
      <xdr:col>68</xdr:col>
      <xdr:colOff>152400</xdr:colOff>
      <xdr:row>41</xdr:row>
      <xdr:rowOff>167894</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14908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20574</xdr:rowOff>
    </xdr:from>
    <xdr:to>
      <xdr:col>68</xdr:col>
      <xdr:colOff>203200</xdr:colOff>
      <xdr:row>41</xdr:row>
      <xdr:rowOff>122174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132351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122699</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83312</xdr:rowOff>
    </xdr:from>
    <xdr:to>
      <xdr:col>81</xdr:col>
      <xdr:colOff>95250</xdr:colOff>
      <xdr:row>42</xdr:row>
      <xdr:rowOff>13462</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11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55389</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08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39878</xdr:rowOff>
    </xdr:from>
    <xdr:to>
      <xdr:col>77</xdr:col>
      <xdr:colOff>95250</xdr:colOff>
      <xdr:row>41</xdr:row>
      <xdr:rowOff>141478</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126255</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25400</xdr:rowOff>
    </xdr:from>
    <xdr:to>
      <xdr:col>73</xdr:col>
      <xdr:colOff>44450</xdr:colOff>
      <xdr:row>41</xdr:row>
      <xdr:rowOff>127000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111777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68834</xdr:rowOff>
    </xdr:from>
    <xdr:to>
      <xdr:col>68</xdr:col>
      <xdr:colOff>203200</xdr:colOff>
      <xdr:row>41</xdr:row>
      <xdr:rowOff>170434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155211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117094</xdr:rowOff>
    </xdr:from>
    <xdr:to>
      <xdr:col>64</xdr:col>
      <xdr:colOff>152400</xdr:colOff>
      <xdr:row>42</xdr:row>
      <xdr:rowOff>47244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32021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2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規採用職員を抑制してきていることから退職手当負担見込額が抑えられている。大規模事業の財源とした既発債の償還が終了することから、将来負担額が減少しているが、新規事業による起債の影響で今後も高い水準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新規事業の抑制等、財政の健全化を図る必要がある。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21096</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422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164623</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76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21096</xdr:rowOff>
    </xdr:from>
    <xdr:to>
      <xdr:col>81</xdr:col>
      <xdr:colOff>133350</xdr:colOff>
      <xdr:row>22</xdr:row>
      <xdr:rowOff>21096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79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長野県小川村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2,438
2,423
58.11
3,156,105
3,018,855
109,351
1,818,716
2,333,750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類似団体と比較すると、人件費に係る経常収支比率は低くなっている。過去からの適正な人員管理の結果である。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今後も適正な定員管理に努め、行政のスリム化及び指定管理者制度による民間委託等を推進することにより人件費削減に努める。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120142</xdr:rowOff>
    </xdr:from>
    <xdr:to>
      <xdr:col>24</xdr:col>
      <xdr:colOff>25400</xdr:colOff>
      <xdr:row>40</xdr:row>
      <xdr:rowOff>154432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7799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126509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154432</xdr:rowOff>
    </xdr:from>
    <xdr:to>
      <xdr:col>24</xdr:col>
      <xdr:colOff>114300</xdr:colOff>
      <xdr:row>40</xdr:row>
      <xdr:rowOff>154432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35069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120142</xdr:rowOff>
    </xdr:from>
    <xdr:to>
      <xdr:col>24</xdr:col>
      <xdr:colOff>114300</xdr:colOff>
      <xdr:row>33</xdr:row>
      <xdr:rowOff>120142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99568</xdr:rowOff>
    </xdr:from>
    <xdr:to>
      <xdr:col>24</xdr:col>
      <xdr:colOff>25400</xdr:colOff>
      <xdr:row>36</xdr:row>
      <xdr:rowOff>99568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717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99568</xdr:rowOff>
    </xdr:from>
    <xdr:to>
      <xdr:col>19</xdr:col>
      <xdr:colOff>187325</xdr:colOff>
      <xdr:row>36</xdr:row>
      <xdr:rowOff>127000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717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68851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62992</xdr:rowOff>
    </xdr:from>
    <xdr:to>
      <xdr:col>15</xdr:col>
      <xdr:colOff>98425</xdr:colOff>
      <xdr:row>36</xdr:row>
      <xdr:rowOff>127000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3519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41419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49276</xdr:rowOff>
    </xdr:from>
    <xdr:to>
      <xdr:col>11</xdr:col>
      <xdr:colOff>9525</xdr:colOff>
      <xdr:row>36</xdr:row>
      <xdr:rowOff>62992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214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23131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62484</xdr:rowOff>
    </xdr:from>
    <xdr:to>
      <xdr:col>6</xdr:col>
      <xdr:colOff>171450</xdr:colOff>
      <xdr:row>36</xdr:row>
      <xdr:rowOff>164084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148861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48768</xdr:rowOff>
    </xdr:from>
    <xdr:to>
      <xdr:col>24</xdr:col>
      <xdr:colOff>76200</xdr:colOff>
      <xdr:row>36</xdr:row>
      <xdr:rowOff>150368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65295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6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48768</xdr:rowOff>
    </xdr:from>
    <xdr:to>
      <xdr:col>20</xdr:col>
      <xdr:colOff>38100</xdr:colOff>
      <xdr:row>36</xdr:row>
      <xdr:rowOff>150368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160545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76200</xdr:rowOff>
    </xdr:from>
    <xdr:to>
      <xdr:col>15</xdr:col>
      <xdr:colOff>149225</xdr:colOff>
      <xdr:row>37</xdr:row>
      <xdr:rowOff>6350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12192</xdr:rowOff>
    </xdr:from>
    <xdr:to>
      <xdr:col>11</xdr:col>
      <xdr:colOff>60325</xdr:colOff>
      <xdr:row>36</xdr:row>
      <xdr:rowOff>113792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123969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169926</xdr:rowOff>
    </xdr:from>
    <xdr:to>
      <xdr:col>6</xdr:col>
      <xdr:colOff>171450</xdr:colOff>
      <xdr:row>36</xdr:row>
      <xdr:rowOff>100076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110253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が上昇しているのは、職員人件費等から委託料への移行が行われている影響が大きい。業務委託やシステム化による対応経費が経常経費を圧迫する一因となっていることから、委託業務について今後精査する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22</xdr:row>
      <xdr:rowOff>66040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901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38117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66040</xdr:rowOff>
    </xdr:from>
    <xdr:to>
      <xdr:col>82</xdr:col>
      <xdr:colOff>196850</xdr:colOff>
      <xdr:row>22</xdr:row>
      <xdr:rowOff>66040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1270</xdr:rowOff>
    </xdr:from>
    <xdr:to>
      <xdr:col>82</xdr:col>
      <xdr:colOff>107950</xdr:colOff>
      <xdr:row>19</xdr:row>
      <xdr:rowOff>54610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32588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96537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39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66040</xdr:rowOff>
    </xdr:from>
    <xdr:to>
      <xdr:col>78</xdr:col>
      <xdr:colOff>69850</xdr:colOff>
      <xdr:row>19</xdr:row>
      <xdr:rowOff>1270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31521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5097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74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123190</xdr:rowOff>
    </xdr:from>
    <xdr:to>
      <xdr:col>73</xdr:col>
      <xdr:colOff>180975</xdr:colOff>
      <xdr:row>18</xdr:row>
      <xdr:rowOff>66040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30378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31750</xdr:rowOff>
    </xdr:from>
    <xdr:to>
      <xdr:col>69</xdr:col>
      <xdr:colOff>92075</xdr:colOff>
      <xdr:row>17</xdr:row>
      <xdr:rowOff>123190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9464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137160</xdr:rowOff>
    </xdr:from>
    <xdr:to>
      <xdr:col>69</xdr:col>
      <xdr:colOff>142875</xdr:colOff>
      <xdr:row>17</xdr:row>
      <xdr:rowOff>67310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77487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142257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3810</xdr:rowOff>
    </xdr:from>
    <xdr:to>
      <xdr:col>82</xdr:col>
      <xdr:colOff>158750</xdr:colOff>
      <xdr:row>19</xdr:row>
      <xdr:rowOff>105410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26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147337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23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121920</xdr:rowOff>
    </xdr:from>
    <xdr:to>
      <xdr:col>78</xdr:col>
      <xdr:colOff>120650</xdr:colOff>
      <xdr:row>19</xdr:row>
      <xdr:rowOff>52070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36847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29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15240</xdr:rowOff>
    </xdr:from>
    <xdr:to>
      <xdr:col>74</xdr:col>
      <xdr:colOff>31750</xdr:colOff>
      <xdr:row>18</xdr:row>
      <xdr:rowOff>116840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10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101617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72390</xdr:rowOff>
    </xdr:from>
    <xdr:to>
      <xdr:col>69</xdr:col>
      <xdr:colOff>142875</xdr:colOff>
      <xdr:row>18</xdr:row>
      <xdr:rowOff>2540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158767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07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152400</xdr:rowOff>
    </xdr:from>
    <xdr:to>
      <xdr:col>65</xdr:col>
      <xdr:colOff>53975</xdr:colOff>
      <xdr:row>17</xdr:row>
      <xdr:rowOff>82550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67327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類似団体と比較すると、扶助費に係る経常収支比率は低くなっている。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しかしながら、障害者自立支援給付事業の生活介護サービス等の増加が見込まれることから、今後も資格審査の適正化等を進めることで扶助費の公正な支給を行い、経費削減に努める。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120650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1186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120650</xdr:rowOff>
    </xdr:from>
    <xdr:to>
      <xdr:col>24</xdr:col>
      <xdr:colOff>114300</xdr:colOff>
      <xdr:row>61</xdr:row>
      <xdr:rowOff>120650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139700</xdr:rowOff>
    </xdr:from>
    <xdr:to>
      <xdr:col>24</xdr:col>
      <xdr:colOff>25400</xdr:colOff>
      <xdr:row>54</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3980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124477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38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139700</xdr:rowOff>
    </xdr:from>
    <xdr:to>
      <xdr:col>19</xdr:col>
      <xdr:colOff>187325</xdr:colOff>
      <xdr:row>54</xdr:row>
      <xdr:rowOff>165100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9398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139700</xdr:rowOff>
    </xdr:from>
    <xdr:to>
      <xdr:col>15</xdr:col>
      <xdr:colOff>98425</xdr:colOff>
      <xdr:row>54</xdr:row>
      <xdr:rowOff>139700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139700</xdr:rowOff>
    </xdr:from>
    <xdr:to>
      <xdr:col>15</xdr:col>
      <xdr:colOff>149225</xdr:colOff>
      <xdr:row>55</xdr:row>
      <xdr:rowOff>69850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139700</xdr:rowOff>
    </xdr:from>
    <xdr:to>
      <xdr:col>11</xdr:col>
      <xdr:colOff>9525</xdr:colOff>
      <xdr:row>54</xdr:row>
      <xdr:rowOff>139700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165100</xdr:rowOff>
    </xdr:from>
    <xdr:to>
      <xdr:col>6</xdr:col>
      <xdr:colOff>171450</xdr:colOff>
      <xdr:row>55</xdr:row>
      <xdr:rowOff>95250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42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80027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88900</xdr:rowOff>
    </xdr:from>
    <xdr:to>
      <xdr:col>24</xdr:col>
      <xdr:colOff>76200</xdr:colOff>
      <xdr:row>55</xdr:row>
      <xdr:rowOff>19050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105427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114300</xdr:rowOff>
    </xdr:from>
    <xdr:to>
      <xdr:col>20</xdr:col>
      <xdr:colOff>38100</xdr:colOff>
      <xdr:row>55</xdr:row>
      <xdr:rowOff>44450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54627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88900</xdr:rowOff>
    </xdr:from>
    <xdr:to>
      <xdr:col>15</xdr:col>
      <xdr:colOff>149225</xdr:colOff>
      <xdr:row>55</xdr:row>
      <xdr:rowOff>19050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29227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88900</xdr:rowOff>
    </xdr:from>
    <xdr:to>
      <xdr:col>11</xdr:col>
      <xdr:colOff>60325</xdr:colOff>
      <xdr:row>55</xdr:row>
      <xdr:rowOff>19050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29227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88900</xdr:rowOff>
    </xdr:from>
    <xdr:to>
      <xdr:col>6</xdr:col>
      <xdr:colOff>171450</xdr:colOff>
      <xdr:row>55</xdr:row>
      <xdr:rowOff>19050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29227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その他に係る経常収支比率が類似団体平均を上回っているのは、繰出金の増加が主な要因である。簡易水道施設の基幹改良事業経費として、繰出金が必要な状況となっている。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今後、簡易水道事業及び下水道事業については経費を節減するとともに、独立採算の原則に沿った運営を目指す。</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35560</xdr:rowOff>
    </xdr:from>
    <xdr:to>
      <xdr:col>82</xdr:col>
      <xdr:colOff>107950</xdr:colOff>
      <xdr:row>60</xdr:row>
      <xdr:rowOff>96520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12241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68597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5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96520</xdr:rowOff>
    </xdr:from>
    <xdr:to>
      <xdr:col>82</xdr:col>
      <xdr:colOff>196850</xdr:colOff>
      <xdr:row>60</xdr:row>
      <xdr:rowOff>96520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121937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86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35560</xdr:rowOff>
    </xdr:from>
    <xdr:to>
      <xdr:col>82</xdr:col>
      <xdr:colOff>196850</xdr:colOff>
      <xdr:row>53</xdr:row>
      <xdr:rowOff>35560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12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115570</xdr:rowOff>
    </xdr:from>
    <xdr:to>
      <xdr:col>82</xdr:col>
      <xdr:colOff>107950</xdr:colOff>
      <xdr:row>57</xdr:row>
      <xdr:rowOff>168910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716770"/>
          <a:ext cx="838200" cy="22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43197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30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168910</xdr:rowOff>
    </xdr:from>
    <xdr:to>
      <xdr:col>78</xdr:col>
      <xdr:colOff>69850</xdr:colOff>
      <xdr:row>58</xdr:row>
      <xdr:rowOff>100330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94156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39370</xdr:rowOff>
    </xdr:from>
    <xdr:to>
      <xdr:col>73</xdr:col>
      <xdr:colOff>180975</xdr:colOff>
      <xdr:row>58</xdr:row>
      <xdr:rowOff>100330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98347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34290</xdr:rowOff>
    </xdr:from>
    <xdr:to>
      <xdr:col>74</xdr:col>
      <xdr:colOff>31750</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146067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130810</xdr:rowOff>
    </xdr:from>
    <xdr:to>
      <xdr:col>69</xdr:col>
      <xdr:colOff>92075</xdr:colOff>
      <xdr:row>58</xdr:row>
      <xdr:rowOff>39370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90346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19050</xdr:rowOff>
    </xdr:from>
    <xdr:to>
      <xdr:col>69</xdr:col>
      <xdr:colOff>142875</xdr:colOff>
      <xdr:row>55</xdr:row>
      <xdr:rowOff>120650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130827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102870</xdr:rowOff>
    </xdr:from>
    <xdr:to>
      <xdr:col>65</xdr:col>
      <xdr:colOff>53975</xdr:colOff>
      <xdr:row>56</xdr:row>
      <xdr:rowOff>33020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43197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64770</xdr:rowOff>
    </xdr:from>
    <xdr:to>
      <xdr:col>82</xdr:col>
      <xdr:colOff>158750</xdr:colOff>
      <xdr:row>56</xdr:row>
      <xdr:rowOff>166370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66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36847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63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118110</xdr:rowOff>
    </xdr:from>
    <xdr:to>
      <xdr:col>78</xdr:col>
      <xdr:colOff>120650</xdr:colOff>
      <xdr:row>58</xdr:row>
      <xdr:rowOff>48260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33037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977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49530</xdr:rowOff>
    </xdr:from>
    <xdr:to>
      <xdr:col>74</xdr:col>
      <xdr:colOff>31750</xdr:colOff>
      <xdr:row>58</xdr:row>
      <xdr:rowOff>151130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99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135907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1008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160020</xdr:rowOff>
    </xdr:from>
    <xdr:to>
      <xdr:col>69</xdr:col>
      <xdr:colOff>142875</xdr:colOff>
      <xdr:row>58</xdr:row>
      <xdr:rowOff>90170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93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74947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1001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80010</xdr:rowOff>
    </xdr:from>
    <xdr:to>
      <xdr:col>65</xdr:col>
      <xdr:colOff>53975</xdr:colOff>
      <xdr:row>58</xdr:row>
      <xdr:rowOff>10160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166387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補助費等の経常収支比率は類似団体平均と同程度で推移してきていたが、</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はやや大きくなっている。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補助金について、一度創設されたものをただ継続するのではなく、必要なものを再度精査し、経常経費の削減に努めていく。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147574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42000"/>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119651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147574</xdr:rowOff>
    </xdr:from>
    <xdr:to>
      <xdr:col>82</xdr:col>
      <xdr:colOff>196850</xdr:colOff>
      <xdr:row>41</xdr:row>
      <xdr:rowOff>147574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81280</xdr:rowOff>
    </xdr:from>
    <xdr:to>
      <xdr:col>82</xdr:col>
      <xdr:colOff>107950</xdr:colOff>
      <xdr:row>37</xdr:row>
      <xdr:rowOff>46990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25348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106443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81280</xdr:rowOff>
    </xdr:from>
    <xdr:to>
      <xdr:col>78</xdr:col>
      <xdr:colOff>69850</xdr:colOff>
      <xdr:row>36</xdr:row>
      <xdr:rowOff>81280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253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17272</xdr:rowOff>
    </xdr:from>
    <xdr:to>
      <xdr:col>73</xdr:col>
      <xdr:colOff>180975</xdr:colOff>
      <xdr:row>36</xdr:row>
      <xdr:rowOff>81280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18947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158005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8128</xdr:rowOff>
    </xdr:from>
    <xdr:to>
      <xdr:col>69</xdr:col>
      <xdr:colOff>92075</xdr:colOff>
      <xdr:row>36</xdr:row>
      <xdr:rowOff>17272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1803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167640</xdr:rowOff>
    </xdr:from>
    <xdr:to>
      <xdr:col>82</xdr:col>
      <xdr:colOff>158750</xdr:colOff>
      <xdr:row>37</xdr:row>
      <xdr:rowOff>97790</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139717</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30480</xdr:rowOff>
    </xdr:from>
    <xdr:to>
      <xdr:col>78</xdr:col>
      <xdr:colOff>120650</xdr:colOff>
      <xdr:row>36</xdr:row>
      <xdr:rowOff>132080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142257</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30480</xdr:rowOff>
    </xdr:from>
    <xdr:to>
      <xdr:col>74</xdr:col>
      <xdr:colOff>31750</xdr:colOff>
      <xdr:row>36</xdr:row>
      <xdr:rowOff>132080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137922</xdr:rowOff>
    </xdr:from>
    <xdr:to>
      <xdr:col>69</xdr:col>
      <xdr:colOff>142875</xdr:colOff>
      <xdr:row>36</xdr:row>
      <xdr:rowOff>68072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78249</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128778</xdr:rowOff>
    </xdr:from>
    <xdr:to>
      <xdr:col>65</xdr:col>
      <xdr:colOff>53975</xdr:colOff>
      <xdr:row>36</xdr:row>
      <xdr:rowOff>58928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69105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類似団体と比較すると若干平均を下回っている。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地方債償還のピークは過ぎているものの、近年実施した大型建設事業（中央拠点施設建設事業・道の駅リニューアル事業）に係る過疎債の償還が</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以降開始されることから、一時的に公債費が増加する。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繰上償還や地方債の新規借入抑制など、計画的な運用を進めていく。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46989</xdr:rowOff>
    </xdr:from>
    <xdr:to>
      <xdr:col>24</xdr:col>
      <xdr:colOff>25400</xdr:colOff>
      <xdr:row>76</xdr:row>
      <xdr:rowOff>138430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077189"/>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90188</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20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157480</xdr:rowOff>
    </xdr:from>
    <xdr:to>
      <xdr:col>19</xdr:col>
      <xdr:colOff>187325</xdr:colOff>
      <xdr:row>76</xdr:row>
      <xdr:rowOff>46989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01623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157480</xdr:rowOff>
    </xdr:from>
    <xdr:to>
      <xdr:col>15</xdr:col>
      <xdr:colOff>98425</xdr:colOff>
      <xdr:row>76</xdr:row>
      <xdr:rowOff>16511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01623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114300</xdr:rowOff>
    </xdr:from>
    <xdr:to>
      <xdr:col>15</xdr:col>
      <xdr:colOff>149225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29227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16511</xdr:rowOff>
    </xdr:from>
    <xdr:to>
      <xdr:col>11</xdr:col>
      <xdr:colOff>9525</xdr:colOff>
      <xdr:row>76</xdr:row>
      <xdr:rowOff>20320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0467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21607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57150</xdr:rowOff>
    </xdr:from>
    <xdr:to>
      <xdr:col>6</xdr:col>
      <xdr:colOff>171450</xdr:colOff>
      <xdr:row>76</xdr:row>
      <xdr:rowOff>158750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143527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87630</xdr:rowOff>
    </xdr:from>
    <xdr:to>
      <xdr:col>24</xdr:col>
      <xdr:colOff>76200</xdr:colOff>
      <xdr:row>77</xdr:row>
      <xdr:rowOff>17780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104157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167639</xdr:rowOff>
    </xdr:from>
    <xdr:to>
      <xdr:col>20</xdr:col>
      <xdr:colOff>38100</xdr:colOff>
      <xdr:row>76</xdr:row>
      <xdr:rowOff>97789</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107967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795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106680</xdr:rowOff>
    </xdr:from>
    <xdr:to>
      <xdr:col>15</xdr:col>
      <xdr:colOff>149225</xdr:colOff>
      <xdr:row>76</xdr:row>
      <xdr:rowOff>36830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47007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73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137160</xdr:rowOff>
    </xdr:from>
    <xdr:to>
      <xdr:col>11</xdr:col>
      <xdr:colOff>60325</xdr:colOff>
      <xdr:row>76</xdr:row>
      <xdr:rowOff>67311</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77487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140970</xdr:rowOff>
    </xdr:from>
    <xdr:to>
      <xdr:col>6</xdr:col>
      <xdr:colOff>171450</xdr:colOff>
      <xdr:row>76</xdr:row>
      <xdr:rowOff>71120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81297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公営企業の公債費等に充当するための繰出金の増加が影響し、類似団体平均を</a:t>
          </a:r>
          <a:r>
            <a:rPr kumimoji="1" lang="en-US" altLang="ja-JP" sz="1300">
              <a:latin typeface="ＭＳ Ｐゴシック" panose="020B0600070205080204" pitchFamily="50" charset="-128"/>
              <a:ea typeface="ＭＳ Ｐゴシック" panose="020B0600070205080204" pitchFamily="50" charset="-128"/>
            </a:rPr>
            <a:t>7.5%</a:t>
          </a:r>
          <a:r>
            <a:rPr kumimoji="1" lang="ja-JP" altLang="en-US" sz="1300">
              <a:latin typeface="ＭＳ Ｐゴシック" panose="020B0600070205080204" pitchFamily="50" charset="-128"/>
              <a:ea typeface="ＭＳ Ｐゴシック" panose="020B0600070205080204" pitchFamily="50" charset="-128"/>
            </a:rPr>
            <a:t>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今後は、地方公営企業会計の地方債残高の増加に伴い、繰出金の増加が見込まれ、経営改善を進めるで、繰出金の抑制と財政健全化を図る。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69850</xdr:rowOff>
    </xdr:from>
    <xdr:to>
      <xdr:col>85</xdr:col>
      <xdr:colOff>66675</xdr:colOff>
      <xdr:row>82</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12700</xdr:rowOff>
    </xdr:from>
    <xdr:to>
      <xdr:col>85</xdr:col>
      <xdr:colOff>66675</xdr:colOff>
      <xdr:row>79</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127000</xdr:rowOff>
    </xdr:from>
    <xdr:to>
      <xdr:col>85</xdr:col>
      <xdr:colOff>66675</xdr:colOff>
      <xdr:row>75</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69850</xdr:rowOff>
    </xdr:from>
    <xdr:to>
      <xdr:col>85</xdr:col>
      <xdr:colOff>66675</xdr:colOff>
      <xdr:row>72</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78422</xdr:rowOff>
    </xdr:from>
    <xdr:to>
      <xdr:col>82</xdr:col>
      <xdr:colOff>107950</xdr:colOff>
      <xdr:row>81</xdr:row>
      <xdr:rowOff>132714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594272"/>
          <a:ext cx="0" cy="1425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104791</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99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132714</xdr:rowOff>
    </xdr:from>
    <xdr:to>
      <xdr:col>82</xdr:col>
      <xdr:colOff>196850</xdr:colOff>
      <xdr:row>81</xdr:row>
      <xdr:rowOff>132714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4020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164799</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33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78422</xdr:rowOff>
    </xdr:from>
    <xdr:to>
      <xdr:col>82</xdr:col>
      <xdr:colOff>196850</xdr:colOff>
      <xdr:row>73</xdr:row>
      <xdr:rowOff>78422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59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38418</xdr:rowOff>
    </xdr:from>
    <xdr:to>
      <xdr:col>82</xdr:col>
      <xdr:colOff>107950</xdr:colOff>
      <xdr:row>78</xdr:row>
      <xdr:rowOff>106998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5671800" y="1341151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132732</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2991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116205</xdr:rowOff>
    </xdr:from>
    <xdr:to>
      <xdr:col>82</xdr:col>
      <xdr:colOff>158750</xdr:colOff>
      <xdr:row>77</xdr:row>
      <xdr:rowOff>46355</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106998</xdr:rowOff>
    </xdr:from>
    <xdr:to>
      <xdr:col>78</xdr:col>
      <xdr:colOff>69850</xdr:colOff>
      <xdr:row>78</xdr:row>
      <xdr:rowOff>155575</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480098"/>
          <a:ext cx="889000" cy="4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104775</xdr:rowOff>
    </xdr:from>
    <xdr:to>
      <xdr:col>78</xdr:col>
      <xdr:colOff>120650</xdr:colOff>
      <xdr:row>77</xdr:row>
      <xdr:rowOff>34925</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45102</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903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158432</xdr:rowOff>
    </xdr:from>
    <xdr:to>
      <xdr:col>73</xdr:col>
      <xdr:colOff>180975</xdr:colOff>
      <xdr:row>78</xdr:row>
      <xdr:rowOff>155575</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360082"/>
          <a:ext cx="889000" cy="16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56198</xdr:rowOff>
    </xdr:from>
    <xdr:to>
      <xdr:col>74</xdr:col>
      <xdr:colOff>31750</xdr:colOff>
      <xdr:row>76</xdr:row>
      <xdr:rowOff>157798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0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167974</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85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49848</xdr:rowOff>
    </xdr:from>
    <xdr:to>
      <xdr:col>69</xdr:col>
      <xdr:colOff>92075</xdr:colOff>
      <xdr:row>77</xdr:row>
      <xdr:rowOff>158432</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251498"/>
          <a:ext cx="889000" cy="1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1905</xdr:rowOff>
    </xdr:from>
    <xdr:to>
      <xdr:col>69</xdr:col>
      <xdr:colOff>142875</xdr:colOff>
      <xdr:row>76</xdr:row>
      <xdr:rowOff>103505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0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113682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280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119397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159068</xdr:rowOff>
    </xdr:from>
    <xdr:to>
      <xdr:col>82</xdr:col>
      <xdr:colOff>158750</xdr:colOff>
      <xdr:row>78</xdr:row>
      <xdr:rowOff>89218</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36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131145</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332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56198</xdr:rowOff>
    </xdr:from>
    <xdr:to>
      <xdr:col>78</xdr:col>
      <xdr:colOff>120650</xdr:colOff>
      <xdr:row>78</xdr:row>
      <xdr:rowOff>157798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42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142575</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515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104775</xdr:rowOff>
    </xdr:from>
    <xdr:to>
      <xdr:col>74</xdr:col>
      <xdr:colOff>31750</xdr:colOff>
      <xdr:row>79</xdr:row>
      <xdr:rowOff>34925</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47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19702</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107632</xdr:rowOff>
    </xdr:from>
    <xdr:to>
      <xdr:col>69</xdr:col>
      <xdr:colOff>142875</xdr:colOff>
      <xdr:row>78</xdr:row>
      <xdr:rowOff>37782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30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22559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39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170498</xdr:rowOff>
    </xdr:from>
    <xdr:to>
      <xdr:col>65</xdr:col>
      <xdr:colOff>53975</xdr:colOff>
      <xdr:row>77</xdr:row>
      <xdr:rowOff>100648</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20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85425</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287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長野県小川村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1514</xdr:rowOff>
    </xdr:from>
    <xdr:to>
      <xdr:col>29</xdr:col>
      <xdr:colOff>127000</xdr:colOff>
      <xdr:row>19</xdr:row>
      <xdr:rowOff>55063</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06539"/>
          <a:ext cx="0" cy="12536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27140</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3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55063</xdr:rowOff>
    </xdr:from>
    <xdr:to>
      <xdr:col>30</xdr:col>
      <xdr:colOff>25400</xdr:colOff>
      <xdr:row>19</xdr:row>
      <xdr:rowOff>55063</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0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87891</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85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1514</xdr:rowOff>
    </xdr:from>
    <xdr:to>
      <xdr:col>30</xdr:col>
      <xdr:colOff>25400</xdr:colOff>
      <xdr:row>12</xdr:row>
      <xdr:rowOff>1514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06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17173</xdr:rowOff>
    </xdr:from>
    <xdr:to>
      <xdr:col>29</xdr:col>
      <xdr:colOff>127000</xdr:colOff>
      <xdr:row>18</xdr:row>
      <xdr:rowOff>35396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150898"/>
          <a:ext cx="647700" cy="182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78251</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690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61724</xdr:rowOff>
    </xdr:from>
    <xdr:to>
      <xdr:col>29</xdr:col>
      <xdr:colOff>177800</xdr:colOff>
      <xdr:row>17</xdr:row>
      <xdr:rowOff>163324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35396</xdr:rowOff>
    </xdr:from>
    <xdr:to>
      <xdr:col>26</xdr:col>
      <xdr:colOff>50800</xdr:colOff>
      <xdr:row>18</xdr:row>
      <xdr:rowOff>40103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169121"/>
          <a:ext cx="698500" cy="47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80102</xdr:rowOff>
    </xdr:from>
    <xdr:to>
      <xdr:col>26</xdr:col>
      <xdr:colOff>101600</xdr:colOff>
      <xdr:row>18</xdr:row>
      <xdr:rowOff>10252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20429</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811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40103</xdr:rowOff>
    </xdr:from>
    <xdr:to>
      <xdr:col>22</xdr:col>
      <xdr:colOff>114300</xdr:colOff>
      <xdr:row>18</xdr:row>
      <xdr:rowOff>53995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173828"/>
          <a:ext cx="698500" cy="138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84658</xdr:rowOff>
    </xdr:from>
    <xdr:to>
      <xdr:col>22</xdr:col>
      <xdr:colOff>165100</xdr:colOff>
      <xdr:row>18</xdr:row>
      <xdr:rowOff>14808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24985</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53995</xdr:rowOff>
    </xdr:from>
    <xdr:to>
      <xdr:col>18</xdr:col>
      <xdr:colOff>177800</xdr:colOff>
      <xdr:row>18</xdr:row>
      <xdr:rowOff>65861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187720"/>
          <a:ext cx="698500" cy="118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88819</xdr:rowOff>
    </xdr:from>
    <xdr:to>
      <xdr:col>19</xdr:col>
      <xdr:colOff>38100</xdr:colOff>
      <xdr:row>18</xdr:row>
      <xdr:rowOff>18969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29146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10497</xdr:rowOff>
    </xdr:from>
    <xdr:to>
      <xdr:col>15</xdr:col>
      <xdr:colOff>101600</xdr:colOff>
      <xdr:row>18</xdr:row>
      <xdr:rowOff>112097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144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122274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91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137823</xdr:rowOff>
    </xdr:from>
    <xdr:to>
      <xdr:col>29</xdr:col>
      <xdr:colOff>177800</xdr:colOff>
      <xdr:row>18</xdr:row>
      <xdr:rowOff>67973</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1000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109900</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7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156046</xdr:rowOff>
    </xdr:from>
    <xdr:to>
      <xdr:col>26</xdr:col>
      <xdr:colOff>101600</xdr:colOff>
      <xdr:row>18</xdr:row>
      <xdr:rowOff>86196</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118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70973</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204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160753</xdr:rowOff>
    </xdr:from>
    <xdr:to>
      <xdr:col>22</xdr:col>
      <xdr:colOff>165100</xdr:colOff>
      <xdr:row>18</xdr:row>
      <xdr:rowOff>90903</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123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75680</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20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3195</xdr:rowOff>
    </xdr:from>
    <xdr:to>
      <xdr:col>19</xdr:col>
      <xdr:colOff>38100</xdr:colOff>
      <xdr:row>18</xdr:row>
      <xdr:rowOff>104795</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136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89572</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22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15061</xdr:rowOff>
    </xdr:from>
    <xdr:to>
      <xdr:col>15</xdr:col>
      <xdr:colOff>101600</xdr:colOff>
      <xdr:row>18</xdr:row>
      <xdr:rowOff>116661</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148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101438</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235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201905</xdr:rowOff>
    </xdr:from>
    <xdr:to>
      <xdr:col>29</xdr:col>
      <xdr:colOff>127000</xdr:colOff>
      <xdr:row>37</xdr:row>
      <xdr:rowOff>307297</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26455"/>
          <a:ext cx="0" cy="13055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279374</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40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307297</xdr:rowOff>
    </xdr:from>
    <xdr:to>
      <xdr:col>30</xdr:col>
      <xdr:colOff>25400</xdr:colOff>
      <xdr:row>37</xdr:row>
      <xdr:rowOff>307297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31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116832</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86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201905</xdr:rowOff>
    </xdr:from>
    <xdr:to>
      <xdr:col>30</xdr:col>
      <xdr:colOff>25400</xdr:colOff>
      <xdr:row>33</xdr:row>
      <xdr:rowOff>201905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264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84999</xdr:rowOff>
    </xdr:from>
    <xdr:to>
      <xdr:col>29</xdr:col>
      <xdr:colOff>127000</xdr:colOff>
      <xdr:row>35</xdr:row>
      <xdr:rowOff>165961</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695349"/>
          <a:ext cx="647700" cy="80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144997</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55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172920</xdr:rowOff>
    </xdr:from>
    <xdr:to>
      <xdr:col>29</xdr:col>
      <xdr:colOff>177800</xdr:colOff>
      <xdr:row>35</xdr:row>
      <xdr:rowOff>274520</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165961</xdr:rowOff>
    </xdr:from>
    <xdr:to>
      <xdr:col>26</xdr:col>
      <xdr:colOff>50800</xdr:colOff>
      <xdr:row>35</xdr:row>
      <xdr:rowOff>262948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776311"/>
          <a:ext cx="698500" cy="969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187368</xdr:rowOff>
    </xdr:from>
    <xdr:to>
      <xdr:col>26</xdr:col>
      <xdr:colOff>101600</xdr:colOff>
      <xdr:row>35</xdr:row>
      <xdr:rowOff>288968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273745</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884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212938</xdr:rowOff>
    </xdr:from>
    <xdr:to>
      <xdr:col>22</xdr:col>
      <xdr:colOff>114300</xdr:colOff>
      <xdr:row>35</xdr:row>
      <xdr:rowOff>262948</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823288"/>
          <a:ext cx="698500" cy="500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183086</xdr:rowOff>
    </xdr:from>
    <xdr:to>
      <xdr:col>22</xdr:col>
      <xdr:colOff>165100</xdr:colOff>
      <xdr:row>35</xdr:row>
      <xdr:rowOff>284686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294863</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56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196128</xdr:rowOff>
    </xdr:from>
    <xdr:to>
      <xdr:col>18</xdr:col>
      <xdr:colOff>177800</xdr:colOff>
      <xdr:row>35</xdr:row>
      <xdr:rowOff>212938</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806478"/>
          <a:ext cx="698500" cy="16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188785</xdr:rowOff>
    </xdr:from>
    <xdr:to>
      <xdr:col>19</xdr:col>
      <xdr:colOff>38100</xdr:colOff>
      <xdr:row>35</xdr:row>
      <xdr:rowOff>290385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275162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88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265260</xdr:rowOff>
    </xdr:from>
    <xdr:to>
      <xdr:col>15</xdr:col>
      <xdr:colOff>101600</xdr:colOff>
      <xdr:row>36</xdr:row>
      <xdr:rowOff>23960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8737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96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34199</xdr:rowOff>
    </xdr:from>
    <xdr:to>
      <xdr:col>29</xdr:col>
      <xdr:colOff>177800</xdr:colOff>
      <xdr:row>35</xdr:row>
      <xdr:rowOff>135799</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644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222176</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48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115161</xdr:rowOff>
    </xdr:from>
    <xdr:to>
      <xdr:col>26</xdr:col>
      <xdr:colOff>101600</xdr:colOff>
      <xdr:row>35</xdr:row>
      <xdr:rowOff>216761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725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226938</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494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212148</xdr:rowOff>
    </xdr:from>
    <xdr:to>
      <xdr:col>22</xdr:col>
      <xdr:colOff>165100</xdr:colOff>
      <xdr:row>35</xdr:row>
      <xdr:rowOff>313748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822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298525</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908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162138</xdr:rowOff>
    </xdr:from>
    <xdr:to>
      <xdr:col>19</xdr:col>
      <xdr:colOff>38100</xdr:colOff>
      <xdr:row>35</xdr:row>
      <xdr:rowOff>263738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772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273915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54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145328</xdr:rowOff>
    </xdr:from>
    <xdr:to>
      <xdr:col>15</xdr:col>
      <xdr:colOff>101600</xdr:colOff>
      <xdr:row>35</xdr:row>
      <xdr:rowOff>246928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755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257105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524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2,438
2,423
58.11
3,156,105
3,018,855
109,351
1,818,716
2,333,750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106507</xdr:rowOff>
    </xdr:from>
    <xdr:to>
      <xdr:col>24</xdr:col>
      <xdr:colOff>62865</xdr:colOff>
      <xdr:row>38</xdr:row>
      <xdr:rowOff>54511</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21457"/>
          <a:ext cx="1270" cy="11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58338</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7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54511</xdr:rowOff>
    </xdr:from>
    <xdr:to>
      <xdr:col>24</xdr:col>
      <xdr:colOff>152400</xdr:colOff>
      <xdr:row>38</xdr:row>
      <xdr:rowOff>54511</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53184</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9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106507</xdr:rowOff>
    </xdr:from>
    <xdr:to>
      <xdr:col>24</xdr:col>
      <xdr:colOff>152400</xdr:colOff>
      <xdr:row>31</xdr:row>
      <xdr:rowOff>106507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2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58096</xdr:rowOff>
    </xdr:from>
    <xdr:to>
      <xdr:col>24</xdr:col>
      <xdr:colOff>63500</xdr:colOff>
      <xdr:row>37</xdr:row>
      <xdr:rowOff>72604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401746"/>
          <a:ext cx="838200" cy="1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153599</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1543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130722</xdr:rowOff>
    </xdr:from>
    <xdr:to>
      <xdr:col>24</xdr:col>
      <xdr:colOff>114300</xdr:colOff>
      <xdr:row>37</xdr:row>
      <xdr:rowOff>60872</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68720</xdr:rowOff>
    </xdr:from>
    <xdr:to>
      <xdr:col>19</xdr:col>
      <xdr:colOff>177800</xdr:colOff>
      <xdr:row>37</xdr:row>
      <xdr:rowOff>72604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2908300" y="6412370"/>
          <a:ext cx="889000" cy="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144714</xdr:rowOff>
    </xdr:from>
    <xdr:to>
      <xdr:col>20</xdr:col>
      <xdr:colOff>38100</xdr:colOff>
      <xdr:row>37</xdr:row>
      <xdr:rowOff>74864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91391</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68720</xdr:rowOff>
    </xdr:from>
    <xdr:to>
      <xdr:col>15</xdr:col>
      <xdr:colOff>50800</xdr:colOff>
      <xdr:row>37</xdr:row>
      <xdr:rowOff>75574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412370"/>
          <a:ext cx="889000" cy="6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146557</xdr:rowOff>
    </xdr:from>
    <xdr:to>
      <xdr:col>15</xdr:col>
      <xdr:colOff>101600</xdr:colOff>
      <xdr:row>37</xdr:row>
      <xdr:rowOff>76707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93234</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75574</xdr:rowOff>
    </xdr:from>
    <xdr:to>
      <xdr:col>10</xdr:col>
      <xdr:colOff>114300</xdr:colOff>
      <xdr:row>37</xdr:row>
      <xdr:rowOff>84411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419224"/>
          <a:ext cx="889000" cy="8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146629</xdr:rowOff>
    </xdr:from>
    <xdr:to>
      <xdr:col>10</xdr:col>
      <xdr:colOff>165100</xdr:colOff>
      <xdr:row>37</xdr:row>
      <xdr:rowOff>76779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93306</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52492</xdr:rowOff>
    </xdr:from>
    <xdr:to>
      <xdr:col>6</xdr:col>
      <xdr:colOff>38100</xdr:colOff>
      <xdr:row>37</xdr:row>
      <xdr:rowOff>154092</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9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145218</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88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7296</xdr:rowOff>
    </xdr:from>
    <xdr:to>
      <xdr:col>24</xdr:col>
      <xdr:colOff>114300</xdr:colOff>
      <xdr:row>37</xdr:row>
      <xdr:rowOff>108896</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5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157173</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32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21804</xdr:rowOff>
    </xdr:from>
    <xdr:to>
      <xdr:col>20</xdr:col>
      <xdr:colOff>38100</xdr:colOff>
      <xdr:row>37</xdr:row>
      <xdr:rowOff>123404</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6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114531</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458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17920</xdr:rowOff>
    </xdr:from>
    <xdr:to>
      <xdr:col>15</xdr:col>
      <xdr:colOff>101600</xdr:colOff>
      <xdr:row>37</xdr:row>
      <xdr:rowOff>119520</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6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110647</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454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24774</xdr:rowOff>
    </xdr:from>
    <xdr:to>
      <xdr:col>10</xdr:col>
      <xdr:colOff>165100</xdr:colOff>
      <xdr:row>37</xdr:row>
      <xdr:rowOff>126374</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6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117501</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461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33611</xdr:rowOff>
    </xdr:from>
    <xdr:to>
      <xdr:col>6</xdr:col>
      <xdr:colOff>38100</xdr:colOff>
      <xdr:row>37</xdr:row>
      <xdr:rowOff>135211</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7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151738</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152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63930</xdr:rowOff>
    </xdr:from>
    <xdr:to>
      <xdr:col>24</xdr:col>
      <xdr:colOff>62865</xdr:colOff>
      <xdr:row>58</xdr:row>
      <xdr:rowOff>124443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07880"/>
          <a:ext cx="1270" cy="1260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128270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124443</xdr:rowOff>
    </xdr:from>
    <xdr:to>
      <xdr:col>24</xdr:col>
      <xdr:colOff>152400</xdr:colOff>
      <xdr:row>58</xdr:row>
      <xdr:rowOff>124443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10607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8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63930</xdr:rowOff>
    </xdr:from>
    <xdr:to>
      <xdr:col>24</xdr:col>
      <xdr:colOff>152400</xdr:colOff>
      <xdr:row>51</xdr:row>
      <xdr:rowOff>63930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97352</xdr:rowOff>
    </xdr:from>
    <xdr:to>
      <xdr:col>24</xdr:col>
      <xdr:colOff>63500</xdr:colOff>
      <xdr:row>57</xdr:row>
      <xdr:rowOff>108066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70002"/>
          <a:ext cx="838200" cy="10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55473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56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32596</xdr:rowOff>
    </xdr:from>
    <xdr:to>
      <xdr:col>24</xdr:col>
      <xdr:colOff>114300</xdr:colOff>
      <xdr:row>57</xdr:row>
      <xdr:rowOff>134196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108066</xdr:rowOff>
    </xdr:from>
    <xdr:to>
      <xdr:col>19</xdr:col>
      <xdr:colOff>177800</xdr:colOff>
      <xdr:row>57</xdr:row>
      <xdr:rowOff>143211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80716"/>
          <a:ext cx="889000" cy="3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39965</xdr:rowOff>
    </xdr:from>
    <xdr:to>
      <xdr:col>20</xdr:col>
      <xdr:colOff>38100</xdr:colOff>
      <xdr:row>57</xdr:row>
      <xdr:rowOff>141565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158092</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58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124867</xdr:rowOff>
    </xdr:from>
    <xdr:to>
      <xdr:col>15</xdr:col>
      <xdr:colOff>50800</xdr:colOff>
      <xdr:row>57</xdr:row>
      <xdr:rowOff>143211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897517"/>
          <a:ext cx="889000" cy="1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51036</xdr:rowOff>
    </xdr:from>
    <xdr:to>
      <xdr:col>15</xdr:col>
      <xdr:colOff>101600</xdr:colOff>
      <xdr:row>57</xdr:row>
      <xdr:rowOff>152636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169163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124867</xdr:rowOff>
    </xdr:from>
    <xdr:to>
      <xdr:col>10</xdr:col>
      <xdr:colOff>114300</xdr:colOff>
      <xdr:row>57</xdr:row>
      <xdr:rowOff>168015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897517"/>
          <a:ext cx="889000" cy="4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52546</xdr:rowOff>
    </xdr:from>
    <xdr:to>
      <xdr:col>10</xdr:col>
      <xdr:colOff>165100</xdr:colOff>
      <xdr:row>57</xdr:row>
      <xdr:rowOff>154146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170673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122988</xdr:rowOff>
    </xdr:from>
    <xdr:to>
      <xdr:col>6</xdr:col>
      <xdr:colOff>38100</xdr:colOff>
      <xdr:row>58</xdr:row>
      <xdr:rowOff>53138</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44265</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98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46552</xdr:rowOff>
    </xdr:from>
    <xdr:to>
      <xdr:col>24</xdr:col>
      <xdr:colOff>114300</xdr:colOff>
      <xdr:row>57</xdr:row>
      <xdr:rowOff>148152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1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24979</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9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57266</xdr:rowOff>
    </xdr:from>
    <xdr:to>
      <xdr:col>20</xdr:col>
      <xdr:colOff>38100</xdr:colOff>
      <xdr:row>57</xdr:row>
      <xdr:rowOff>158866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2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149993</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922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92411</xdr:rowOff>
    </xdr:from>
    <xdr:to>
      <xdr:col>15</xdr:col>
      <xdr:colOff>101600</xdr:colOff>
      <xdr:row>58</xdr:row>
      <xdr:rowOff>22561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6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13688</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957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74067</xdr:rowOff>
    </xdr:from>
    <xdr:to>
      <xdr:col>10</xdr:col>
      <xdr:colOff>165100</xdr:colOff>
      <xdr:row>58</xdr:row>
      <xdr:rowOff>4217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4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166794</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939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117215</xdr:rowOff>
    </xdr:from>
    <xdr:to>
      <xdr:col>6</xdr:col>
      <xdr:colOff>38100</xdr:colOff>
      <xdr:row>58</xdr:row>
      <xdr:rowOff>47365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8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63892</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665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54748</xdr:rowOff>
    </xdr:from>
    <xdr:to>
      <xdr:col>24</xdr:col>
      <xdr:colOff>62865</xdr:colOff>
      <xdr:row>78</xdr:row>
      <xdr:rowOff>139069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99148"/>
          <a:ext cx="1270" cy="111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142896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5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139069</xdr:rowOff>
    </xdr:from>
    <xdr:to>
      <xdr:col>24</xdr:col>
      <xdr:colOff>152400</xdr:colOff>
      <xdr:row>78</xdr:row>
      <xdr:rowOff>139069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1425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7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54748</xdr:rowOff>
    </xdr:from>
    <xdr:to>
      <xdr:col>24</xdr:col>
      <xdr:colOff>152400</xdr:colOff>
      <xdr:row>72</xdr:row>
      <xdr:rowOff>54748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9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92763</xdr:rowOff>
    </xdr:from>
    <xdr:to>
      <xdr:col>24</xdr:col>
      <xdr:colOff>63500</xdr:colOff>
      <xdr:row>77</xdr:row>
      <xdr:rowOff>113640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294413"/>
          <a:ext cx="838200" cy="20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124962</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326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146535</xdr:rowOff>
    </xdr:from>
    <xdr:to>
      <xdr:col>24</xdr:col>
      <xdr:colOff>114300</xdr:colOff>
      <xdr:row>78</xdr:row>
      <xdr:rowOff>76685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48516</xdr:rowOff>
    </xdr:from>
    <xdr:to>
      <xdr:col>19</xdr:col>
      <xdr:colOff>177800</xdr:colOff>
      <xdr:row>77</xdr:row>
      <xdr:rowOff>92763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250166"/>
          <a:ext cx="889000" cy="4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136796</xdr:rowOff>
    </xdr:from>
    <xdr:to>
      <xdr:col>20</xdr:col>
      <xdr:colOff>38100</xdr:colOff>
      <xdr:row>78</xdr:row>
      <xdr:rowOff>66946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58073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43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48516</xdr:rowOff>
    </xdr:from>
    <xdr:to>
      <xdr:col>15</xdr:col>
      <xdr:colOff>50800</xdr:colOff>
      <xdr:row>77</xdr:row>
      <xdr:rowOff>65272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250166"/>
          <a:ext cx="889000" cy="1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127022</xdr:rowOff>
    </xdr:from>
    <xdr:to>
      <xdr:col>15</xdr:col>
      <xdr:colOff>101600</xdr:colOff>
      <xdr:row>78</xdr:row>
      <xdr:rowOff>57172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48299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42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65272</xdr:rowOff>
    </xdr:from>
    <xdr:to>
      <xdr:col>10</xdr:col>
      <xdr:colOff>114300</xdr:colOff>
      <xdr:row>77</xdr:row>
      <xdr:rowOff>122912</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266922"/>
          <a:ext cx="889000" cy="5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144281</xdr:rowOff>
    </xdr:from>
    <xdr:to>
      <xdr:col>10</xdr:col>
      <xdr:colOff>165100</xdr:colOff>
      <xdr:row>78</xdr:row>
      <xdr:rowOff>74431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4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65558</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43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17230</xdr:rowOff>
    </xdr:from>
    <xdr:to>
      <xdr:col>6</xdr:col>
      <xdr:colOff>38100</xdr:colOff>
      <xdr:row>78</xdr:row>
      <xdr:rowOff>118830</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9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109957</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48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62840</xdr:rowOff>
    </xdr:from>
    <xdr:to>
      <xdr:col>24</xdr:col>
      <xdr:colOff>114300</xdr:colOff>
      <xdr:row>77</xdr:row>
      <xdr:rowOff>164440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26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85717</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11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41963</xdr:rowOff>
    </xdr:from>
    <xdr:to>
      <xdr:col>20</xdr:col>
      <xdr:colOff>38100</xdr:colOff>
      <xdr:row>77</xdr:row>
      <xdr:rowOff>143563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24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160090</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01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169166</xdr:rowOff>
    </xdr:from>
    <xdr:to>
      <xdr:col>15</xdr:col>
      <xdr:colOff>101600</xdr:colOff>
      <xdr:row>77</xdr:row>
      <xdr:rowOff>99316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19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115843</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297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14472</xdr:rowOff>
    </xdr:from>
    <xdr:to>
      <xdr:col>10</xdr:col>
      <xdr:colOff>165100</xdr:colOff>
      <xdr:row>77</xdr:row>
      <xdr:rowOff>116072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21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132599</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299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72112</xdr:rowOff>
    </xdr:from>
    <xdr:to>
      <xdr:col>6</xdr:col>
      <xdr:colOff>38100</xdr:colOff>
      <xdr:row>78</xdr:row>
      <xdr:rowOff>2262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27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18789</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04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168380</xdr:rowOff>
    </xdr:from>
    <xdr:to>
      <xdr:col>24</xdr:col>
      <xdr:colOff>62865</xdr:colOff>
      <xdr:row>99</xdr:row>
      <xdr:rowOff>2136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98880"/>
          <a:ext cx="1270" cy="137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5963</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2136</xdr:rowOff>
    </xdr:from>
    <xdr:to>
      <xdr:col>24</xdr:col>
      <xdr:colOff>152400</xdr:colOff>
      <xdr:row>99</xdr:row>
      <xdr:rowOff>2136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115057</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7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168380</xdr:rowOff>
    </xdr:from>
    <xdr:to>
      <xdr:col>24</xdr:col>
      <xdr:colOff>152400</xdr:colOff>
      <xdr:row>90</xdr:row>
      <xdr:rowOff>168380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9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91165</xdr:rowOff>
    </xdr:from>
    <xdr:to>
      <xdr:col>24</xdr:col>
      <xdr:colOff>63500</xdr:colOff>
      <xdr:row>98</xdr:row>
      <xdr:rowOff>91531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3797300" y="16893265"/>
          <a:ext cx="8382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58275</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6889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35398</xdr:rowOff>
    </xdr:from>
    <xdr:to>
      <xdr:col>24</xdr:col>
      <xdr:colOff>114300</xdr:colOff>
      <xdr:row>98</xdr:row>
      <xdr:rowOff>136998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83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86362</xdr:rowOff>
    </xdr:from>
    <xdr:to>
      <xdr:col>19</xdr:col>
      <xdr:colOff>177800</xdr:colOff>
      <xdr:row>98</xdr:row>
      <xdr:rowOff>91165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888462"/>
          <a:ext cx="889000" cy="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40001</xdr:rowOff>
    </xdr:from>
    <xdr:to>
      <xdr:col>20</xdr:col>
      <xdr:colOff>38100</xdr:colOff>
      <xdr:row>98</xdr:row>
      <xdr:rowOff>141601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84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158128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61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86362</xdr:rowOff>
    </xdr:from>
    <xdr:to>
      <xdr:col>15</xdr:col>
      <xdr:colOff>50800</xdr:colOff>
      <xdr:row>98</xdr:row>
      <xdr:rowOff>89650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888462"/>
          <a:ext cx="889000" cy="3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37043</xdr:rowOff>
    </xdr:from>
    <xdr:to>
      <xdr:col>15</xdr:col>
      <xdr:colOff>101600</xdr:colOff>
      <xdr:row>98</xdr:row>
      <xdr:rowOff>138643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83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129770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93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80054</xdr:rowOff>
    </xdr:from>
    <xdr:to>
      <xdr:col>10</xdr:col>
      <xdr:colOff>114300</xdr:colOff>
      <xdr:row>98</xdr:row>
      <xdr:rowOff>89650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1130300" y="16882154"/>
          <a:ext cx="889000" cy="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35192</xdr:rowOff>
    </xdr:from>
    <xdr:to>
      <xdr:col>10</xdr:col>
      <xdr:colOff>165100</xdr:colOff>
      <xdr:row>98</xdr:row>
      <xdr:rowOff>136792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83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153319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61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51516</xdr:rowOff>
    </xdr:from>
    <xdr:to>
      <xdr:col>6</xdr:col>
      <xdr:colOff>38100</xdr:colOff>
      <xdr:row>98</xdr:row>
      <xdr:rowOff>153116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85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144243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94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40731</xdr:rowOff>
    </xdr:from>
    <xdr:to>
      <xdr:col>24</xdr:col>
      <xdr:colOff>114300</xdr:colOff>
      <xdr:row>98</xdr:row>
      <xdr:rowOff>142331</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84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13826</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81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40365</xdr:rowOff>
    </xdr:from>
    <xdr:to>
      <xdr:col>20</xdr:col>
      <xdr:colOff>38100</xdr:colOff>
      <xdr:row>98</xdr:row>
      <xdr:rowOff>141965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84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133092</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93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35562</xdr:rowOff>
    </xdr:from>
    <xdr:to>
      <xdr:col>15</xdr:col>
      <xdr:colOff>101600</xdr:colOff>
      <xdr:row>98</xdr:row>
      <xdr:rowOff>137162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83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153689</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61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38850</xdr:rowOff>
    </xdr:from>
    <xdr:to>
      <xdr:col>10</xdr:col>
      <xdr:colOff>165100</xdr:colOff>
      <xdr:row>98</xdr:row>
      <xdr:rowOff>140450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8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131577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933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29254</xdr:rowOff>
    </xdr:from>
    <xdr:to>
      <xdr:col>6</xdr:col>
      <xdr:colOff>38100</xdr:colOff>
      <xdr:row>98</xdr:row>
      <xdr:rowOff>130854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83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147381</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60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64162</xdr:rowOff>
    </xdr:from>
    <xdr:to>
      <xdr:col>54</xdr:col>
      <xdr:colOff>189865</xdr:colOff>
      <xdr:row>39</xdr:row>
      <xdr:rowOff>21379</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07662"/>
          <a:ext cx="1270" cy="150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25206</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71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21379</xdr:rowOff>
    </xdr:from>
    <xdr:to>
      <xdr:col>55</xdr:col>
      <xdr:colOff>88900</xdr:colOff>
      <xdr:row>39</xdr:row>
      <xdr:rowOff>21379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70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10839</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8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64162</xdr:rowOff>
    </xdr:from>
    <xdr:to>
      <xdr:col>55</xdr:col>
      <xdr:colOff>88900</xdr:colOff>
      <xdr:row>30</xdr:row>
      <xdr:rowOff>64162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0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34678</xdr:rowOff>
    </xdr:from>
    <xdr:to>
      <xdr:col>55</xdr:col>
      <xdr:colOff>0</xdr:colOff>
      <xdr:row>38</xdr:row>
      <xdr:rowOff>37710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549778"/>
          <a:ext cx="838200" cy="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89240</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61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66363</xdr:rowOff>
    </xdr:from>
    <xdr:to>
      <xdr:col>55</xdr:col>
      <xdr:colOff>50800</xdr:colOff>
      <xdr:row>37</xdr:row>
      <xdr:rowOff>167963</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1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37710</xdr:rowOff>
    </xdr:from>
    <xdr:to>
      <xdr:col>50</xdr:col>
      <xdr:colOff>114300</xdr:colOff>
      <xdr:row>38</xdr:row>
      <xdr:rowOff>82311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552810"/>
          <a:ext cx="889000" cy="44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82540</xdr:rowOff>
    </xdr:from>
    <xdr:to>
      <xdr:col>50</xdr:col>
      <xdr:colOff>165100</xdr:colOff>
      <xdr:row>38</xdr:row>
      <xdr:rowOff>12690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2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29217</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20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82311</xdr:rowOff>
    </xdr:from>
    <xdr:to>
      <xdr:col>45</xdr:col>
      <xdr:colOff>177800</xdr:colOff>
      <xdr:row>38</xdr:row>
      <xdr:rowOff>99357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597411"/>
          <a:ext cx="889000" cy="17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70909</xdr:rowOff>
    </xdr:from>
    <xdr:to>
      <xdr:col>46</xdr:col>
      <xdr:colOff>38100</xdr:colOff>
      <xdr:row>38</xdr:row>
      <xdr:rowOff>1059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17586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189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67982</xdr:rowOff>
    </xdr:from>
    <xdr:to>
      <xdr:col>41</xdr:col>
      <xdr:colOff>50800</xdr:colOff>
      <xdr:row>38</xdr:row>
      <xdr:rowOff>99357</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583082"/>
          <a:ext cx="889000" cy="3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95146</xdr:rowOff>
    </xdr:from>
    <xdr:to>
      <xdr:col>41</xdr:col>
      <xdr:colOff>101600</xdr:colOff>
      <xdr:row>38</xdr:row>
      <xdr:rowOff>25296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41823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21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9341</xdr:rowOff>
    </xdr:from>
    <xdr:to>
      <xdr:col>36</xdr:col>
      <xdr:colOff>165100</xdr:colOff>
      <xdr:row>38</xdr:row>
      <xdr:rowOff>110941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524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127468</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299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155328</xdr:rowOff>
    </xdr:from>
    <xdr:to>
      <xdr:col>55</xdr:col>
      <xdr:colOff>50800</xdr:colOff>
      <xdr:row>38</xdr:row>
      <xdr:rowOff>85478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49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133755</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477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158360</xdr:rowOff>
    </xdr:from>
    <xdr:to>
      <xdr:col>50</xdr:col>
      <xdr:colOff>165100</xdr:colOff>
      <xdr:row>38</xdr:row>
      <xdr:rowOff>88510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50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79637</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594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31511</xdr:rowOff>
    </xdr:from>
    <xdr:to>
      <xdr:col>46</xdr:col>
      <xdr:colOff>38100</xdr:colOff>
      <xdr:row>38</xdr:row>
      <xdr:rowOff>133111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54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124238</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639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48557</xdr:rowOff>
    </xdr:from>
    <xdr:to>
      <xdr:col>41</xdr:col>
      <xdr:colOff>101600</xdr:colOff>
      <xdr:row>38</xdr:row>
      <xdr:rowOff>150157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56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141284</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6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17182</xdr:rowOff>
    </xdr:from>
    <xdr:to>
      <xdr:col>36</xdr:col>
      <xdr:colOff>165100</xdr:colOff>
      <xdr:row>38</xdr:row>
      <xdr:rowOff>118782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53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109909</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625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135851</xdr:rowOff>
    </xdr:from>
    <xdr:to>
      <xdr:col>54</xdr:col>
      <xdr:colOff>189865</xdr:colOff>
      <xdr:row>59</xdr:row>
      <xdr:rowOff>32564</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36901"/>
          <a:ext cx="1270" cy="161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36391</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32564</xdr:rowOff>
    </xdr:from>
    <xdr:to>
      <xdr:col>55</xdr:col>
      <xdr:colOff>88900</xdr:colOff>
      <xdr:row>59</xdr:row>
      <xdr:rowOff>32564</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82528</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12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135851</xdr:rowOff>
    </xdr:from>
    <xdr:to>
      <xdr:col>55</xdr:col>
      <xdr:colOff>88900</xdr:colOff>
      <xdr:row>49</xdr:row>
      <xdr:rowOff>135851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3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121666</xdr:rowOff>
    </xdr:from>
    <xdr:to>
      <xdr:col>55</xdr:col>
      <xdr:colOff>0</xdr:colOff>
      <xdr:row>58</xdr:row>
      <xdr:rowOff>136851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10065766"/>
          <a:ext cx="838200" cy="1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85726</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583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62849</xdr:rowOff>
    </xdr:from>
    <xdr:to>
      <xdr:col>55</xdr:col>
      <xdr:colOff>50800</xdr:colOff>
      <xdr:row>58</xdr:row>
      <xdr:rowOff>164449</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128455</xdr:rowOff>
    </xdr:from>
    <xdr:to>
      <xdr:col>50</xdr:col>
      <xdr:colOff>114300</xdr:colOff>
      <xdr:row>58</xdr:row>
      <xdr:rowOff>136851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10072555"/>
          <a:ext cx="889000" cy="8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61628</xdr:rowOff>
    </xdr:from>
    <xdr:to>
      <xdr:col>50</xdr:col>
      <xdr:colOff>165100</xdr:colOff>
      <xdr:row>58</xdr:row>
      <xdr:rowOff>163228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8305</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90701</xdr:rowOff>
    </xdr:from>
    <xdr:to>
      <xdr:col>45</xdr:col>
      <xdr:colOff>177800</xdr:colOff>
      <xdr:row>58</xdr:row>
      <xdr:rowOff>128455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10034801"/>
          <a:ext cx="889000" cy="3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54163</xdr:rowOff>
    </xdr:from>
    <xdr:to>
      <xdr:col>46</xdr:col>
      <xdr:colOff>38100</xdr:colOff>
      <xdr:row>58</xdr:row>
      <xdr:rowOff>155763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840</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77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90701</xdr:rowOff>
    </xdr:from>
    <xdr:to>
      <xdr:col>41</xdr:col>
      <xdr:colOff>50800</xdr:colOff>
      <xdr:row>58</xdr:row>
      <xdr:rowOff>137796</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10034801"/>
          <a:ext cx="889000" cy="47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53869</xdr:rowOff>
    </xdr:from>
    <xdr:to>
      <xdr:col>41</xdr:col>
      <xdr:colOff>101600</xdr:colOff>
      <xdr:row>58</xdr:row>
      <xdr:rowOff>155469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146596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10090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71740</xdr:rowOff>
    </xdr:from>
    <xdr:to>
      <xdr:col>36</xdr:col>
      <xdr:colOff>165100</xdr:colOff>
      <xdr:row>59</xdr:row>
      <xdr:rowOff>1890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1001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18417</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791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70866</xdr:rowOff>
    </xdr:from>
    <xdr:to>
      <xdr:col>55</xdr:col>
      <xdr:colOff>50800</xdr:colOff>
      <xdr:row>59</xdr:row>
      <xdr:rowOff>1016</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1001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41276</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985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86051</xdr:rowOff>
    </xdr:from>
    <xdr:to>
      <xdr:col>50</xdr:col>
      <xdr:colOff>165100</xdr:colOff>
      <xdr:row>59</xdr:row>
      <xdr:rowOff>16201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1003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7328</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10122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77655</xdr:rowOff>
    </xdr:from>
    <xdr:to>
      <xdr:col>46</xdr:col>
      <xdr:colOff>38100</xdr:colOff>
      <xdr:row>59</xdr:row>
      <xdr:rowOff>7805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1002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170382</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1011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39901</xdr:rowOff>
    </xdr:from>
    <xdr:to>
      <xdr:col>41</xdr:col>
      <xdr:colOff>101600</xdr:colOff>
      <xdr:row>58</xdr:row>
      <xdr:rowOff>141501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98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158028</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9759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86996</xdr:rowOff>
    </xdr:from>
    <xdr:to>
      <xdr:col>36</xdr:col>
      <xdr:colOff>165100</xdr:colOff>
      <xdr:row>59</xdr:row>
      <xdr:rowOff>17146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1003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8273</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10123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119349</xdr:rowOff>
    </xdr:from>
    <xdr:to>
      <xdr:col>54</xdr:col>
      <xdr:colOff>189865</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292299"/>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158953</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320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66026</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675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119349</xdr:rowOff>
    </xdr:from>
    <xdr:to>
      <xdr:col>55</xdr:col>
      <xdr:colOff>88900</xdr:colOff>
      <xdr:row>71</xdr:row>
      <xdr:rowOff>119349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292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73126</xdr:rowOff>
    </xdr:from>
    <xdr:to>
      <xdr:col>55</xdr:col>
      <xdr:colOff>0</xdr:colOff>
      <xdr:row>78</xdr:row>
      <xdr:rowOff>87199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446226"/>
          <a:ext cx="838200" cy="14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31954</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405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53527</xdr:rowOff>
    </xdr:from>
    <xdr:to>
      <xdr:col>55</xdr:col>
      <xdr:colOff>50800</xdr:colOff>
      <xdr:row>78</xdr:row>
      <xdr:rowOff>155127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84724</xdr:rowOff>
    </xdr:from>
    <xdr:to>
      <xdr:col>50</xdr:col>
      <xdr:colOff>114300</xdr:colOff>
      <xdr:row>78</xdr:row>
      <xdr:rowOff>87199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457824"/>
          <a:ext cx="889000" cy="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57054</xdr:rowOff>
    </xdr:from>
    <xdr:to>
      <xdr:col>50</xdr:col>
      <xdr:colOff>165100</xdr:colOff>
      <xdr:row>78</xdr:row>
      <xdr:rowOff>158654</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149781</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52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53011</xdr:rowOff>
    </xdr:from>
    <xdr:to>
      <xdr:col>45</xdr:col>
      <xdr:colOff>177800</xdr:colOff>
      <xdr:row>78</xdr:row>
      <xdr:rowOff>84724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426111"/>
          <a:ext cx="889000" cy="3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53000</xdr:rowOff>
    </xdr:from>
    <xdr:to>
      <xdr:col>46</xdr:col>
      <xdr:colOff>38100</xdr:colOff>
      <xdr:row>78</xdr:row>
      <xdr:rowOff>154600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145727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51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53011</xdr:rowOff>
    </xdr:from>
    <xdr:to>
      <xdr:col>41</xdr:col>
      <xdr:colOff>50800</xdr:colOff>
      <xdr:row>78</xdr:row>
      <xdr:rowOff>116639</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426111"/>
          <a:ext cx="889000" cy="63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45500</xdr:rowOff>
    </xdr:from>
    <xdr:to>
      <xdr:col>41</xdr:col>
      <xdr:colOff>101600</xdr:colOff>
      <xdr:row>78</xdr:row>
      <xdr:rowOff>147100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1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138227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51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41497</xdr:rowOff>
    </xdr:from>
    <xdr:to>
      <xdr:col>36</xdr:col>
      <xdr:colOff>165100</xdr:colOff>
      <xdr:row>78</xdr:row>
      <xdr:rowOff>143097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1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159624</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672795" y="13189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22326</xdr:rowOff>
    </xdr:from>
    <xdr:to>
      <xdr:col>55</xdr:col>
      <xdr:colOff>50800</xdr:colOff>
      <xdr:row>78</xdr:row>
      <xdr:rowOff>123926</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39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153153</xdr:rowOff>
    </xdr:from>
    <xdr:ext cx="599010"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18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36399</xdr:rowOff>
    </xdr:from>
    <xdr:to>
      <xdr:col>50</xdr:col>
      <xdr:colOff>165100</xdr:colOff>
      <xdr:row>78</xdr:row>
      <xdr:rowOff>137999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0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154526</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39795" y="13184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33924</xdr:rowOff>
    </xdr:from>
    <xdr:to>
      <xdr:col>46</xdr:col>
      <xdr:colOff>38100</xdr:colOff>
      <xdr:row>78</xdr:row>
      <xdr:rowOff>135524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40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152051</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50795" y="1318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2211</xdr:rowOff>
    </xdr:from>
    <xdr:to>
      <xdr:col>41</xdr:col>
      <xdr:colOff>101600</xdr:colOff>
      <xdr:row>78</xdr:row>
      <xdr:rowOff>103811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37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120338</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61795" y="13150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65839</xdr:rowOff>
    </xdr:from>
    <xdr:to>
      <xdr:col>36</xdr:col>
      <xdr:colOff>165100</xdr:colOff>
      <xdr:row>78</xdr:row>
      <xdr:rowOff>167439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43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158566</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531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78663</xdr:rowOff>
    </xdr:from>
    <xdr:to>
      <xdr:col>54</xdr:col>
      <xdr:colOff>189865</xdr:colOff>
      <xdr:row>98</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09163"/>
          <a:ext cx="1270" cy="1432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25340</xdr:rowOff>
    </xdr:from>
    <xdr:ext cx="690189"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843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78663</xdr:rowOff>
    </xdr:from>
    <xdr:to>
      <xdr:col>55</xdr:col>
      <xdr:colOff>88900</xdr:colOff>
      <xdr:row>90</xdr:row>
      <xdr:rowOff>78663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09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47747</xdr:rowOff>
    </xdr:from>
    <xdr:to>
      <xdr:col>55</xdr:col>
      <xdr:colOff>0</xdr:colOff>
      <xdr:row>98</xdr:row>
      <xdr:rowOff>56938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849847"/>
          <a:ext cx="838200" cy="9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153035</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612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130158</xdr:rowOff>
    </xdr:from>
    <xdr:to>
      <xdr:col>55</xdr:col>
      <xdr:colOff>50800</xdr:colOff>
      <xdr:row>98</xdr:row>
      <xdr:rowOff>60308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6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40545</xdr:rowOff>
    </xdr:from>
    <xdr:to>
      <xdr:col>50</xdr:col>
      <xdr:colOff>114300</xdr:colOff>
      <xdr:row>98</xdr:row>
      <xdr:rowOff>56938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842645"/>
          <a:ext cx="889000" cy="1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133057</xdr:rowOff>
    </xdr:from>
    <xdr:to>
      <xdr:col>50</xdr:col>
      <xdr:colOff>165100</xdr:colOff>
      <xdr:row>98</xdr:row>
      <xdr:rowOff>63207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6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79734</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538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14170</xdr:rowOff>
    </xdr:from>
    <xdr:to>
      <xdr:col>45</xdr:col>
      <xdr:colOff>177800</xdr:colOff>
      <xdr:row>98</xdr:row>
      <xdr:rowOff>40545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816270"/>
          <a:ext cx="889000" cy="2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117070</xdr:rowOff>
    </xdr:from>
    <xdr:to>
      <xdr:col>46</xdr:col>
      <xdr:colOff>38100</xdr:colOff>
      <xdr:row>98</xdr:row>
      <xdr:rowOff>47220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63747</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522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1566</xdr:rowOff>
    </xdr:from>
    <xdr:to>
      <xdr:col>41</xdr:col>
      <xdr:colOff>50800</xdr:colOff>
      <xdr:row>98</xdr:row>
      <xdr:rowOff>14170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803666"/>
          <a:ext cx="889000" cy="12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126340</xdr:rowOff>
    </xdr:from>
    <xdr:to>
      <xdr:col>41</xdr:col>
      <xdr:colOff>101600</xdr:colOff>
      <xdr:row>98</xdr:row>
      <xdr:rowOff>56490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7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73017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532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165277</xdr:rowOff>
    </xdr:from>
    <xdr:to>
      <xdr:col>36</xdr:col>
      <xdr:colOff>165100</xdr:colOff>
      <xdr:row>98</xdr:row>
      <xdr:rowOff>95427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95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86554</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672795" y="16888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168397</xdr:rowOff>
    </xdr:from>
    <xdr:to>
      <xdr:col>55</xdr:col>
      <xdr:colOff>50800</xdr:colOff>
      <xdr:row>98</xdr:row>
      <xdr:rowOff>98547</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79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108585</xdr:rowOff>
    </xdr:from>
    <xdr:ext cx="599010"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739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6138</xdr:rowOff>
    </xdr:from>
    <xdr:to>
      <xdr:col>50</xdr:col>
      <xdr:colOff>165100</xdr:colOff>
      <xdr:row>98</xdr:row>
      <xdr:rowOff>107738</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80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98865</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900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161195</xdr:rowOff>
    </xdr:from>
    <xdr:to>
      <xdr:col>46</xdr:col>
      <xdr:colOff>38100</xdr:colOff>
      <xdr:row>98</xdr:row>
      <xdr:rowOff>91345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79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82472</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50795" y="16884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134820</xdr:rowOff>
    </xdr:from>
    <xdr:to>
      <xdr:col>41</xdr:col>
      <xdr:colOff>101600</xdr:colOff>
      <xdr:row>98</xdr:row>
      <xdr:rowOff>64970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76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56097</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61795" y="16858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122216</xdr:rowOff>
    </xdr:from>
    <xdr:to>
      <xdr:col>36</xdr:col>
      <xdr:colOff>165100</xdr:colOff>
      <xdr:row>98</xdr:row>
      <xdr:rowOff>52366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75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68893</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672795" y="16528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31</xdr:row>
      <xdr:rowOff>21970</xdr:rowOff>
    </xdr:from>
    <xdr:ext cx="685572"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760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147062</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90562"/>
          <a:ext cx="1269" cy="14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128416</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814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93739</xdr:rowOff>
    </xdr:from>
    <xdr:ext cx="690189"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65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147062</xdr:rowOff>
    </xdr:from>
    <xdr:to>
      <xdr:col>86</xdr:col>
      <xdr:colOff>25400</xdr:colOff>
      <xdr:row>30</xdr:row>
      <xdr:rowOff>147062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9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35114</xdr:rowOff>
    </xdr:from>
    <xdr:to>
      <xdr:col>85</xdr:col>
      <xdr:colOff>127000</xdr:colOff>
      <xdr:row>39</xdr:row>
      <xdr:rowOff>87878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21664"/>
          <a:ext cx="838200" cy="5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45866</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60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22989</xdr:rowOff>
    </xdr:from>
    <xdr:to>
      <xdr:col>85</xdr:col>
      <xdr:colOff>177800</xdr:colOff>
      <xdr:row>39</xdr:row>
      <xdr:rowOff>124589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7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35114</xdr:rowOff>
    </xdr:from>
    <xdr:to>
      <xdr:col>81</xdr:col>
      <xdr:colOff>50800</xdr:colOff>
      <xdr:row>39</xdr:row>
      <xdr:rowOff>62972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721664"/>
          <a:ext cx="889000" cy="27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27194</xdr:rowOff>
    </xdr:from>
    <xdr:to>
      <xdr:col>81</xdr:col>
      <xdr:colOff>101600</xdr:colOff>
      <xdr:row>39</xdr:row>
      <xdr:rowOff>128794</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7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119921</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80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62972</xdr:rowOff>
    </xdr:from>
    <xdr:to>
      <xdr:col>76</xdr:col>
      <xdr:colOff>114300</xdr:colOff>
      <xdr:row>39</xdr:row>
      <xdr:rowOff>81564</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749522"/>
          <a:ext cx="889000" cy="18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29631</xdr:rowOff>
    </xdr:from>
    <xdr:to>
      <xdr:col>76</xdr:col>
      <xdr:colOff>165100</xdr:colOff>
      <xdr:row>39</xdr:row>
      <xdr:rowOff>131231</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71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122358</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80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141590</xdr:rowOff>
    </xdr:from>
    <xdr:to>
      <xdr:col>71</xdr:col>
      <xdr:colOff>177800</xdr:colOff>
      <xdr:row>39</xdr:row>
      <xdr:rowOff>81564</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656690"/>
          <a:ext cx="889000" cy="111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27822</xdr:rowOff>
    </xdr:from>
    <xdr:to>
      <xdr:col>72</xdr:col>
      <xdr:colOff>38100</xdr:colOff>
      <xdr:row>39</xdr:row>
      <xdr:rowOff>129422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71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145949</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8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34913</xdr:rowOff>
    </xdr:from>
    <xdr:to>
      <xdr:col>67</xdr:col>
      <xdr:colOff>101600</xdr:colOff>
      <xdr:row>39</xdr:row>
      <xdr:rowOff>136513</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72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127640</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81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37078</xdr:rowOff>
    </xdr:from>
    <xdr:to>
      <xdr:col>85</xdr:col>
      <xdr:colOff>177800</xdr:colOff>
      <xdr:row>39</xdr:row>
      <xdr:rowOff>138678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7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1416</xdr:rowOff>
    </xdr:from>
    <xdr:ext cx="534377"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8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155764</xdr:rowOff>
    </xdr:from>
    <xdr:to>
      <xdr:col>81</xdr:col>
      <xdr:colOff>101600</xdr:colOff>
      <xdr:row>39</xdr:row>
      <xdr:rowOff>85914</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7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102442</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644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12172</xdr:rowOff>
    </xdr:from>
    <xdr:to>
      <xdr:col>76</xdr:col>
      <xdr:colOff>165100</xdr:colOff>
      <xdr:row>39</xdr:row>
      <xdr:rowOff>113772</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9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130299</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25111" y="647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30764</xdr:rowOff>
    </xdr:from>
    <xdr:to>
      <xdr:col>72</xdr:col>
      <xdr:colOff>38100</xdr:colOff>
      <xdr:row>39</xdr:row>
      <xdr:rowOff>132364</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71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123491</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36111" y="6810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90790</xdr:rowOff>
    </xdr:from>
    <xdr:to>
      <xdr:col>67</xdr:col>
      <xdr:colOff>101600</xdr:colOff>
      <xdr:row>39</xdr:row>
      <xdr:rowOff>20940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0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37</xdr:row>
      <xdr:rowOff>37467</xdr:rowOff>
    </xdr:from>
    <xdr:ext cx="59901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14795" y="638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144434</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160762</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5642</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21970</xdr:rowOff>
    </xdr:from>
    <xdr:ext cx="46717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978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38299</xdr:rowOff>
    </xdr:from>
    <xdr:ext cx="46717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1978821" y="8439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13317</xdr:rowOff>
    </xdr:from>
    <xdr:to>
      <xdr:col>85</xdr:col>
      <xdr:colOff>126364</xdr:colOff>
      <xdr:row>59</xdr:row>
      <xdr:rowOff>98878</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flipV="1">
          <a:off x="16317595" y="8757267"/>
          <a:ext cx="1269" cy="145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153505</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10269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131444</xdr:rowOff>
    </xdr:from>
    <xdr:ext cx="469744"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853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13317</xdr:rowOff>
    </xdr:from>
    <xdr:to>
      <xdr:col>86</xdr:col>
      <xdr:colOff>25400</xdr:colOff>
      <xdr:row>51</xdr:row>
      <xdr:rowOff>13317</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875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70955</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10015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41221</xdr:rowOff>
    </xdr:from>
    <xdr:to>
      <xdr:col>76</xdr:col>
      <xdr:colOff>165100</xdr:colOff>
      <xdr:row>59</xdr:row>
      <xdr:rowOff>142821</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1015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159348</xdr:rowOff>
    </xdr:from>
    <xdr:ext cx="313932"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35333" y="993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17054</xdr:rowOff>
    </xdr:from>
    <xdr:to>
      <xdr:col>72</xdr:col>
      <xdr:colOff>38100</xdr:colOff>
      <xdr:row>59</xdr:row>
      <xdr:rowOff>118654</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1013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135181</xdr:rowOff>
    </xdr:from>
    <xdr:ext cx="313932"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46333" y="9907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26505</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10142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21619</xdr:rowOff>
    </xdr:from>
    <xdr:to>
      <xdr:col>85</xdr:col>
      <xdr:colOff>126364</xdr:colOff>
      <xdr:row>79</xdr:row>
      <xdr:rowOff>44450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94569"/>
          <a:ext cx="1269" cy="139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139746</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6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21619</xdr:rowOff>
    </xdr:from>
    <xdr:to>
      <xdr:col>86</xdr:col>
      <xdr:colOff>25400</xdr:colOff>
      <xdr:row>71</xdr:row>
      <xdr:rowOff>21619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9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113880</xdr:rowOff>
    </xdr:from>
    <xdr:to>
      <xdr:col>85</xdr:col>
      <xdr:colOff>127000</xdr:colOff>
      <xdr:row>77</xdr:row>
      <xdr:rowOff>123937</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5481300" y="13315530"/>
          <a:ext cx="838200" cy="10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81839</xdr:rowOff>
    </xdr:from>
    <xdr:ext cx="599010"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112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58962</xdr:rowOff>
    </xdr:from>
    <xdr:to>
      <xdr:col>85</xdr:col>
      <xdr:colOff>177800</xdr:colOff>
      <xdr:row>77</xdr:row>
      <xdr:rowOff>160562</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113880</xdr:rowOff>
    </xdr:from>
    <xdr:to>
      <xdr:col>81</xdr:col>
      <xdr:colOff>50800</xdr:colOff>
      <xdr:row>77</xdr:row>
      <xdr:rowOff>126344</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3315530"/>
          <a:ext cx="889000" cy="1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62850</xdr:rowOff>
    </xdr:from>
    <xdr:to>
      <xdr:col>81</xdr:col>
      <xdr:colOff>101600</xdr:colOff>
      <xdr:row>77</xdr:row>
      <xdr:rowOff>164450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9527</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181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105260</xdr:rowOff>
    </xdr:from>
    <xdr:to>
      <xdr:col>76</xdr:col>
      <xdr:colOff>114300</xdr:colOff>
      <xdr:row>77</xdr:row>
      <xdr:rowOff>126344</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3703300" y="13306910"/>
          <a:ext cx="889000" cy="2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53739</xdr:rowOff>
    </xdr:from>
    <xdr:to>
      <xdr:col>76</xdr:col>
      <xdr:colOff>165100</xdr:colOff>
      <xdr:row>77</xdr:row>
      <xdr:rowOff>155339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416</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105260</xdr:rowOff>
    </xdr:from>
    <xdr:to>
      <xdr:col>71</xdr:col>
      <xdr:colOff>177800</xdr:colOff>
      <xdr:row>78</xdr:row>
      <xdr:rowOff>4825</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2814300" y="13306910"/>
          <a:ext cx="889000" cy="7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58052</xdr:rowOff>
    </xdr:from>
    <xdr:to>
      <xdr:col>72</xdr:col>
      <xdr:colOff>38100</xdr:colOff>
      <xdr:row>77</xdr:row>
      <xdr:rowOff>159652</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150779</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03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122913</xdr:rowOff>
    </xdr:from>
    <xdr:to>
      <xdr:col>67</xdr:col>
      <xdr:colOff>101600</xdr:colOff>
      <xdr:row>78</xdr:row>
      <xdr:rowOff>53063</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324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69590</xdr:rowOff>
    </xdr:from>
    <xdr:ext cx="59901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14795" y="13099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73137</xdr:rowOff>
    </xdr:from>
    <xdr:to>
      <xdr:col>85</xdr:col>
      <xdr:colOff>177800</xdr:colOff>
      <xdr:row>78</xdr:row>
      <xdr:rowOff>3287</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27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51564</xdr:rowOff>
    </xdr:from>
    <xdr:ext cx="599010"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253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63080</xdr:rowOff>
    </xdr:from>
    <xdr:to>
      <xdr:col>81</xdr:col>
      <xdr:colOff>101600</xdr:colOff>
      <xdr:row>77</xdr:row>
      <xdr:rowOff>164680</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26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155807</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181795" y="13357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75544</xdr:rowOff>
    </xdr:from>
    <xdr:to>
      <xdr:col>76</xdr:col>
      <xdr:colOff>165100</xdr:colOff>
      <xdr:row>78</xdr:row>
      <xdr:rowOff>5694</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2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168271</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292795" y="13369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54460</xdr:rowOff>
    </xdr:from>
    <xdr:to>
      <xdr:col>72</xdr:col>
      <xdr:colOff>38100</xdr:colOff>
      <xdr:row>77</xdr:row>
      <xdr:rowOff>156060</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25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1137</xdr:rowOff>
    </xdr:from>
    <xdr:ext cx="59901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03795" y="13031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125475</xdr:rowOff>
    </xdr:from>
    <xdr:to>
      <xdr:col>67</xdr:col>
      <xdr:colOff>101600</xdr:colOff>
      <xdr:row>78</xdr:row>
      <xdr:rowOff>55625</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32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46752</xdr:rowOff>
    </xdr:from>
    <xdr:ext cx="599010"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14795" y="13419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738</xdr:rowOff>
    </xdr:from>
    <xdr:to>
      <xdr:col>85</xdr:col>
      <xdr:colOff>126364</xdr:colOff>
      <xdr:row>98</xdr:row>
      <xdr:rowOff>139700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774138"/>
          <a:ext cx="1269" cy="1167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163471</xdr:rowOff>
    </xdr:from>
    <xdr:ext cx="249299"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655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118865</xdr:rowOff>
    </xdr:from>
    <xdr:ext cx="690189"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5493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738</xdr:rowOff>
    </xdr:from>
    <xdr:to>
      <xdr:col>86</xdr:col>
      <xdr:colOff>25400</xdr:colOff>
      <xdr:row>92</xdr:row>
      <xdr:rowOff>738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7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121420</xdr:rowOff>
    </xdr:from>
    <xdr:to>
      <xdr:col>85</xdr:col>
      <xdr:colOff>127000</xdr:colOff>
      <xdr:row>98</xdr:row>
      <xdr:rowOff>133693</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923520"/>
          <a:ext cx="838200" cy="1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80922</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711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58045</xdr:rowOff>
    </xdr:from>
    <xdr:to>
      <xdr:col>85</xdr:col>
      <xdr:colOff>177800</xdr:colOff>
      <xdr:row>98</xdr:row>
      <xdr:rowOff>159645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133693</xdr:rowOff>
    </xdr:from>
    <xdr:to>
      <xdr:col>81</xdr:col>
      <xdr:colOff>50800</xdr:colOff>
      <xdr:row>98</xdr:row>
      <xdr:rowOff>134034</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935793"/>
          <a:ext cx="889000" cy="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56229</xdr:rowOff>
    </xdr:from>
    <xdr:to>
      <xdr:col>81</xdr:col>
      <xdr:colOff>101600</xdr:colOff>
      <xdr:row>98</xdr:row>
      <xdr:rowOff>157829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2906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116148</xdr:rowOff>
    </xdr:from>
    <xdr:to>
      <xdr:col>76</xdr:col>
      <xdr:colOff>114300</xdr:colOff>
      <xdr:row>98</xdr:row>
      <xdr:rowOff>134034</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918248"/>
          <a:ext cx="889000" cy="1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51739</xdr:rowOff>
    </xdr:from>
    <xdr:to>
      <xdr:col>76</xdr:col>
      <xdr:colOff>165100</xdr:colOff>
      <xdr:row>98</xdr:row>
      <xdr:rowOff>153339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169866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6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116148</xdr:rowOff>
    </xdr:from>
    <xdr:to>
      <xdr:col>71</xdr:col>
      <xdr:colOff>177800</xdr:colOff>
      <xdr:row>98</xdr:row>
      <xdr:rowOff>117921</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918248"/>
          <a:ext cx="889000" cy="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56291</xdr:rowOff>
    </xdr:from>
    <xdr:to>
      <xdr:col>72</xdr:col>
      <xdr:colOff>38100</xdr:colOff>
      <xdr:row>98</xdr:row>
      <xdr:rowOff>157891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5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2968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63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51938</xdr:rowOff>
    </xdr:from>
    <xdr:to>
      <xdr:col>67</xdr:col>
      <xdr:colOff>101600</xdr:colOff>
      <xdr:row>98</xdr:row>
      <xdr:rowOff>153538</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5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170065</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62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70620</xdr:rowOff>
    </xdr:from>
    <xdr:to>
      <xdr:col>85</xdr:col>
      <xdr:colOff>177800</xdr:colOff>
      <xdr:row>99</xdr:row>
      <xdr:rowOff>770</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7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36471</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83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82893</xdr:rowOff>
    </xdr:from>
    <xdr:to>
      <xdr:col>81</xdr:col>
      <xdr:colOff>101600</xdr:colOff>
      <xdr:row>99</xdr:row>
      <xdr:rowOff>13043</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8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4170</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977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83234</xdr:rowOff>
    </xdr:from>
    <xdr:to>
      <xdr:col>76</xdr:col>
      <xdr:colOff>165100</xdr:colOff>
      <xdr:row>99</xdr:row>
      <xdr:rowOff>13384</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8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4511</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97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65348</xdr:rowOff>
    </xdr:from>
    <xdr:to>
      <xdr:col>72</xdr:col>
      <xdr:colOff>38100</xdr:colOff>
      <xdr:row>98</xdr:row>
      <xdr:rowOff>166948</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6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158075</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96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67121</xdr:rowOff>
    </xdr:from>
    <xdr:to>
      <xdr:col>67</xdr:col>
      <xdr:colOff>101600</xdr:colOff>
      <xdr:row>98</xdr:row>
      <xdr:rowOff>168721</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6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159848</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961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28296</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343246"/>
          <a:ext cx="1269" cy="1387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78598</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65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146423</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11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28296</xdr:rowOff>
    </xdr:from>
    <xdr:to>
      <xdr:col>116</xdr:col>
      <xdr:colOff>152400</xdr:colOff>
      <xdr:row>31</xdr:row>
      <xdr:rowOff>28296</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3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167498</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11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144621</xdr:rowOff>
    </xdr:from>
    <xdr:to>
      <xdr:col>116</xdr:col>
      <xdr:colOff>114300</xdr:colOff>
      <xdr:row>39</xdr:row>
      <xdr:rowOff>74771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5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140316</xdr:rowOff>
    </xdr:from>
    <xdr:to>
      <xdr:col>112</xdr:col>
      <xdr:colOff>38100</xdr:colOff>
      <xdr:row>39</xdr:row>
      <xdr:rowOff>70466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86993</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43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147174</xdr:rowOff>
    </xdr:from>
    <xdr:to>
      <xdr:col>107</xdr:col>
      <xdr:colOff>101600</xdr:colOff>
      <xdr:row>39</xdr:row>
      <xdr:rowOff>77324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93851</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132906</xdr:rowOff>
    </xdr:from>
    <xdr:to>
      <xdr:col>102</xdr:col>
      <xdr:colOff>165100</xdr:colOff>
      <xdr:row>39</xdr:row>
      <xdr:rowOff>63056</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79582</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147593</xdr:rowOff>
    </xdr:from>
    <xdr:to>
      <xdr:col>98</xdr:col>
      <xdr:colOff>38100</xdr:colOff>
      <xdr:row>39</xdr:row>
      <xdr:rowOff>77743</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6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94270</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437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123048</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38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125299</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26349"/>
          <a:ext cx="1269" cy="163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71976</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125299</xdr:rowOff>
    </xdr:from>
    <xdr:to>
      <xdr:col>116</xdr:col>
      <xdr:colOff>152400</xdr:colOff>
      <xdr:row>49</xdr:row>
      <xdr:rowOff>125299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2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35768</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08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12891</xdr:rowOff>
    </xdr:from>
    <xdr:to>
      <xdr:col>116</xdr:col>
      <xdr:colOff>114300</xdr:colOff>
      <xdr:row>58</xdr:row>
      <xdr:rowOff>114491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5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17900</xdr:rowOff>
    </xdr:from>
    <xdr:to>
      <xdr:col>112</xdr:col>
      <xdr:colOff>38100</xdr:colOff>
      <xdr:row>58</xdr:row>
      <xdr:rowOff>119500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136027</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3632</xdr:rowOff>
    </xdr:from>
    <xdr:to>
      <xdr:col>107</xdr:col>
      <xdr:colOff>101600</xdr:colOff>
      <xdr:row>58</xdr:row>
      <xdr:rowOff>105232</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121759</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2718</xdr:rowOff>
    </xdr:from>
    <xdr:to>
      <xdr:col>102</xdr:col>
      <xdr:colOff>165100</xdr:colOff>
      <xdr:row>58</xdr:row>
      <xdr:rowOff>104318</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120845</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11119</xdr:rowOff>
    </xdr:from>
    <xdr:to>
      <xdr:col>98</xdr:col>
      <xdr:colOff>38100</xdr:colOff>
      <xdr:row>58</xdr:row>
      <xdr:rowOff>112719</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55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129246</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730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151343</xdr:rowOff>
    </xdr:from>
    <xdr:to>
      <xdr:col>116</xdr:col>
      <xdr:colOff>62864</xdr:colOff>
      <xdr:row>78</xdr:row>
      <xdr:rowOff>59046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1981393"/>
          <a:ext cx="1269" cy="1450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62873</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3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59046</xdr:rowOff>
    </xdr:from>
    <xdr:to>
      <xdr:col>116</xdr:col>
      <xdr:colOff>152400</xdr:colOff>
      <xdr:row>78</xdr:row>
      <xdr:rowOff>59046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98020</xdr:rowOff>
    </xdr:from>
    <xdr:ext cx="599010"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75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151343</xdr:rowOff>
    </xdr:from>
    <xdr:to>
      <xdr:col>116</xdr:col>
      <xdr:colOff>152400</xdr:colOff>
      <xdr:row>69</xdr:row>
      <xdr:rowOff>151343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198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97862</xdr:rowOff>
    </xdr:from>
    <xdr:to>
      <xdr:col>116</xdr:col>
      <xdr:colOff>63500</xdr:colOff>
      <xdr:row>75</xdr:row>
      <xdr:rowOff>163573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2956612"/>
          <a:ext cx="838200" cy="65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65944</xdr:rowOff>
    </xdr:from>
    <xdr:ext cx="599010"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30961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87517</xdr:rowOff>
    </xdr:from>
    <xdr:to>
      <xdr:col>116</xdr:col>
      <xdr:colOff>114300</xdr:colOff>
      <xdr:row>77</xdr:row>
      <xdr:rowOff>17667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163573</xdr:rowOff>
    </xdr:from>
    <xdr:to>
      <xdr:col>111</xdr:col>
      <xdr:colOff>177800</xdr:colOff>
      <xdr:row>76</xdr:row>
      <xdr:rowOff>17734</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3022323"/>
          <a:ext cx="889000" cy="25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97727</xdr:rowOff>
    </xdr:from>
    <xdr:to>
      <xdr:col>112</xdr:col>
      <xdr:colOff>38100</xdr:colOff>
      <xdr:row>77</xdr:row>
      <xdr:rowOff>27877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19004</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23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17734</xdr:rowOff>
    </xdr:from>
    <xdr:to>
      <xdr:col>107</xdr:col>
      <xdr:colOff>50800</xdr:colOff>
      <xdr:row>76</xdr:row>
      <xdr:rowOff>27553</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3047934"/>
          <a:ext cx="889000" cy="9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88847</xdr:rowOff>
    </xdr:from>
    <xdr:to>
      <xdr:col>107</xdr:col>
      <xdr:colOff>101600</xdr:colOff>
      <xdr:row>77</xdr:row>
      <xdr:rowOff>18997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10124</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34795" y="1321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27553</xdr:rowOff>
    </xdr:from>
    <xdr:to>
      <xdr:col>102</xdr:col>
      <xdr:colOff>114300</xdr:colOff>
      <xdr:row>76</xdr:row>
      <xdr:rowOff>28730</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3057753"/>
          <a:ext cx="889000" cy="1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98337</xdr:rowOff>
    </xdr:from>
    <xdr:to>
      <xdr:col>102</xdr:col>
      <xdr:colOff>165100</xdr:colOff>
      <xdr:row>77</xdr:row>
      <xdr:rowOff>28487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19614</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45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112801</xdr:rowOff>
    </xdr:from>
    <xdr:to>
      <xdr:col>98</xdr:col>
      <xdr:colOff>38100</xdr:colOff>
      <xdr:row>77</xdr:row>
      <xdr:rowOff>42951</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14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34078</xdr:rowOff>
    </xdr:from>
    <xdr:ext cx="59901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56795" y="13235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47062</xdr:rowOff>
    </xdr:from>
    <xdr:to>
      <xdr:col>116</xdr:col>
      <xdr:colOff>114300</xdr:colOff>
      <xdr:row>75</xdr:row>
      <xdr:rowOff>148662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290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69939</xdr:rowOff>
    </xdr:from>
    <xdr:ext cx="599010"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2757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112774</xdr:rowOff>
    </xdr:from>
    <xdr:to>
      <xdr:col>112</xdr:col>
      <xdr:colOff>38100</xdr:colOff>
      <xdr:row>76</xdr:row>
      <xdr:rowOff>42925</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297152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59451</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23795" y="12746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138385</xdr:rowOff>
    </xdr:from>
    <xdr:to>
      <xdr:col>107</xdr:col>
      <xdr:colOff>101600</xdr:colOff>
      <xdr:row>76</xdr:row>
      <xdr:rowOff>68535</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29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85062</xdr:rowOff>
    </xdr:from>
    <xdr:ext cx="59901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34795" y="12772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148203</xdr:rowOff>
    </xdr:from>
    <xdr:to>
      <xdr:col>102</xdr:col>
      <xdr:colOff>165100</xdr:colOff>
      <xdr:row>76</xdr:row>
      <xdr:rowOff>78353</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00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94880</xdr:rowOff>
    </xdr:from>
    <xdr:ext cx="59901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45795" y="1278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149380</xdr:rowOff>
    </xdr:from>
    <xdr:to>
      <xdr:col>98</xdr:col>
      <xdr:colOff>38100</xdr:colOff>
      <xdr:row>76</xdr:row>
      <xdr:rowOff>79530</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00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96057</xdr:rowOff>
    </xdr:from>
    <xdr:ext cx="59901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56795" y="12783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89</xdr:row>
      <xdr:rowOff>123189</xdr:rowOff>
    </xdr:from>
    <xdr:to>
      <xdr:col>112</xdr:col>
      <xdr:colOff>38100</xdr:colOff>
      <xdr:row>90</xdr:row>
      <xdr:rowOff>53339</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88</xdr:row>
      <xdr:rowOff>69866</xdr:rowOff>
    </xdr:from>
    <xdr:ext cx="313932"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66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類似団体と比較すると、維持補修費や繰出金において一人当たりのコストがかかっている。公共施設等総合管理計画により、公共施設の維持経費等の抑制に努めていく。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また、繰出金については簡易水道事業や下水道事業が大部分を占めるため、一般会計からの繰出金に頼らない財政運営を進める必要がある。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2,438
2,423
58.11
3,156,105
3,018,855
109,351
1,818,716
2,333,750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147968</xdr:rowOff>
    </xdr:from>
    <xdr:to>
      <xdr:col>24</xdr:col>
      <xdr:colOff>62865</xdr:colOff>
      <xdr:row>38</xdr:row>
      <xdr:rowOff>90532</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91468"/>
          <a:ext cx="1270" cy="131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94359</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90532</xdr:rowOff>
    </xdr:from>
    <xdr:to>
      <xdr:col>24</xdr:col>
      <xdr:colOff>152400</xdr:colOff>
      <xdr:row>38</xdr:row>
      <xdr:rowOff>90532</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5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94645</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147968</xdr:rowOff>
    </xdr:from>
    <xdr:to>
      <xdr:col>24</xdr:col>
      <xdr:colOff>152400</xdr:colOff>
      <xdr:row>30</xdr:row>
      <xdr:rowOff>147968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9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28372</xdr:rowOff>
    </xdr:from>
    <xdr:to>
      <xdr:col>24</xdr:col>
      <xdr:colOff>63500</xdr:colOff>
      <xdr:row>37</xdr:row>
      <xdr:rowOff>39269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372022"/>
          <a:ext cx="838200" cy="1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148556</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0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170129</xdr:rowOff>
    </xdr:from>
    <xdr:to>
      <xdr:col>24</xdr:col>
      <xdr:colOff>114300</xdr:colOff>
      <xdr:row>37</xdr:row>
      <xdr:rowOff>100279</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39269</xdr:rowOff>
    </xdr:from>
    <xdr:to>
      <xdr:col>19</xdr:col>
      <xdr:colOff>177800</xdr:colOff>
      <xdr:row>37</xdr:row>
      <xdr:rowOff>47517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382919"/>
          <a:ext cx="889000" cy="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5252</xdr:rowOff>
    </xdr:from>
    <xdr:to>
      <xdr:col>20</xdr:col>
      <xdr:colOff>38100</xdr:colOff>
      <xdr:row>37</xdr:row>
      <xdr:rowOff>106852</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97979</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47517</xdr:rowOff>
    </xdr:from>
    <xdr:to>
      <xdr:col>15</xdr:col>
      <xdr:colOff>50800</xdr:colOff>
      <xdr:row>37</xdr:row>
      <xdr:rowOff>48222</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391167"/>
          <a:ext cx="889000" cy="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2984</xdr:rowOff>
    </xdr:from>
    <xdr:to>
      <xdr:col>15</xdr:col>
      <xdr:colOff>101600</xdr:colOff>
      <xdr:row>37</xdr:row>
      <xdr:rowOff>104584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95711</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39516</xdr:rowOff>
    </xdr:from>
    <xdr:to>
      <xdr:col>10</xdr:col>
      <xdr:colOff>114300</xdr:colOff>
      <xdr:row>37</xdr:row>
      <xdr:rowOff>48222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383166"/>
          <a:ext cx="889000" cy="8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3270</xdr:rowOff>
    </xdr:from>
    <xdr:to>
      <xdr:col>10</xdr:col>
      <xdr:colOff>165100</xdr:colOff>
      <xdr:row>37</xdr:row>
      <xdr:rowOff>104870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95997</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29445</xdr:rowOff>
    </xdr:from>
    <xdr:to>
      <xdr:col>6</xdr:col>
      <xdr:colOff>38100</xdr:colOff>
      <xdr:row>37</xdr:row>
      <xdr:rowOff>131045</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7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122172</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6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149022</xdr:rowOff>
    </xdr:from>
    <xdr:to>
      <xdr:col>24</xdr:col>
      <xdr:colOff>114300</xdr:colOff>
      <xdr:row>37</xdr:row>
      <xdr:rowOff>79172</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32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449</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17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159919</xdr:rowOff>
    </xdr:from>
    <xdr:to>
      <xdr:col>20</xdr:col>
      <xdr:colOff>38100</xdr:colOff>
      <xdr:row>37</xdr:row>
      <xdr:rowOff>90069</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33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106596</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10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168167</xdr:rowOff>
    </xdr:from>
    <xdr:to>
      <xdr:col>15</xdr:col>
      <xdr:colOff>101600</xdr:colOff>
      <xdr:row>37</xdr:row>
      <xdr:rowOff>98317</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34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114844</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11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168872</xdr:rowOff>
    </xdr:from>
    <xdr:to>
      <xdr:col>10</xdr:col>
      <xdr:colOff>165100</xdr:colOff>
      <xdr:row>37</xdr:row>
      <xdr:rowOff>99022</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34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115549</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11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160166</xdr:rowOff>
    </xdr:from>
    <xdr:to>
      <xdr:col>6</xdr:col>
      <xdr:colOff>38100</xdr:colOff>
      <xdr:row>37</xdr:row>
      <xdr:rowOff>90316</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3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106843</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107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91654</xdr:rowOff>
    </xdr:from>
    <xdr:to>
      <xdr:col>24</xdr:col>
      <xdr:colOff>62865</xdr:colOff>
      <xdr:row>58</xdr:row>
      <xdr:rowOff>169657</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35604"/>
          <a:ext cx="1270" cy="127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2034</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1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169657</xdr:rowOff>
    </xdr:from>
    <xdr:to>
      <xdr:col>24</xdr:col>
      <xdr:colOff>152400</xdr:colOff>
      <xdr:row>58</xdr:row>
      <xdr:rowOff>169657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13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38331</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6108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3,476,104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91654</xdr:rowOff>
    </xdr:from>
    <xdr:to>
      <xdr:col>24</xdr:col>
      <xdr:colOff>152400</xdr:colOff>
      <xdr:row>51</xdr:row>
      <xdr:rowOff>91654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3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144447</xdr:rowOff>
    </xdr:from>
    <xdr:to>
      <xdr:col>24</xdr:col>
      <xdr:colOff>63500</xdr:colOff>
      <xdr:row>58</xdr:row>
      <xdr:rowOff>163288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10088547"/>
          <a:ext cx="838200" cy="18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80072</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852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57195</xdr:rowOff>
    </xdr:from>
    <xdr:to>
      <xdr:col>24</xdr:col>
      <xdr:colOff>114300</xdr:colOff>
      <xdr:row>58</xdr:row>
      <xdr:rowOff>158795</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10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158793</xdr:rowOff>
    </xdr:from>
    <xdr:to>
      <xdr:col>19</xdr:col>
      <xdr:colOff>177800</xdr:colOff>
      <xdr:row>58</xdr:row>
      <xdr:rowOff>163288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10102893"/>
          <a:ext cx="889000" cy="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57544</xdr:rowOff>
    </xdr:from>
    <xdr:to>
      <xdr:col>20</xdr:col>
      <xdr:colOff>38100</xdr:colOff>
      <xdr:row>58</xdr:row>
      <xdr:rowOff>159144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1000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4221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776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143924</xdr:rowOff>
    </xdr:from>
    <xdr:to>
      <xdr:col>15</xdr:col>
      <xdr:colOff>50800</xdr:colOff>
      <xdr:row>58</xdr:row>
      <xdr:rowOff>158793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10088024"/>
          <a:ext cx="889000" cy="1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56978</xdr:rowOff>
    </xdr:from>
    <xdr:to>
      <xdr:col>15</xdr:col>
      <xdr:colOff>101600</xdr:colOff>
      <xdr:row>58</xdr:row>
      <xdr:rowOff>158578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1000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3655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77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143924</xdr:rowOff>
    </xdr:from>
    <xdr:to>
      <xdr:col>10</xdr:col>
      <xdr:colOff>114300</xdr:colOff>
      <xdr:row>58</xdr:row>
      <xdr:rowOff>152395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10088024"/>
          <a:ext cx="889000" cy="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63390</xdr:rowOff>
    </xdr:from>
    <xdr:to>
      <xdr:col>10</xdr:col>
      <xdr:colOff>165100</xdr:colOff>
      <xdr:row>58</xdr:row>
      <xdr:rowOff>164990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0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10067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782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78282</xdr:rowOff>
    </xdr:from>
    <xdr:to>
      <xdr:col>6</xdr:col>
      <xdr:colOff>38100</xdr:colOff>
      <xdr:row>59</xdr:row>
      <xdr:rowOff>8432</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2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24959</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797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93647</xdr:rowOff>
    </xdr:from>
    <xdr:to>
      <xdr:col>24</xdr:col>
      <xdr:colOff>114300</xdr:colOff>
      <xdr:row>59</xdr:row>
      <xdr:rowOff>23797</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1003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35621</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97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112488</xdr:rowOff>
    </xdr:from>
    <xdr:to>
      <xdr:col>20</xdr:col>
      <xdr:colOff>38100</xdr:colOff>
      <xdr:row>59</xdr:row>
      <xdr:rowOff>42638</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1005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33765</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1014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107993</xdr:rowOff>
    </xdr:from>
    <xdr:to>
      <xdr:col>15</xdr:col>
      <xdr:colOff>101600</xdr:colOff>
      <xdr:row>59</xdr:row>
      <xdr:rowOff>38143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1005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29270</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10144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93124</xdr:rowOff>
    </xdr:from>
    <xdr:to>
      <xdr:col>10</xdr:col>
      <xdr:colOff>165100</xdr:colOff>
      <xdr:row>59</xdr:row>
      <xdr:rowOff>23274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1003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14401</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10129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101595</xdr:rowOff>
    </xdr:from>
    <xdr:to>
      <xdr:col>6</xdr:col>
      <xdr:colOff>38100</xdr:colOff>
      <xdr:row>59</xdr:row>
      <xdr:rowOff>31745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04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22872</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10138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18507</xdr:rowOff>
    </xdr:from>
    <xdr:to>
      <xdr:col>24</xdr:col>
      <xdr:colOff>62865</xdr:colOff>
      <xdr:row>78</xdr:row>
      <xdr:rowOff>70081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20007"/>
          <a:ext cx="1270" cy="1423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73908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4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70081</xdr:rowOff>
    </xdr:from>
    <xdr:to>
      <xdr:col>24</xdr:col>
      <xdr:colOff>152400</xdr:colOff>
      <xdr:row>78</xdr:row>
      <xdr:rowOff>70081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4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136634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9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18507</xdr:rowOff>
    </xdr:from>
    <xdr:to>
      <xdr:col>24</xdr:col>
      <xdr:colOff>152400</xdr:colOff>
      <xdr:row>70</xdr:row>
      <xdr:rowOff>18507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2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80583</xdr:rowOff>
    </xdr:from>
    <xdr:to>
      <xdr:col>24</xdr:col>
      <xdr:colOff>63500</xdr:colOff>
      <xdr:row>77</xdr:row>
      <xdr:rowOff>83973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282233"/>
          <a:ext cx="838200" cy="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13645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215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35218</xdr:rowOff>
    </xdr:from>
    <xdr:to>
      <xdr:col>24</xdr:col>
      <xdr:colOff>114300</xdr:colOff>
      <xdr:row>77</xdr:row>
      <xdr:rowOff>136818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23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83973</xdr:rowOff>
    </xdr:from>
    <xdr:to>
      <xdr:col>19</xdr:col>
      <xdr:colOff>177800</xdr:colOff>
      <xdr:row>77</xdr:row>
      <xdr:rowOff>92925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285623"/>
          <a:ext cx="889000" cy="8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50381</xdr:rowOff>
    </xdr:from>
    <xdr:to>
      <xdr:col>20</xdr:col>
      <xdr:colOff>38100</xdr:colOff>
      <xdr:row>77</xdr:row>
      <xdr:rowOff>151981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143108</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34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81970</xdr:rowOff>
    </xdr:from>
    <xdr:to>
      <xdr:col>15</xdr:col>
      <xdr:colOff>50800</xdr:colOff>
      <xdr:row>77</xdr:row>
      <xdr:rowOff>92925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283620"/>
          <a:ext cx="889000" cy="1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32810</xdr:rowOff>
    </xdr:from>
    <xdr:to>
      <xdr:col>15</xdr:col>
      <xdr:colOff>101600</xdr:colOff>
      <xdr:row>77</xdr:row>
      <xdr:rowOff>134410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150937</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81970</xdr:rowOff>
    </xdr:from>
    <xdr:to>
      <xdr:col>10</xdr:col>
      <xdr:colOff>114300</xdr:colOff>
      <xdr:row>77</xdr:row>
      <xdr:rowOff>95045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283620"/>
          <a:ext cx="889000" cy="13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38067</xdr:rowOff>
    </xdr:from>
    <xdr:to>
      <xdr:col>10</xdr:col>
      <xdr:colOff>165100</xdr:colOff>
      <xdr:row>77</xdr:row>
      <xdr:rowOff>139667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130794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33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91115</xdr:rowOff>
    </xdr:from>
    <xdr:to>
      <xdr:col>6</xdr:col>
      <xdr:colOff>38100</xdr:colOff>
      <xdr:row>78</xdr:row>
      <xdr:rowOff>21265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29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12392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385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29783</xdr:rowOff>
    </xdr:from>
    <xdr:to>
      <xdr:col>24</xdr:col>
      <xdr:colOff>114300</xdr:colOff>
      <xdr:row>77</xdr:row>
      <xdr:rowOff>131383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3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52660</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82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33173</xdr:rowOff>
    </xdr:from>
    <xdr:to>
      <xdr:col>20</xdr:col>
      <xdr:colOff>38100</xdr:colOff>
      <xdr:row>77</xdr:row>
      <xdr:rowOff>134773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3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151300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010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42125</xdr:rowOff>
    </xdr:from>
    <xdr:to>
      <xdr:col>15</xdr:col>
      <xdr:colOff>101600</xdr:colOff>
      <xdr:row>77</xdr:row>
      <xdr:rowOff>143725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4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134852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36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31170</xdr:rowOff>
    </xdr:from>
    <xdr:to>
      <xdr:col>10</xdr:col>
      <xdr:colOff>165100</xdr:colOff>
      <xdr:row>77</xdr:row>
      <xdr:rowOff>132770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3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149297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008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44245</xdr:rowOff>
    </xdr:from>
    <xdr:to>
      <xdr:col>6</xdr:col>
      <xdr:colOff>38100</xdr:colOff>
      <xdr:row>77</xdr:row>
      <xdr:rowOff>145845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4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162372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021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146777</xdr:rowOff>
    </xdr:from>
    <xdr:to>
      <xdr:col>24</xdr:col>
      <xdr:colOff>62865</xdr:colOff>
      <xdr:row>99</xdr:row>
      <xdr:rowOff>597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05827"/>
          <a:ext cx="1270" cy="156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4424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7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597</xdr:rowOff>
    </xdr:from>
    <xdr:to>
      <xdr:col>24</xdr:col>
      <xdr:colOff>152400</xdr:colOff>
      <xdr:row>99</xdr:row>
      <xdr:rowOff>597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7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93454</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18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510,333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146777</xdr:rowOff>
    </xdr:from>
    <xdr:to>
      <xdr:col>24</xdr:col>
      <xdr:colOff>152400</xdr:colOff>
      <xdr:row>89</xdr:row>
      <xdr:rowOff>146777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0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114756</xdr:rowOff>
    </xdr:from>
    <xdr:to>
      <xdr:col>24</xdr:col>
      <xdr:colOff>63500</xdr:colOff>
      <xdr:row>97</xdr:row>
      <xdr:rowOff>160920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745406"/>
          <a:ext cx="838200" cy="46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45319</xdr:rowOff>
    </xdr:from>
    <xdr:ext cx="599010"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5045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22442</xdr:rowOff>
    </xdr:from>
    <xdr:to>
      <xdr:col>24</xdr:col>
      <xdr:colOff>114300</xdr:colOff>
      <xdr:row>97</xdr:row>
      <xdr:rowOff>124042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160920</xdr:rowOff>
    </xdr:from>
    <xdr:to>
      <xdr:col>19</xdr:col>
      <xdr:colOff>177800</xdr:colOff>
      <xdr:row>98</xdr:row>
      <xdr:rowOff>9888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791570"/>
          <a:ext cx="889000" cy="20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50691</xdr:rowOff>
    </xdr:from>
    <xdr:to>
      <xdr:col>20</xdr:col>
      <xdr:colOff>38100</xdr:colOff>
      <xdr:row>97</xdr:row>
      <xdr:rowOff>152291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168818</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497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9888</xdr:rowOff>
    </xdr:from>
    <xdr:to>
      <xdr:col>15</xdr:col>
      <xdr:colOff>50800</xdr:colOff>
      <xdr:row>98</xdr:row>
      <xdr:rowOff>16673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811988"/>
          <a:ext cx="889000" cy="6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27260</xdr:rowOff>
    </xdr:from>
    <xdr:to>
      <xdr:col>15</xdr:col>
      <xdr:colOff>101600</xdr:colOff>
      <xdr:row>97</xdr:row>
      <xdr:rowOff>128860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145387</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08795" y="1643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1521</xdr:rowOff>
    </xdr:from>
    <xdr:to>
      <xdr:col>10</xdr:col>
      <xdr:colOff>114300</xdr:colOff>
      <xdr:row>98</xdr:row>
      <xdr:rowOff>16673</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803621"/>
          <a:ext cx="889000" cy="15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33269</xdr:rowOff>
    </xdr:from>
    <xdr:to>
      <xdr:col>10</xdr:col>
      <xdr:colOff>165100</xdr:colOff>
      <xdr:row>97</xdr:row>
      <xdr:rowOff>134869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151396</xdr:rowOff>
    </xdr:from>
    <xdr:ext cx="59901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19795" y="16439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117328</xdr:rowOff>
    </xdr:from>
    <xdr:to>
      <xdr:col>6</xdr:col>
      <xdr:colOff>38100</xdr:colOff>
      <xdr:row>98</xdr:row>
      <xdr:rowOff>47478</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74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64005</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523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63956</xdr:rowOff>
    </xdr:from>
    <xdr:to>
      <xdr:col>24</xdr:col>
      <xdr:colOff>114300</xdr:colOff>
      <xdr:row>97</xdr:row>
      <xdr:rowOff>165556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69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42383</xdr:rowOff>
    </xdr:from>
    <xdr:ext cx="599010"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673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110120</xdr:rowOff>
    </xdr:from>
    <xdr:to>
      <xdr:col>20</xdr:col>
      <xdr:colOff>38100</xdr:colOff>
      <xdr:row>98</xdr:row>
      <xdr:rowOff>40270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4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31397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83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130538</xdr:rowOff>
    </xdr:from>
    <xdr:to>
      <xdr:col>15</xdr:col>
      <xdr:colOff>101600</xdr:colOff>
      <xdr:row>98</xdr:row>
      <xdr:rowOff>60688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6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51815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853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137323</xdr:rowOff>
    </xdr:from>
    <xdr:to>
      <xdr:col>10</xdr:col>
      <xdr:colOff>165100</xdr:colOff>
      <xdr:row>98</xdr:row>
      <xdr:rowOff>67473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6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58600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86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122171</xdr:rowOff>
    </xdr:from>
    <xdr:to>
      <xdr:col>6</xdr:col>
      <xdr:colOff>38100</xdr:colOff>
      <xdr:row>98</xdr:row>
      <xdr:rowOff>52321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5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43448</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845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90297</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05247"/>
          <a:ext cx="1270" cy="132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36974</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8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90297</xdr:rowOff>
    </xdr:from>
    <xdr:to>
      <xdr:col>55</xdr:col>
      <xdr:colOff>88900</xdr:colOff>
      <xdr:row>31</xdr:row>
      <xdr:rowOff>90297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0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116349</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599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93472</xdr:rowOff>
    </xdr:from>
    <xdr:to>
      <xdr:col>55</xdr:col>
      <xdr:colOff>50800</xdr:colOff>
      <xdr:row>39</xdr:row>
      <xdr:rowOff>23622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98171</xdr:rowOff>
    </xdr:from>
    <xdr:to>
      <xdr:col>50</xdr:col>
      <xdr:colOff>165100</xdr:colOff>
      <xdr:row>39</xdr:row>
      <xdr:rowOff>28321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44848</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97663</xdr:rowOff>
    </xdr:from>
    <xdr:to>
      <xdr:col>46</xdr:col>
      <xdr:colOff>38100</xdr:colOff>
      <xdr:row>39</xdr:row>
      <xdr:rowOff>27813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44340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163830</xdr:rowOff>
    </xdr:from>
    <xdr:to>
      <xdr:col>41</xdr:col>
      <xdr:colOff>101600</xdr:colOff>
      <xdr:row>38</xdr:row>
      <xdr:rowOff>93980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110507</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28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3937</xdr:rowOff>
    </xdr:from>
    <xdr:to>
      <xdr:col>36</xdr:col>
      <xdr:colOff>165100</xdr:colOff>
      <xdr:row>37</xdr:row>
      <xdr:rowOff>105537</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122064</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12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76435</xdr:rowOff>
    </xdr:from>
    <xdr:to>
      <xdr:col>54</xdr:col>
      <xdr:colOff>189865</xdr:colOff>
      <xdr:row>59</xdr:row>
      <xdr:rowOff>17046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48935"/>
          <a:ext cx="1270" cy="1483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20873</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17046</xdr:rowOff>
    </xdr:from>
    <xdr:to>
      <xdr:col>55</xdr:col>
      <xdr:colOff>88900</xdr:colOff>
      <xdr:row>59</xdr:row>
      <xdr:rowOff>17046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3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23112</xdr:rowOff>
    </xdr:from>
    <xdr:ext cx="690189"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241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1,189,815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76435</xdr:rowOff>
    </xdr:from>
    <xdr:to>
      <xdr:col>55</xdr:col>
      <xdr:colOff>88900</xdr:colOff>
      <xdr:row>50</xdr:row>
      <xdr:rowOff>76435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4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140193</xdr:rowOff>
    </xdr:from>
    <xdr:to>
      <xdr:col>55</xdr:col>
      <xdr:colOff>0</xdr:colOff>
      <xdr:row>58</xdr:row>
      <xdr:rowOff>143428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10084293"/>
          <a:ext cx="838200" cy="3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159557</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60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136680</xdr:rowOff>
    </xdr:from>
    <xdr:to>
      <xdr:col>55</xdr:col>
      <xdr:colOff>50800</xdr:colOff>
      <xdr:row>58</xdr:row>
      <xdr:rowOff>66830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135894</xdr:rowOff>
    </xdr:from>
    <xdr:to>
      <xdr:col>50</xdr:col>
      <xdr:colOff>114300</xdr:colOff>
      <xdr:row>58</xdr:row>
      <xdr:rowOff>143428</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10079994"/>
          <a:ext cx="889000" cy="7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130231</xdr:rowOff>
    </xdr:from>
    <xdr:to>
      <xdr:col>50</xdr:col>
      <xdr:colOff>165100</xdr:colOff>
      <xdr:row>58</xdr:row>
      <xdr:rowOff>60381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76908</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135894</xdr:rowOff>
    </xdr:from>
    <xdr:to>
      <xdr:col>45</xdr:col>
      <xdr:colOff>177800</xdr:colOff>
      <xdr:row>58</xdr:row>
      <xdr:rowOff>145537</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10079994"/>
          <a:ext cx="889000" cy="9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118786</xdr:rowOff>
    </xdr:from>
    <xdr:to>
      <xdr:col>46</xdr:col>
      <xdr:colOff>38100</xdr:colOff>
      <xdr:row>58</xdr:row>
      <xdr:rowOff>48936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65463</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795" y="966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127056</xdr:rowOff>
    </xdr:from>
    <xdr:to>
      <xdr:col>41</xdr:col>
      <xdr:colOff>50800</xdr:colOff>
      <xdr:row>58</xdr:row>
      <xdr:rowOff>145537</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10071156"/>
          <a:ext cx="889000" cy="1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120186</xdr:rowOff>
    </xdr:from>
    <xdr:to>
      <xdr:col>41</xdr:col>
      <xdr:colOff>101600</xdr:colOff>
      <xdr:row>58</xdr:row>
      <xdr:rowOff>50336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66863</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61795" y="9668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36379</xdr:rowOff>
    </xdr:from>
    <xdr:to>
      <xdr:col>36</xdr:col>
      <xdr:colOff>165100</xdr:colOff>
      <xdr:row>58</xdr:row>
      <xdr:rowOff>137979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8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154506</xdr:rowOff>
    </xdr:from>
    <xdr:ext cx="59901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672795" y="9755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89393</xdr:rowOff>
    </xdr:from>
    <xdr:to>
      <xdr:col>55</xdr:col>
      <xdr:colOff>50800</xdr:colOff>
      <xdr:row>59</xdr:row>
      <xdr:rowOff>19543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1003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4320</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4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92628</xdr:rowOff>
    </xdr:from>
    <xdr:to>
      <xdr:col>50</xdr:col>
      <xdr:colOff>165100</xdr:colOff>
      <xdr:row>59</xdr:row>
      <xdr:rowOff>22778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1003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13905</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1012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85094</xdr:rowOff>
    </xdr:from>
    <xdr:to>
      <xdr:col>46</xdr:col>
      <xdr:colOff>38100</xdr:colOff>
      <xdr:row>59</xdr:row>
      <xdr:rowOff>15244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1002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6371</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1012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94737</xdr:rowOff>
    </xdr:from>
    <xdr:to>
      <xdr:col>41</xdr:col>
      <xdr:colOff>101600</xdr:colOff>
      <xdr:row>59</xdr:row>
      <xdr:rowOff>24887</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1003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16014</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1013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76256</xdr:rowOff>
    </xdr:from>
    <xdr:to>
      <xdr:col>36</xdr:col>
      <xdr:colOff>165100</xdr:colOff>
      <xdr:row>59</xdr:row>
      <xdr:rowOff>6406</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1002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168983</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1011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70994</xdr:rowOff>
    </xdr:from>
    <xdr:to>
      <xdr:col>54</xdr:col>
      <xdr:colOff>189865</xdr:colOff>
      <xdr:row>79</xdr:row>
      <xdr:rowOff>41421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72494"/>
          <a:ext cx="1270" cy="151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45248</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89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41421</xdr:rowOff>
    </xdr:from>
    <xdr:to>
      <xdr:col>55</xdr:col>
      <xdr:colOff>88900</xdr:colOff>
      <xdr:row>79</xdr:row>
      <xdr:rowOff>41421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8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17671</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4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70994</xdr:rowOff>
    </xdr:from>
    <xdr:to>
      <xdr:col>55</xdr:col>
      <xdr:colOff>88900</xdr:colOff>
      <xdr:row>70</xdr:row>
      <xdr:rowOff>70994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7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26660</xdr:rowOff>
    </xdr:from>
    <xdr:to>
      <xdr:col>55</xdr:col>
      <xdr:colOff>0</xdr:colOff>
      <xdr:row>76</xdr:row>
      <xdr:rowOff>42045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056860"/>
          <a:ext cx="838200" cy="15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115284</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316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136857</xdr:rowOff>
    </xdr:from>
    <xdr:to>
      <xdr:col>55</xdr:col>
      <xdr:colOff>50800</xdr:colOff>
      <xdr:row>78</xdr:row>
      <xdr:rowOff>67007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3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26660</xdr:rowOff>
    </xdr:from>
    <xdr:to>
      <xdr:col>50</xdr:col>
      <xdr:colOff>114300</xdr:colOff>
      <xdr:row>78</xdr:row>
      <xdr:rowOff>58787</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056860"/>
          <a:ext cx="889000" cy="375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146115</xdr:rowOff>
    </xdr:from>
    <xdr:to>
      <xdr:col>50</xdr:col>
      <xdr:colOff>165100</xdr:colOff>
      <xdr:row>78</xdr:row>
      <xdr:rowOff>76265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67392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4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58787</xdr:rowOff>
    </xdr:from>
    <xdr:to>
      <xdr:col>45</xdr:col>
      <xdr:colOff>177800</xdr:colOff>
      <xdr:row>78</xdr:row>
      <xdr:rowOff>94045</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431887"/>
          <a:ext cx="889000" cy="3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158024</xdr:rowOff>
    </xdr:from>
    <xdr:to>
      <xdr:col>46</xdr:col>
      <xdr:colOff>38100</xdr:colOff>
      <xdr:row>78</xdr:row>
      <xdr:rowOff>88174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5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104701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13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23465</xdr:rowOff>
    </xdr:from>
    <xdr:to>
      <xdr:col>41</xdr:col>
      <xdr:colOff>50800</xdr:colOff>
      <xdr:row>78</xdr:row>
      <xdr:rowOff>94045</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396565"/>
          <a:ext cx="889000" cy="70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162792</xdr:rowOff>
    </xdr:from>
    <xdr:to>
      <xdr:col>41</xdr:col>
      <xdr:colOff>101600</xdr:colOff>
      <xdr:row>78</xdr:row>
      <xdr:rowOff>92942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109469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3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6238</xdr:rowOff>
    </xdr:from>
    <xdr:to>
      <xdr:col>36</xdr:col>
      <xdr:colOff>165100</xdr:colOff>
      <xdr:row>78</xdr:row>
      <xdr:rowOff>107838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98965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47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162695</xdr:rowOff>
    </xdr:from>
    <xdr:to>
      <xdr:col>55</xdr:col>
      <xdr:colOff>50800</xdr:colOff>
      <xdr:row>76</xdr:row>
      <xdr:rowOff>92845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02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14123</xdr:rowOff>
    </xdr:from>
    <xdr:ext cx="599010"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872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147310</xdr:rowOff>
    </xdr:from>
    <xdr:to>
      <xdr:col>50</xdr:col>
      <xdr:colOff>165100</xdr:colOff>
      <xdr:row>76</xdr:row>
      <xdr:rowOff>77460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00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93988</xdr:rowOff>
    </xdr:from>
    <xdr:ext cx="59901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39795" y="12781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7987</xdr:rowOff>
    </xdr:from>
    <xdr:to>
      <xdr:col>46</xdr:col>
      <xdr:colOff>38100</xdr:colOff>
      <xdr:row>78</xdr:row>
      <xdr:rowOff>109587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38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100714</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47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43245</xdr:rowOff>
    </xdr:from>
    <xdr:to>
      <xdr:col>41</xdr:col>
      <xdr:colOff>101600</xdr:colOff>
      <xdr:row>78</xdr:row>
      <xdr:rowOff>144845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1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135972</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50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144115</xdr:rowOff>
    </xdr:from>
    <xdr:to>
      <xdr:col>36</xdr:col>
      <xdr:colOff>165100</xdr:colOff>
      <xdr:row>78</xdr:row>
      <xdr:rowOff>74265</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34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90792</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12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93889</xdr:rowOff>
    </xdr:from>
    <xdr:to>
      <xdr:col>54</xdr:col>
      <xdr:colOff>189865</xdr:colOff>
      <xdr:row>99</xdr:row>
      <xdr:rowOff>69628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524389"/>
          <a:ext cx="1270" cy="1518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73455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4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69628</xdr:rowOff>
    </xdr:from>
    <xdr:to>
      <xdr:col>55</xdr:col>
      <xdr:colOff>88900</xdr:colOff>
      <xdr:row>99</xdr:row>
      <xdr:rowOff>69628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4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40566</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9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948,056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93889</xdr:rowOff>
    </xdr:from>
    <xdr:to>
      <xdr:col>55</xdr:col>
      <xdr:colOff>88900</xdr:colOff>
      <xdr:row>90</xdr:row>
      <xdr:rowOff>93889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52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62582</xdr:rowOff>
    </xdr:from>
    <xdr:to>
      <xdr:col>55</xdr:col>
      <xdr:colOff>0</xdr:colOff>
      <xdr:row>97</xdr:row>
      <xdr:rowOff>140241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693232"/>
          <a:ext cx="838200" cy="7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129523</xdr:rowOff>
    </xdr:from>
    <xdr:ext cx="599010"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7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151096</xdr:rowOff>
    </xdr:from>
    <xdr:to>
      <xdr:col>55</xdr:col>
      <xdr:colOff>50800</xdr:colOff>
      <xdr:row>98</xdr:row>
      <xdr:rowOff>81246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136892</xdr:rowOff>
    </xdr:from>
    <xdr:to>
      <xdr:col>50</xdr:col>
      <xdr:colOff>114300</xdr:colOff>
      <xdr:row>97</xdr:row>
      <xdr:rowOff>140241</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596092"/>
          <a:ext cx="889000" cy="174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155215</xdr:rowOff>
    </xdr:from>
    <xdr:to>
      <xdr:col>50</xdr:col>
      <xdr:colOff>165100</xdr:colOff>
      <xdr:row>98</xdr:row>
      <xdr:rowOff>85365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76492</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39795" y="1687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69233</xdr:rowOff>
    </xdr:from>
    <xdr:to>
      <xdr:col>45</xdr:col>
      <xdr:colOff>177800</xdr:colOff>
      <xdr:row>96</xdr:row>
      <xdr:rowOff>136892</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528433"/>
          <a:ext cx="889000" cy="6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143597</xdr:rowOff>
    </xdr:from>
    <xdr:to>
      <xdr:col>46</xdr:col>
      <xdr:colOff>38100</xdr:colOff>
      <xdr:row>98</xdr:row>
      <xdr:rowOff>73747</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77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64874</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50795" y="1686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69233</xdr:rowOff>
    </xdr:from>
    <xdr:to>
      <xdr:col>41</xdr:col>
      <xdr:colOff>50800</xdr:colOff>
      <xdr:row>97</xdr:row>
      <xdr:rowOff>91833</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528433"/>
          <a:ext cx="889000" cy="194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147535</xdr:rowOff>
    </xdr:from>
    <xdr:to>
      <xdr:col>41</xdr:col>
      <xdr:colOff>101600</xdr:colOff>
      <xdr:row>98</xdr:row>
      <xdr:rowOff>77685</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77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68812</xdr:rowOff>
    </xdr:from>
    <xdr:ext cx="59901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61795" y="1687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162288</xdr:rowOff>
    </xdr:from>
    <xdr:to>
      <xdr:col>36</xdr:col>
      <xdr:colOff>165100</xdr:colOff>
      <xdr:row>98</xdr:row>
      <xdr:rowOff>92438</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79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83565</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672795" y="1688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11782</xdr:rowOff>
    </xdr:from>
    <xdr:to>
      <xdr:col>55</xdr:col>
      <xdr:colOff>50800</xdr:colOff>
      <xdr:row>97</xdr:row>
      <xdr:rowOff>113382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64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34659</xdr:rowOff>
    </xdr:from>
    <xdr:ext cx="599010"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493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89441</xdr:rowOff>
    </xdr:from>
    <xdr:to>
      <xdr:col>50</xdr:col>
      <xdr:colOff>165100</xdr:colOff>
      <xdr:row>98</xdr:row>
      <xdr:rowOff>19591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72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36118</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39795" y="16495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86092</xdr:rowOff>
    </xdr:from>
    <xdr:to>
      <xdr:col>46</xdr:col>
      <xdr:colOff>38100</xdr:colOff>
      <xdr:row>97</xdr:row>
      <xdr:rowOff>16242</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54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32769</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50795" y="16320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18433</xdr:rowOff>
    </xdr:from>
    <xdr:to>
      <xdr:col>41</xdr:col>
      <xdr:colOff>101600</xdr:colOff>
      <xdr:row>96</xdr:row>
      <xdr:rowOff>120033</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47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136560</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61795" y="16252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41033</xdr:rowOff>
    </xdr:from>
    <xdr:to>
      <xdr:col>36</xdr:col>
      <xdr:colOff>165100</xdr:colOff>
      <xdr:row>97</xdr:row>
      <xdr:rowOff>142633</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67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159160</xdr:rowOff>
    </xdr:from>
    <xdr:ext cx="599010"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672795" y="16446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96819</xdr:rowOff>
    </xdr:from>
    <xdr:to>
      <xdr:col>85</xdr:col>
      <xdr:colOff>126364</xdr:colOff>
      <xdr:row>39</xdr:row>
      <xdr:rowOff>32016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40319"/>
          <a:ext cx="1269" cy="14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35843</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32016</xdr:rowOff>
    </xdr:from>
    <xdr:to>
      <xdr:col>86</xdr:col>
      <xdr:colOff>25400</xdr:colOff>
      <xdr:row>39</xdr:row>
      <xdr:rowOff>32016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18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43496</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1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782,510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96819</xdr:rowOff>
    </xdr:from>
    <xdr:to>
      <xdr:col>86</xdr:col>
      <xdr:colOff>25400</xdr:colOff>
      <xdr:row>30</xdr:row>
      <xdr:rowOff>96819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115120</xdr:rowOff>
    </xdr:from>
    <xdr:to>
      <xdr:col>85</xdr:col>
      <xdr:colOff>127000</xdr:colOff>
      <xdr:row>38</xdr:row>
      <xdr:rowOff>117907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630220"/>
          <a:ext cx="838200" cy="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86966</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430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64089</xdr:rowOff>
    </xdr:from>
    <xdr:to>
      <xdr:col>85</xdr:col>
      <xdr:colOff>177800</xdr:colOff>
      <xdr:row>38</xdr:row>
      <xdr:rowOff>165689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57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117907</xdr:rowOff>
    </xdr:from>
    <xdr:to>
      <xdr:col>81</xdr:col>
      <xdr:colOff>50800</xdr:colOff>
      <xdr:row>38</xdr:row>
      <xdr:rowOff>126346</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633007"/>
          <a:ext cx="889000" cy="8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61348</xdr:rowOff>
    </xdr:from>
    <xdr:to>
      <xdr:col>81</xdr:col>
      <xdr:colOff>101600</xdr:colOff>
      <xdr:row>38</xdr:row>
      <xdr:rowOff>162948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57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8025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35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2784</xdr:rowOff>
    </xdr:from>
    <xdr:to>
      <xdr:col>76</xdr:col>
      <xdr:colOff>114300</xdr:colOff>
      <xdr:row>38</xdr:row>
      <xdr:rowOff>126346</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6517884"/>
          <a:ext cx="889000" cy="12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70941</xdr:rowOff>
    </xdr:from>
    <xdr:to>
      <xdr:col>76</xdr:col>
      <xdr:colOff>165100</xdr:colOff>
      <xdr:row>39</xdr:row>
      <xdr:rowOff>1091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58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17618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36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2784</xdr:rowOff>
    </xdr:from>
    <xdr:to>
      <xdr:col>71</xdr:col>
      <xdr:colOff>177800</xdr:colOff>
      <xdr:row>38</xdr:row>
      <xdr:rowOff>126092</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517884"/>
          <a:ext cx="889000" cy="123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68152</xdr:rowOff>
    </xdr:from>
    <xdr:to>
      <xdr:col>72</xdr:col>
      <xdr:colOff>38100</xdr:colOff>
      <xdr:row>38</xdr:row>
      <xdr:rowOff>169752</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160879</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67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46708</xdr:rowOff>
    </xdr:from>
    <xdr:to>
      <xdr:col>67</xdr:col>
      <xdr:colOff>101600</xdr:colOff>
      <xdr:row>38</xdr:row>
      <xdr:rowOff>148308</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56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164835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33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64320</xdr:rowOff>
    </xdr:from>
    <xdr:to>
      <xdr:col>85</xdr:col>
      <xdr:colOff>177800</xdr:colOff>
      <xdr:row>38</xdr:row>
      <xdr:rowOff>165920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5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42516</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55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67107</xdr:rowOff>
    </xdr:from>
    <xdr:to>
      <xdr:col>81</xdr:col>
      <xdr:colOff>101600</xdr:colOff>
      <xdr:row>38</xdr:row>
      <xdr:rowOff>168707</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58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159834</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67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75546</xdr:rowOff>
    </xdr:from>
    <xdr:to>
      <xdr:col>76</xdr:col>
      <xdr:colOff>165100</xdr:colOff>
      <xdr:row>39</xdr:row>
      <xdr:rowOff>5696</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59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168273</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68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123434</xdr:rowOff>
    </xdr:from>
    <xdr:to>
      <xdr:col>72</xdr:col>
      <xdr:colOff>38100</xdr:colOff>
      <xdr:row>38</xdr:row>
      <xdr:rowOff>53584</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46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36</xdr:row>
      <xdr:rowOff>70111</xdr:rowOff>
    </xdr:from>
    <xdr:ext cx="59901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03795" y="624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75292</xdr:rowOff>
    </xdr:from>
    <xdr:to>
      <xdr:col>67</xdr:col>
      <xdr:colOff>101600</xdr:colOff>
      <xdr:row>39</xdr:row>
      <xdr:rowOff>5442</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59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168019</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6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156033</xdr:rowOff>
    </xdr:from>
    <xdr:to>
      <xdr:col>85</xdr:col>
      <xdr:colOff>126364</xdr:colOff>
      <xdr:row>58</xdr:row>
      <xdr:rowOff>94526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28533"/>
          <a:ext cx="1269" cy="131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98353</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94526</xdr:rowOff>
    </xdr:from>
    <xdr:to>
      <xdr:col>86</xdr:col>
      <xdr:colOff>25400</xdr:colOff>
      <xdr:row>58</xdr:row>
      <xdr:rowOff>94526</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3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102710</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50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156033</xdr:rowOff>
    </xdr:from>
    <xdr:to>
      <xdr:col>86</xdr:col>
      <xdr:colOff>25400</xdr:colOff>
      <xdr:row>50</xdr:row>
      <xdr:rowOff>156033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2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81825</xdr:rowOff>
    </xdr:from>
    <xdr:to>
      <xdr:col>85</xdr:col>
      <xdr:colOff>127000</xdr:colOff>
      <xdr:row>57</xdr:row>
      <xdr:rowOff>124226</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5481300" y="9854475"/>
          <a:ext cx="838200" cy="4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3862</xdr:rowOff>
    </xdr:from>
    <xdr:ext cx="599010"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6050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152435</xdr:rowOff>
    </xdr:from>
    <xdr:to>
      <xdr:col>85</xdr:col>
      <xdr:colOff>177800</xdr:colOff>
      <xdr:row>57</xdr:row>
      <xdr:rowOff>82585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75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81825</xdr:rowOff>
    </xdr:from>
    <xdr:to>
      <xdr:col>81</xdr:col>
      <xdr:colOff>50800</xdr:colOff>
      <xdr:row>57</xdr:row>
      <xdr:rowOff>149909</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854475"/>
          <a:ext cx="889000" cy="68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151913</xdr:rowOff>
    </xdr:from>
    <xdr:to>
      <xdr:col>81</xdr:col>
      <xdr:colOff>101600</xdr:colOff>
      <xdr:row>57</xdr:row>
      <xdr:rowOff>82063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98590</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181795" y="952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149909</xdr:rowOff>
    </xdr:from>
    <xdr:to>
      <xdr:col>76</xdr:col>
      <xdr:colOff>114300</xdr:colOff>
      <xdr:row>57</xdr:row>
      <xdr:rowOff>162985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922559"/>
          <a:ext cx="889000" cy="1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134670</xdr:rowOff>
    </xdr:from>
    <xdr:to>
      <xdr:col>76</xdr:col>
      <xdr:colOff>165100</xdr:colOff>
      <xdr:row>57</xdr:row>
      <xdr:rowOff>64820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81347</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292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99158</xdr:rowOff>
    </xdr:from>
    <xdr:to>
      <xdr:col>71</xdr:col>
      <xdr:colOff>177800</xdr:colOff>
      <xdr:row>57</xdr:row>
      <xdr:rowOff>162985</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871808"/>
          <a:ext cx="889000" cy="63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146608</xdr:rowOff>
    </xdr:from>
    <xdr:to>
      <xdr:col>72</xdr:col>
      <xdr:colOff>38100</xdr:colOff>
      <xdr:row>57</xdr:row>
      <xdr:rowOff>76758</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93285</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03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39922</xdr:rowOff>
    </xdr:from>
    <xdr:to>
      <xdr:col>67</xdr:col>
      <xdr:colOff>101600</xdr:colOff>
      <xdr:row>57</xdr:row>
      <xdr:rowOff>141522</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158049</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58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73426</xdr:rowOff>
    </xdr:from>
    <xdr:to>
      <xdr:col>85</xdr:col>
      <xdr:colOff>177800</xdr:colOff>
      <xdr:row>58</xdr:row>
      <xdr:rowOff>3576</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84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51853</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82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31025</xdr:rowOff>
    </xdr:from>
    <xdr:to>
      <xdr:col>81</xdr:col>
      <xdr:colOff>101600</xdr:colOff>
      <xdr:row>57</xdr:row>
      <xdr:rowOff>132625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80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123752</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181795" y="9896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99109</xdr:rowOff>
    </xdr:from>
    <xdr:to>
      <xdr:col>76</xdr:col>
      <xdr:colOff>165100</xdr:colOff>
      <xdr:row>58</xdr:row>
      <xdr:rowOff>29259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871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20386</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964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112185</xdr:rowOff>
    </xdr:from>
    <xdr:to>
      <xdr:col>72</xdr:col>
      <xdr:colOff>38100</xdr:colOff>
      <xdr:row>58</xdr:row>
      <xdr:rowOff>42335</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88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33462</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97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48358</xdr:rowOff>
    </xdr:from>
    <xdr:to>
      <xdr:col>67</xdr:col>
      <xdr:colOff>101600</xdr:colOff>
      <xdr:row>57</xdr:row>
      <xdr:rowOff>149958</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82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141085</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91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21970</xdr:rowOff>
    </xdr:from>
    <xdr:ext cx="685572"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760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147062</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148562"/>
          <a:ext cx="1269" cy="1494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128414</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672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93739</xdr:rowOff>
    </xdr:from>
    <xdr:ext cx="690189"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923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1,373,237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147062</xdr:rowOff>
    </xdr:from>
    <xdr:to>
      <xdr:col>86</xdr:col>
      <xdr:colOff>25400</xdr:colOff>
      <xdr:row>70</xdr:row>
      <xdr:rowOff>147062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14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35114</xdr:rowOff>
    </xdr:from>
    <xdr:to>
      <xdr:col>85</xdr:col>
      <xdr:colOff>127000</xdr:colOff>
      <xdr:row>79</xdr:row>
      <xdr:rowOff>87878</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579664"/>
          <a:ext cx="838200" cy="5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45865</xdr:rowOff>
    </xdr:from>
    <xdr:ext cx="534377"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418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22988</xdr:rowOff>
    </xdr:from>
    <xdr:to>
      <xdr:col>85</xdr:col>
      <xdr:colOff>177800</xdr:colOff>
      <xdr:row>79</xdr:row>
      <xdr:rowOff>124588</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56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35114</xdr:rowOff>
    </xdr:from>
    <xdr:to>
      <xdr:col>81</xdr:col>
      <xdr:colOff>50800</xdr:colOff>
      <xdr:row>79</xdr:row>
      <xdr:rowOff>62971</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579664"/>
          <a:ext cx="889000" cy="27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27194</xdr:rowOff>
    </xdr:from>
    <xdr:to>
      <xdr:col>81</xdr:col>
      <xdr:colOff>101600</xdr:colOff>
      <xdr:row>79</xdr:row>
      <xdr:rowOff>128794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5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119921</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14111" y="1366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62971</xdr:rowOff>
    </xdr:from>
    <xdr:to>
      <xdr:col>76</xdr:col>
      <xdr:colOff>114300</xdr:colOff>
      <xdr:row>79</xdr:row>
      <xdr:rowOff>81564</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607521"/>
          <a:ext cx="889000" cy="1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29631</xdr:rowOff>
    </xdr:from>
    <xdr:to>
      <xdr:col>76</xdr:col>
      <xdr:colOff>165100</xdr:colOff>
      <xdr:row>79</xdr:row>
      <xdr:rowOff>131231</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57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122358</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25111" y="1366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141590</xdr:rowOff>
    </xdr:from>
    <xdr:to>
      <xdr:col>71</xdr:col>
      <xdr:colOff>177800</xdr:colOff>
      <xdr:row>79</xdr:row>
      <xdr:rowOff>81564</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514690"/>
          <a:ext cx="889000" cy="111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27823</xdr:rowOff>
    </xdr:from>
    <xdr:to>
      <xdr:col>72</xdr:col>
      <xdr:colOff>38100</xdr:colOff>
      <xdr:row>79</xdr:row>
      <xdr:rowOff>129423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145950</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36111" y="1334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34914</xdr:rowOff>
    </xdr:from>
    <xdr:to>
      <xdr:col>67</xdr:col>
      <xdr:colOff>101600</xdr:colOff>
      <xdr:row>79</xdr:row>
      <xdr:rowOff>136514</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79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127641</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47111" y="13672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37078</xdr:rowOff>
    </xdr:from>
    <xdr:to>
      <xdr:col>85</xdr:col>
      <xdr:colOff>177800</xdr:colOff>
      <xdr:row>79</xdr:row>
      <xdr:rowOff>138678</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8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1413</xdr:rowOff>
    </xdr:from>
    <xdr:ext cx="534377"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54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155764</xdr:rowOff>
    </xdr:from>
    <xdr:to>
      <xdr:col>81</xdr:col>
      <xdr:colOff>101600</xdr:colOff>
      <xdr:row>79</xdr:row>
      <xdr:rowOff>85914</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2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102441</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14111" y="13304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12171</xdr:rowOff>
    </xdr:from>
    <xdr:to>
      <xdr:col>76</xdr:col>
      <xdr:colOff>165100</xdr:colOff>
      <xdr:row>79</xdr:row>
      <xdr:rowOff>113771</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5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130298</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25111" y="13331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30764</xdr:rowOff>
    </xdr:from>
    <xdr:to>
      <xdr:col>72</xdr:col>
      <xdr:colOff>38100</xdr:colOff>
      <xdr:row>79</xdr:row>
      <xdr:rowOff>132364</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7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123491</xdr:rowOff>
    </xdr:from>
    <xdr:ext cx="534377"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36111" y="1366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90790</xdr:rowOff>
    </xdr:from>
    <xdr:to>
      <xdr:col>67</xdr:col>
      <xdr:colOff>101600</xdr:colOff>
      <xdr:row>79</xdr:row>
      <xdr:rowOff>20940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46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37467</xdr:rowOff>
    </xdr:from>
    <xdr:ext cx="59901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14795" y="13239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12402</xdr:rowOff>
    </xdr:from>
    <xdr:to>
      <xdr:col>85</xdr:col>
      <xdr:colOff>126364</xdr:colOff>
      <xdr:row>99</xdr:row>
      <xdr:rowOff>44450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614352"/>
          <a:ext cx="1269" cy="140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130529</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8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12402</xdr:rowOff>
    </xdr:from>
    <xdr:to>
      <xdr:col>86</xdr:col>
      <xdr:colOff>25400</xdr:colOff>
      <xdr:row>91</xdr:row>
      <xdr:rowOff>12402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61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113880</xdr:rowOff>
    </xdr:from>
    <xdr:to>
      <xdr:col>85</xdr:col>
      <xdr:colOff>127000</xdr:colOff>
      <xdr:row>97</xdr:row>
      <xdr:rowOff>123937</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744530"/>
          <a:ext cx="838200" cy="10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81811</xdr:rowOff>
    </xdr:from>
    <xdr:ext cx="599010"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5410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58934</xdr:rowOff>
    </xdr:from>
    <xdr:to>
      <xdr:col>85</xdr:col>
      <xdr:colOff>177800</xdr:colOff>
      <xdr:row>97</xdr:row>
      <xdr:rowOff>160534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113880</xdr:rowOff>
    </xdr:from>
    <xdr:to>
      <xdr:col>81</xdr:col>
      <xdr:colOff>50800</xdr:colOff>
      <xdr:row>97</xdr:row>
      <xdr:rowOff>126344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744530"/>
          <a:ext cx="889000" cy="1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62849</xdr:rowOff>
    </xdr:from>
    <xdr:to>
      <xdr:col>81</xdr:col>
      <xdr:colOff>101600</xdr:colOff>
      <xdr:row>97</xdr:row>
      <xdr:rowOff>164449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9526</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181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105260</xdr:rowOff>
    </xdr:from>
    <xdr:to>
      <xdr:col>76</xdr:col>
      <xdr:colOff>114300</xdr:colOff>
      <xdr:row>97</xdr:row>
      <xdr:rowOff>126344</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735910"/>
          <a:ext cx="889000" cy="2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53711</xdr:rowOff>
    </xdr:from>
    <xdr:to>
      <xdr:col>76</xdr:col>
      <xdr:colOff>165100</xdr:colOff>
      <xdr:row>97</xdr:row>
      <xdr:rowOff>155311</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388</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292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105260</xdr:rowOff>
    </xdr:from>
    <xdr:to>
      <xdr:col>71</xdr:col>
      <xdr:colOff>177800</xdr:colOff>
      <xdr:row>98</xdr:row>
      <xdr:rowOff>4825</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735910"/>
          <a:ext cx="889000" cy="7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58032</xdr:rowOff>
    </xdr:from>
    <xdr:to>
      <xdr:col>72</xdr:col>
      <xdr:colOff>38100</xdr:colOff>
      <xdr:row>97</xdr:row>
      <xdr:rowOff>159632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150759</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03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122913</xdr:rowOff>
    </xdr:from>
    <xdr:to>
      <xdr:col>67</xdr:col>
      <xdr:colOff>101600</xdr:colOff>
      <xdr:row>98</xdr:row>
      <xdr:rowOff>53063</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7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69590</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14795" y="16528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73137</xdr:rowOff>
    </xdr:from>
    <xdr:to>
      <xdr:col>85</xdr:col>
      <xdr:colOff>177800</xdr:colOff>
      <xdr:row>98</xdr:row>
      <xdr:rowOff>3287</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70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51564</xdr:rowOff>
    </xdr:from>
    <xdr:ext cx="599010"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682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63080</xdr:rowOff>
    </xdr:from>
    <xdr:to>
      <xdr:col>81</xdr:col>
      <xdr:colOff>101600</xdr:colOff>
      <xdr:row>97</xdr:row>
      <xdr:rowOff>164680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69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155807</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181795" y="16786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75544</xdr:rowOff>
    </xdr:from>
    <xdr:to>
      <xdr:col>76</xdr:col>
      <xdr:colOff>165100</xdr:colOff>
      <xdr:row>98</xdr:row>
      <xdr:rowOff>5694</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70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168271</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292795" y="1679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54460</xdr:rowOff>
    </xdr:from>
    <xdr:to>
      <xdr:col>72</xdr:col>
      <xdr:colOff>38100</xdr:colOff>
      <xdr:row>97</xdr:row>
      <xdr:rowOff>156060</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68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1137</xdr:rowOff>
    </xdr:from>
    <xdr:ext cx="59901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03795" y="1646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125475</xdr:rowOff>
    </xdr:from>
    <xdr:to>
      <xdr:col>67</xdr:col>
      <xdr:colOff>101600</xdr:colOff>
      <xdr:row>98</xdr:row>
      <xdr:rowOff>55625</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75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46752</xdr:rowOff>
    </xdr:from>
    <xdr:ext cx="59901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14795" y="16848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7295</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493695"/>
          <a:ext cx="1269" cy="116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4132</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90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125422</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26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7295</xdr:rowOff>
    </xdr:from>
    <xdr:to>
      <xdr:col>116</xdr:col>
      <xdr:colOff>152400</xdr:colOff>
      <xdr:row>32</xdr:row>
      <xdr:rowOff>7295</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49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93032</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366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70155</xdr:rowOff>
    </xdr:from>
    <xdr:to>
      <xdr:col>116</xdr:col>
      <xdr:colOff>114300</xdr:colOff>
      <xdr:row>39</xdr:row>
      <xdr:rowOff>305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76281</xdr:rowOff>
    </xdr:from>
    <xdr:to>
      <xdr:col>112</xdr:col>
      <xdr:colOff>38100</xdr:colOff>
      <xdr:row>39</xdr:row>
      <xdr:rowOff>6431</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22958</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66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135631</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0731"/>
          <a:ext cx="889000" cy="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69241</xdr:rowOff>
    </xdr:from>
    <xdr:to>
      <xdr:col>107</xdr:col>
      <xdr:colOff>101600</xdr:colOff>
      <xdr:row>38</xdr:row>
      <xdr:rowOff>170841</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15917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112816</xdr:rowOff>
    </xdr:from>
    <xdr:to>
      <xdr:col>102</xdr:col>
      <xdr:colOff>114300</xdr:colOff>
      <xdr:row>38</xdr:row>
      <xdr:rowOff>135631</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27916"/>
          <a:ext cx="889000" cy="22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60599</xdr:rowOff>
    </xdr:from>
    <xdr:to>
      <xdr:col>102</xdr:col>
      <xdr:colOff>165100</xdr:colOff>
      <xdr:row>38</xdr:row>
      <xdr:rowOff>162199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7276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82088</xdr:rowOff>
    </xdr:from>
    <xdr:to>
      <xdr:col>98</xdr:col>
      <xdr:colOff>38100</xdr:colOff>
      <xdr:row>39</xdr:row>
      <xdr:rowOff>12238</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97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3365</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689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48582</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63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84831</xdr:rowOff>
    </xdr:from>
    <xdr:to>
      <xdr:col>102</xdr:col>
      <xdr:colOff>165100</xdr:colOff>
      <xdr:row>39</xdr:row>
      <xdr:rowOff>14981</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59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6108</xdr:rowOff>
    </xdr:from>
    <xdr:ext cx="313932"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388333" y="66926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62016</xdr:rowOff>
    </xdr:from>
    <xdr:to>
      <xdr:col>98</xdr:col>
      <xdr:colOff>38100</xdr:colOff>
      <xdr:row>38</xdr:row>
      <xdr:rowOff>163616</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57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8694</xdr:rowOff>
    </xdr:from>
    <xdr:ext cx="378565"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467017" y="6352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49</xdr:row>
      <xdr:rowOff>123190</xdr:rowOff>
    </xdr:from>
    <xdr:to>
      <xdr:col>112</xdr:col>
      <xdr:colOff>38100</xdr:colOff>
      <xdr:row>50</xdr:row>
      <xdr:rowOff>53340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48</xdr:row>
      <xdr:rowOff>69867</xdr:rowOff>
    </xdr:from>
    <xdr:ext cx="313932"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66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商工費と土木費で類似団体の平均を大きく上回っている。商工費については観光行政である「道の駅リニューアル事業」を実施していることが要因となっている。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また、土木費については住宅建設事業等の影響が大きくなっている。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いずれも大型の建設事業の実施による影響が大きく、今後大型建設事業についてはより精査していく必要がある。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令和元年度については、道の駅リニューアル事業や住宅建設事業等に係る臨時財政需要があったため、実質単年度収支は赤字となっているが、財政調整基金の取崩しにより、実質収支は黒字となっている。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今後も、事務事業の見直し・統廃合などの行財政改革を推進し、健全な財政運営に努めていく。</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一般会計及び特別会計の全てにおいて、赤字の会計はない。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今後も健全な財政運営に努めていく。</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3156105</v>
      </c>
      <c r="BO4" s="431"/>
      <c r="BP4" s="431"/>
      <c r="BQ4" s="431"/>
      <c r="BR4" s="431"/>
      <c r="BS4" s="431"/>
      <c r="BT4" s="431"/>
      <c r="BU4" s="432"/>
      <c r="BV4" s="430">
        <v>3246347</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6</v>
      </c>
      <c r="CU4" s="437"/>
      <c r="CV4" s="437"/>
      <c r="CW4" s="437"/>
      <c r="CX4" s="437"/>
      <c r="CY4" s="437"/>
      <c r="CZ4" s="437"/>
      <c r="DA4" s="438"/>
      <c r="DB4" s="436">
        <v>8.3000000000000007</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3018855</v>
      </c>
      <c r="BO5" s="468"/>
      <c r="BP5" s="468"/>
      <c r="BQ5" s="468"/>
      <c r="BR5" s="468"/>
      <c r="BS5" s="468"/>
      <c r="BT5" s="468"/>
      <c r="BU5" s="469"/>
      <c r="BV5" s="467">
        <v>3036228</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92.2</v>
      </c>
      <c r="CU5" s="465"/>
      <c r="CV5" s="465"/>
      <c r="CW5" s="465"/>
      <c r="CX5" s="465"/>
      <c r="CY5" s="465"/>
      <c r="CZ5" s="465"/>
      <c r="DA5" s="466"/>
      <c r="DB5" s="464">
        <v>92.2</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137250</v>
      </c>
      <c r="BO6" s="468"/>
      <c r="BP6" s="468"/>
      <c r="BQ6" s="468"/>
      <c r="BR6" s="468"/>
      <c r="BS6" s="468"/>
      <c r="BT6" s="468"/>
      <c r="BU6" s="469"/>
      <c r="BV6" s="467">
        <v>210119</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94.8</v>
      </c>
      <c r="CU6" s="505"/>
      <c r="CV6" s="505"/>
      <c r="CW6" s="505"/>
      <c r="CX6" s="505"/>
      <c r="CY6" s="505"/>
      <c r="CZ6" s="505"/>
      <c r="DA6" s="506"/>
      <c r="DB6" s="504">
        <v>95.8</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106</v>
      </c>
      <c r="AV7" s="500"/>
      <c r="AW7" s="500"/>
      <c r="AX7" s="500"/>
      <c r="AY7" s="501" t="s">
        <v>107</v>
      </c>
      <c r="AZ7" s="502"/>
      <c r="BA7" s="502"/>
      <c r="BB7" s="502"/>
      <c r="BC7" s="502"/>
      <c r="BD7" s="502"/>
      <c r="BE7" s="502"/>
      <c r="BF7" s="502"/>
      <c r="BG7" s="502"/>
      <c r="BH7" s="502"/>
      <c r="BI7" s="502"/>
      <c r="BJ7" s="502"/>
      <c r="BK7" s="502"/>
      <c r="BL7" s="502"/>
      <c r="BM7" s="503"/>
      <c r="BN7" s="467">
        <v>27899</v>
      </c>
      <c r="BO7" s="468"/>
      <c r="BP7" s="468"/>
      <c r="BQ7" s="468"/>
      <c r="BR7" s="468"/>
      <c r="BS7" s="468"/>
      <c r="BT7" s="468"/>
      <c r="BU7" s="469"/>
      <c r="BV7" s="467">
        <v>58003</v>
      </c>
      <c r="BW7" s="468"/>
      <c r="BX7" s="468"/>
      <c r="BY7" s="468"/>
      <c r="BZ7" s="468"/>
      <c r="CA7" s="468"/>
      <c r="CB7" s="468"/>
      <c r="CC7" s="469"/>
      <c r="CD7" s="470" t="s">
        <v>108</v>
      </c>
      <c r="CE7" s="471"/>
      <c r="CF7" s="471"/>
      <c r="CG7" s="471"/>
      <c r="CH7" s="471"/>
      <c r="CI7" s="471"/>
      <c r="CJ7" s="471"/>
      <c r="CK7" s="471"/>
      <c r="CL7" s="471"/>
      <c r="CM7" s="471"/>
      <c r="CN7" s="471"/>
      <c r="CO7" s="471"/>
      <c r="CP7" s="471"/>
      <c r="CQ7" s="471"/>
      <c r="CR7" s="471"/>
      <c r="CS7" s="472"/>
      <c r="CT7" s="467">
        <v>1818716</v>
      </c>
      <c r="CU7" s="468"/>
      <c r="CV7" s="468"/>
      <c r="CW7" s="468"/>
      <c r="CX7" s="468"/>
      <c r="CY7" s="468"/>
      <c r="CZ7" s="468"/>
      <c r="DA7" s="469"/>
      <c r="DB7" s="467">
        <v>1838136</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109</v>
      </c>
      <c r="AN8" s="497"/>
      <c r="AO8" s="497"/>
      <c r="AP8" s="497"/>
      <c r="AQ8" s="497"/>
      <c r="AR8" s="497"/>
      <c r="AS8" s="497"/>
      <c r="AT8" s="498"/>
      <c r="AU8" s="499" t="s">
        <v>110</v>
      </c>
      <c r="AV8" s="500"/>
      <c r="AW8" s="500"/>
      <c r="AX8" s="500"/>
      <c r="AY8" s="501" t="s">
        <v>111</v>
      </c>
      <c r="AZ8" s="502"/>
      <c r="BA8" s="502"/>
      <c r="BB8" s="502"/>
      <c r="BC8" s="502"/>
      <c r="BD8" s="502"/>
      <c r="BE8" s="502"/>
      <c r="BF8" s="502"/>
      <c r="BG8" s="502"/>
      <c r="BH8" s="502"/>
      <c r="BI8" s="502"/>
      <c r="BJ8" s="502"/>
      <c r="BK8" s="502"/>
      <c r="BL8" s="502"/>
      <c r="BM8" s="503"/>
      <c r="BN8" s="467">
        <v>109351</v>
      </c>
      <c r="BO8" s="468"/>
      <c r="BP8" s="468"/>
      <c r="BQ8" s="468"/>
      <c r="BR8" s="468"/>
      <c r="BS8" s="468"/>
      <c r="BT8" s="468"/>
      <c r="BU8" s="469"/>
      <c r="BV8" s="467">
        <v>152116</v>
      </c>
      <c r="BW8" s="468"/>
      <c r="BX8" s="468"/>
      <c r="BY8" s="468"/>
      <c r="BZ8" s="468"/>
      <c r="CA8" s="468"/>
      <c r="CB8" s="468"/>
      <c r="CC8" s="469"/>
      <c r="CD8" s="470" t="s">
        <v>112</v>
      </c>
      <c r="CE8" s="471"/>
      <c r="CF8" s="471"/>
      <c r="CG8" s="471"/>
      <c r="CH8" s="471"/>
      <c r="CI8" s="471"/>
      <c r="CJ8" s="471"/>
      <c r="CK8" s="471"/>
      <c r="CL8" s="471"/>
      <c r="CM8" s="471"/>
      <c r="CN8" s="471"/>
      <c r="CO8" s="471"/>
      <c r="CP8" s="471"/>
      <c r="CQ8" s="471"/>
      <c r="CR8" s="471"/>
      <c r="CS8" s="472"/>
      <c r="CT8" s="507">
        <v>0.14000000000000001</v>
      </c>
      <c r="CU8" s="508"/>
      <c r="CV8" s="508"/>
      <c r="CW8" s="508"/>
      <c r="CX8" s="508"/>
      <c r="CY8" s="508"/>
      <c r="CZ8" s="508"/>
      <c r="DA8" s="509"/>
      <c r="DB8" s="507">
        <v>0.14000000000000001</v>
      </c>
      <c r="DC8" s="508"/>
      <c r="DD8" s="508"/>
      <c r="DE8" s="508"/>
      <c r="DF8" s="508"/>
      <c r="DG8" s="508"/>
      <c r="DH8" s="508"/>
      <c r="DI8" s="509"/>
      <c r="DJ8" s="186"/>
      <c r="DK8" s="186"/>
      <c r="DL8" s="186"/>
      <c r="DM8" s="186"/>
      <c r="DN8" s="186"/>
      <c r="DO8" s="186"/>
    </row>
    <row r="9" spans="1:119" ht="18.75" customHeight="1" thickBot="1" x14ac:dyDescent="0.2">
      <c r="A9" s="187"/>
      <c r="B9" s="461" t="s">
        <v>113</v>
      </c>
      <c r="C9" s="462"/>
      <c r="D9" s="462"/>
      <c r="E9" s="462"/>
      <c r="F9" s="462"/>
      <c r="G9" s="462"/>
      <c r="H9" s="462"/>
      <c r="I9" s="462"/>
      <c r="J9" s="462"/>
      <c r="K9" s="510"/>
      <c r="L9" s="511" t="s">
        <v>114</v>
      </c>
      <c r="M9" s="512"/>
      <c r="N9" s="512"/>
      <c r="O9" s="512"/>
      <c r="P9" s="512"/>
      <c r="Q9" s="513"/>
      <c r="R9" s="514">
        <v>2665</v>
      </c>
      <c r="S9" s="515"/>
      <c r="T9" s="515"/>
      <c r="U9" s="515"/>
      <c r="V9" s="516"/>
      <c r="W9" s="424" t="s">
        <v>115</v>
      </c>
      <c r="X9" s="425"/>
      <c r="Y9" s="425"/>
      <c r="Z9" s="425"/>
      <c r="AA9" s="425"/>
      <c r="AB9" s="425"/>
      <c r="AC9" s="425"/>
      <c r="AD9" s="425"/>
      <c r="AE9" s="425"/>
      <c r="AF9" s="425"/>
      <c r="AG9" s="425"/>
      <c r="AH9" s="425"/>
      <c r="AI9" s="425"/>
      <c r="AJ9" s="425"/>
      <c r="AK9" s="425"/>
      <c r="AL9" s="426"/>
      <c r="AM9" s="496" t="s">
        <v>116</v>
      </c>
      <c r="AN9" s="497"/>
      <c r="AO9" s="497"/>
      <c r="AP9" s="497"/>
      <c r="AQ9" s="497"/>
      <c r="AR9" s="497"/>
      <c r="AS9" s="497"/>
      <c r="AT9" s="498"/>
      <c r="AU9" s="499" t="s">
        <v>110</v>
      </c>
      <c r="AV9" s="500"/>
      <c r="AW9" s="500"/>
      <c r="AX9" s="500"/>
      <c r="AY9" s="501" t="s">
        <v>117</v>
      </c>
      <c r="AZ9" s="502"/>
      <c r="BA9" s="502"/>
      <c r="BB9" s="502"/>
      <c r="BC9" s="502"/>
      <c r="BD9" s="502"/>
      <c r="BE9" s="502"/>
      <c r="BF9" s="502"/>
      <c r="BG9" s="502"/>
      <c r="BH9" s="502"/>
      <c r="BI9" s="502"/>
      <c r="BJ9" s="502"/>
      <c r="BK9" s="502"/>
      <c r="BL9" s="502"/>
      <c r="BM9" s="503"/>
      <c r="BN9" s="467">
        <v>-42765</v>
      </c>
      <c r="BO9" s="468"/>
      <c r="BP9" s="468"/>
      <c r="BQ9" s="468"/>
      <c r="BR9" s="468"/>
      <c r="BS9" s="468"/>
      <c r="BT9" s="468"/>
      <c r="BU9" s="469"/>
      <c r="BV9" s="467">
        <v>-107956</v>
      </c>
      <c r="BW9" s="468"/>
      <c r="BX9" s="468"/>
      <c r="BY9" s="468"/>
      <c r="BZ9" s="468"/>
      <c r="CA9" s="468"/>
      <c r="CB9" s="468"/>
      <c r="CC9" s="469"/>
      <c r="CD9" s="470" t="s">
        <v>118</v>
      </c>
      <c r="CE9" s="471"/>
      <c r="CF9" s="471"/>
      <c r="CG9" s="471"/>
      <c r="CH9" s="471"/>
      <c r="CI9" s="471"/>
      <c r="CJ9" s="471"/>
      <c r="CK9" s="471"/>
      <c r="CL9" s="471"/>
      <c r="CM9" s="471"/>
      <c r="CN9" s="471"/>
      <c r="CO9" s="471"/>
      <c r="CP9" s="471"/>
      <c r="CQ9" s="471"/>
      <c r="CR9" s="471"/>
      <c r="CS9" s="472"/>
      <c r="CT9" s="464">
        <v>14</v>
      </c>
      <c r="CU9" s="465"/>
      <c r="CV9" s="465"/>
      <c r="CW9" s="465"/>
      <c r="CX9" s="465"/>
      <c r="CY9" s="465"/>
      <c r="CZ9" s="465"/>
      <c r="DA9" s="466"/>
      <c r="DB9" s="464">
        <v>14.9</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119</v>
      </c>
      <c r="M10" s="497"/>
      <c r="N10" s="497"/>
      <c r="O10" s="497"/>
      <c r="P10" s="497"/>
      <c r="Q10" s="498"/>
      <c r="R10" s="518">
        <v>3041</v>
      </c>
      <c r="S10" s="519"/>
      <c r="T10" s="519"/>
      <c r="U10" s="519"/>
      <c r="V10" s="520"/>
      <c r="W10" s="455"/>
      <c r="X10" s="456"/>
      <c r="Y10" s="456"/>
      <c r="Z10" s="456"/>
      <c r="AA10" s="456"/>
      <c r="AB10" s="456"/>
      <c r="AC10" s="456"/>
      <c r="AD10" s="456"/>
      <c r="AE10" s="456"/>
      <c r="AF10" s="456"/>
      <c r="AG10" s="456"/>
      <c r="AH10" s="456"/>
      <c r="AI10" s="456"/>
      <c r="AJ10" s="456"/>
      <c r="AK10" s="456"/>
      <c r="AL10" s="459"/>
      <c r="AM10" s="496" t="s">
        <v>120</v>
      </c>
      <c r="AN10" s="497"/>
      <c r="AO10" s="497"/>
      <c r="AP10" s="497"/>
      <c r="AQ10" s="497"/>
      <c r="AR10" s="497"/>
      <c r="AS10" s="497"/>
      <c r="AT10" s="498"/>
      <c r="AU10" s="499" t="s">
        <v>121</v>
      </c>
      <c r="AV10" s="500"/>
      <c r="AW10" s="500"/>
      <c r="AX10" s="500"/>
      <c r="AY10" s="501" t="s">
        <v>122</v>
      </c>
      <c r="AZ10" s="502"/>
      <c r="BA10" s="502"/>
      <c r="BB10" s="502"/>
      <c r="BC10" s="502"/>
      <c r="BD10" s="502"/>
      <c r="BE10" s="502"/>
      <c r="BF10" s="502"/>
      <c r="BG10" s="502"/>
      <c r="BH10" s="502"/>
      <c r="BI10" s="502"/>
      <c r="BJ10" s="502"/>
      <c r="BK10" s="502"/>
      <c r="BL10" s="502"/>
      <c r="BM10" s="503"/>
      <c r="BN10" s="467">
        <v>68340</v>
      </c>
      <c r="BO10" s="468"/>
      <c r="BP10" s="468"/>
      <c r="BQ10" s="468"/>
      <c r="BR10" s="468"/>
      <c r="BS10" s="468"/>
      <c r="BT10" s="468"/>
      <c r="BU10" s="469"/>
      <c r="BV10" s="467">
        <v>8385</v>
      </c>
      <c r="BW10" s="468"/>
      <c r="BX10" s="468"/>
      <c r="BY10" s="468"/>
      <c r="BZ10" s="468"/>
      <c r="CA10" s="468"/>
      <c r="CB10" s="468"/>
      <c r="CC10" s="469"/>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124</v>
      </c>
      <c r="M11" s="522"/>
      <c r="N11" s="522"/>
      <c r="O11" s="522"/>
      <c r="P11" s="522"/>
      <c r="Q11" s="523"/>
      <c r="R11" s="524" t="s">
        <v>125</v>
      </c>
      <c r="S11" s="525"/>
      <c r="T11" s="525"/>
      <c r="U11" s="525"/>
      <c r="V11" s="526"/>
      <c r="W11" s="455"/>
      <c r="X11" s="456"/>
      <c r="Y11" s="456"/>
      <c r="Z11" s="456"/>
      <c r="AA11" s="456"/>
      <c r="AB11" s="456"/>
      <c r="AC11" s="456"/>
      <c r="AD11" s="456"/>
      <c r="AE11" s="456"/>
      <c r="AF11" s="456"/>
      <c r="AG11" s="456"/>
      <c r="AH11" s="456"/>
      <c r="AI11" s="456"/>
      <c r="AJ11" s="456"/>
      <c r="AK11" s="456"/>
      <c r="AL11" s="459"/>
      <c r="AM11" s="496" t="s">
        <v>126</v>
      </c>
      <c r="AN11" s="497"/>
      <c r="AO11" s="497"/>
      <c r="AP11" s="497"/>
      <c r="AQ11" s="497"/>
      <c r="AR11" s="497"/>
      <c r="AS11" s="497"/>
      <c r="AT11" s="498"/>
      <c r="AU11" s="499" t="s">
        <v>110</v>
      </c>
      <c r="AV11" s="500"/>
      <c r="AW11" s="500"/>
      <c r="AX11" s="500"/>
      <c r="AY11" s="501" t="s">
        <v>127</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73347</v>
      </c>
      <c r="BW11" s="468"/>
      <c r="BX11" s="468"/>
      <c r="BY11" s="468"/>
      <c r="BZ11" s="468"/>
      <c r="CA11" s="468"/>
      <c r="CB11" s="468"/>
      <c r="CC11" s="469"/>
      <c r="CD11" s="470" t="s">
        <v>128</v>
      </c>
      <c r="CE11" s="471"/>
      <c r="CF11" s="471"/>
      <c r="CG11" s="471"/>
      <c r="CH11" s="471"/>
      <c r="CI11" s="471"/>
      <c r="CJ11" s="471"/>
      <c r="CK11" s="471"/>
      <c r="CL11" s="471"/>
      <c r="CM11" s="471"/>
      <c r="CN11" s="471"/>
      <c r="CO11" s="471"/>
      <c r="CP11" s="471"/>
      <c r="CQ11" s="471"/>
      <c r="CR11" s="471"/>
      <c r="CS11" s="472"/>
      <c r="CT11" s="507" t="s">
        <v>129</v>
      </c>
      <c r="CU11" s="508"/>
      <c r="CV11" s="508"/>
      <c r="CW11" s="508"/>
      <c r="CX11" s="508"/>
      <c r="CY11" s="508"/>
      <c r="CZ11" s="508"/>
      <c r="DA11" s="509"/>
      <c r="DB11" s="507" t="s">
        <v>130</v>
      </c>
      <c r="DC11" s="508"/>
      <c r="DD11" s="508"/>
      <c r="DE11" s="508"/>
      <c r="DF11" s="508"/>
      <c r="DG11" s="508"/>
      <c r="DH11" s="508"/>
      <c r="DI11" s="509"/>
      <c r="DJ11" s="186"/>
      <c r="DK11" s="186"/>
      <c r="DL11" s="186"/>
      <c r="DM11" s="186"/>
      <c r="DN11" s="186"/>
      <c r="DO11" s="186"/>
    </row>
    <row r="12" spans="1:119" ht="18.75" customHeight="1" x14ac:dyDescent="0.15">
      <c r="A12" s="187"/>
      <c r="B12" s="527" t="s">
        <v>131</v>
      </c>
      <c r="C12" s="528"/>
      <c r="D12" s="528"/>
      <c r="E12" s="528"/>
      <c r="F12" s="528"/>
      <c r="G12" s="528"/>
      <c r="H12" s="528"/>
      <c r="I12" s="528"/>
      <c r="J12" s="528"/>
      <c r="K12" s="529"/>
      <c r="L12" s="536" t="s">
        <v>132</v>
      </c>
      <c r="M12" s="537"/>
      <c r="N12" s="537"/>
      <c r="O12" s="537"/>
      <c r="P12" s="537"/>
      <c r="Q12" s="538"/>
      <c r="R12" s="539">
        <v>2438</v>
      </c>
      <c r="S12" s="540"/>
      <c r="T12" s="540"/>
      <c r="U12" s="540"/>
      <c r="V12" s="541"/>
      <c r="W12" s="542" t="s">
        <v>1</v>
      </c>
      <c r="X12" s="500"/>
      <c r="Y12" s="500"/>
      <c r="Z12" s="500"/>
      <c r="AA12" s="500"/>
      <c r="AB12" s="543"/>
      <c r="AC12" s="544" t="s">
        <v>133</v>
      </c>
      <c r="AD12" s="545"/>
      <c r="AE12" s="545"/>
      <c r="AF12" s="545"/>
      <c r="AG12" s="546"/>
      <c r="AH12" s="544" t="s">
        <v>134</v>
      </c>
      <c r="AI12" s="545"/>
      <c r="AJ12" s="545"/>
      <c r="AK12" s="545"/>
      <c r="AL12" s="547"/>
      <c r="AM12" s="496" t="s">
        <v>135</v>
      </c>
      <c r="AN12" s="497"/>
      <c r="AO12" s="497"/>
      <c r="AP12" s="497"/>
      <c r="AQ12" s="497"/>
      <c r="AR12" s="497"/>
      <c r="AS12" s="497"/>
      <c r="AT12" s="498"/>
      <c r="AU12" s="499" t="s">
        <v>136</v>
      </c>
      <c r="AV12" s="500"/>
      <c r="AW12" s="500"/>
      <c r="AX12" s="500"/>
      <c r="AY12" s="501" t="s">
        <v>137</v>
      </c>
      <c r="AZ12" s="502"/>
      <c r="BA12" s="502"/>
      <c r="BB12" s="502"/>
      <c r="BC12" s="502"/>
      <c r="BD12" s="502"/>
      <c r="BE12" s="502"/>
      <c r="BF12" s="502"/>
      <c r="BG12" s="502"/>
      <c r="BH12" s="502"/>
      <c r="BI12" s="502"/>
      <c r="BJ12" s="502"/>
      <c r="BK12" s="502"/>
      <c r="BL12" s="502"/>
      <c r="BM12" s="503"/>
      <c r="BN12" s="467">
        <v>100000</v>
      </c>
      <c r="BO12" s="468"/>
      <c r="BP12" s="468"/>
      <c r="BQ12" s="468"/>
      <c r="BR12" s="468"/>
      <c r="BS12" s="468"/>
      <c r="BT12" s="468"/>
      <c r="BU12" s="469"/>
      <c r="BV12" s="467">
        <v>60000</v>
      </c>
      <c r="BW12" s="468"/>
      <c r="BX12" s="468"/>
      <c r="BY12" s="468"/>
      <c r="BZ12" s="468"/>
      <c r="CA12" s="468"/>
      <c r="CB12" s="468"/>
      <c r="CC12" s="469"/>
      <c r="CD12" s="470" t="s">
        <v>138</v>
      </c>
      <c r="CE12" s="471"/>
      <c r="CF12" s="471"/>
      <c r="CG12" s="471"/>
      <c r="CH12" s="471"/>
      <c r="CI12" s="471"/>
      <c r="CJ12" s="471"/>
      <c r="CK12" s="471"/>
      <c r="CL12" s="471"/>
      <c r="CM12" s="471"/>
      <c r="CN12" s="471"/>
      <c r="CO12" s="471"/>
      <c r="CP12" s="471"/>
      <c r="CQ12" s="471"/>
      <c r="CR12" s="471"/>
      <c r="CS12" s="472"/>
      <c r="CT12" s="507" t="s">
        <v>129</v>
      </c>
      <c r="CU12" s="508"/>
      <c r="CV12" s="508"/>
      <c r="CW12" s="508"/>
      <c r="CX12" s="508"/>
      <c r="CY12" s="508"/>
      <c r="CZ12" s="508"/>
      <c r="DA12" s="509"/>
      <c r="DB12" s="507" t="s">
        <v>129</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139</v>
      </c>
      <c r="N13" s="559"/>
      <c r="O13" s="559"/>
      <c r="P13" s="559"/>
      <c r="Q13" s="560"/>
      <c r="R13" s="551">
        <v>2423</v>
      </c>
      <c r="S13" s="552"/>
      <c r="T13" s="552"/>
      <c r="U13" s="552"/>
      <c r="V13" s="553"/>
      <c r="W13" s="483" t="s">
        <v>140</v>
      </c>
      <c r="X13" s="484"/>
      <c r="Y13" s="484"/>
      <c r="Z13" s="484"/>
      <c r="AA13" s="484"/>
      <c r="AB13" s="474"/>
      <c r="AC13" s="518">
        <v>252</v>
      </c>
      <c r="AD13" s="519"/>
      <c r="AE13" s="519"/>
      <c r="AF13" s="519"/>
      <c r="AG13" s="561"/>
      <c r="AH13" s="518">
        <v>253</v>
      </c>
      <c r="AI13" s="519"/>
      <c r="AJ13" s="519"/>
      <c r="AK13" s="519"/>
      <c r="AL13" s="520"/>
      <c r="AM13" s="496" t="s">
        <v>141</v>
      </c>
      <c r="AN13" s="497"/>
      <c r="AO13" s="497"/>
      <c r="AP13" s="497"/>
      <c r="AQ13" s="497"/>
      <c r="AR13" s="497"/>
      <c r="AS13" s="497"/>
      <c r="AT13" s="498"/>
      <c r="AU13" s="499" t="s">
        <v>142</v>
      </c>
      <c r="AV13" s="500"/>
      <c r="AW13" s="500"/>
      <c r="AX13" s="500"/>
      <c r="AY13" s="501" t="s">
        <v>143</v>
      </c>
      <c r="AZ13" s="502"/>
      <c r="BA13" s="502"/>
      <c r="BB13" s="502"/>
      <c r="BC13" s="502"/>
      <c r="BD13" s="502"/>
      <c r="BE13" s="502"/>
      <c r="BF13" s="502"/>
      <c r="BG13" s="502"/>
      <c r="BH13" s="502"/>
      <c r="BI13" s="502"/>
      <c r="BJ13" s="502"/>
      <c r="BK13" s="502"/>
      <c r="BL13" s="502"/>
      <c r="BM13" s="503"/>
      <c r="BN13" s="467">
        <v>-74425</v>
      </c>
      <c r="BO13" s="468"/>
      <c r="BP13" s="468"/>
      <c r="BQ13" s="468"/>
      <c r="BR13" s="468"/>
      <c r="BS13" s="468"/>
      <c r="BT13" s="468"/>
      <c r="BU13" s="469"/>
      <c r="BV13" s="467">
        <v>-86224</v>
      </c>
      <c r="BW13" s="468"/>
      <c r="BX13" s="468"/>
      <c r="BY13" s="468"/>
      <c r="BZ13" s="468"/>
      <c r="CA13" s="468"/>
      <c r="CB13" s="468"/>
      <c r="CC13" s="469"/>
      <c r="CD13" s="470" t="s">
        <v>144</v>
      </c>
      <c r="CE13" s="471"/>
      <c r="CF13" s="471"/>
      <c r="CG13" s="471"/>
      <c r="CH13" s="471"/>
      <c r="CI13" s="471"/>
      <c r="CJ13" s="471"/>
      <c r="CK13" s="471"/>
      <c r="CL13" s="471"/>
      <c r="CM13" s="471"/>
      <c r="CN13" s="471"/>
      <c r="CO13" s="471"/>
      <c r="CP13" s="471"/>
      <c r="CQ13" s="471"/>
      <c r="CR13" s="471"/>
      <c r="CS13" s="472"/>
      <c r="CT13" s="464">
        <v>8.6999999999999993</v>
      </c>
      <c r="CU13" s="465"/>
      <c r="CV13" s="465"/>
      <c r="CW13" s="465"/>
      <c r="CX13" s="465"/>
      <c r="CY13" s="465"/>
      <c r="CZ13" s="465"/>
      <c r="DA13" s="466"/>
      <c r="DB13" s="464">
        <v>7.8</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145</v>
      </c>
      <c r="M14" s="549"/>
      <c r="N14" s="549"/>
      <c r="O14" s="549"/>
      <c r="P14" s="549"/>
      <c r="Q14" s="550"/>
      <c r="R14" s="551">
        <v>2537</v>
      </c>
      <c r="S14" s="552"/>
      <c r="T14" s="552"/>
      <c r="U14" s="552"/>
      <c r="V14" s="553"/>
      <c r="W14" s="457"/>
      <c r="X14" s="458"/>
      <c r="Y14" s="458"/>
      <c r="Z14" s="458"/>
      <c r="AA14" s="458"/>
      <c r="AB14" s="447"/>
      <c r="AC14" s="554">
        <v>19.3</v>
      </c>
      <c r="AD14" s="555"/>
      <c r="AE14" s="555"/>
      <c r="AF14" s="555"/>
      <c r="AG14" s="556"/>
      <c r="AH14" s="554">
        <v>17.8</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146</v>
      </c>
      <c r="CE14" s="563"/>
      <c r="CF14" s="563"/>
      <c r="CG14" s="563"/>
      <c r="CH14" s="563"/>
      <c r="CI14" s="563"/>
      <c r="CJ14" s="563"/>
      <c r="CK14" s="563"/>
      <c r="CL14" s="563"/>
      <c r="CM14" s="563"/>
      <c r="CN14" s="563"/>
      <c r="CO14" s="563"/>
      <c r="CP14" s="563"/>
      <c r="CQ14" s="563"/>
      <c r="CR14" s="563"/>
      <c r="CS14" s="564"/>
      <c r="CT14" s="565" t="s">
        <v>129</v>
      </c>
      <c r="CU14" s="566"/>
      <c r="CV14" s="566"/>
      <c r="CW14" s="566"/>
      <c r="CX14" s="566"/>
      <c r="CY14" s="566"/>
      <c r="CZ14" s="566"/>
      <c r="DA14" s="567"/>
      <c r="DB14" s="565" t="s">
        <v>129</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147</v>
      </c>
      <c r="N15" s="559"/>
      <c r="O15" s="559"/>
      <c r="P15" s="559"/>
      <c r="Q15" s="560"/>
      <c r="R15" s="551">
        <v>2524</v>
      </c>
      <c r="S15" s="552"/>
      <c r="T15" s="552"/>
      <c r="U15" s="552"/>
      <c r="V15" s="553"/>
      <c r="W15" s="483" t="s">
        <v>148</v>
      </c>
      <c r="X15" s="484"/>
      <c r="Y15" s="484"/>
      <c r="Z15" s="484"/>
      <c r="AA15" s="484"/>
      <c r="AB15" s="474"/>
      <c r="AC15" s="518">
        <v>367</v>
      </c>
      <c r="AD15" s="519"/>
      <c r="AE15" s="519"/>
      <c r="AF15" s="519"/>
      <c r="AG15" s="561"/>
      <c r="AH15" s="518">
        <v>414</v>
      </c>
      <c r="AI15" s="519"/>
      <c r="AJ15" s="519"/>
      <c r="AK15" s="519"/>
      <c r="AL15" s="520"/>
      <c r="AM15" s="496"/>
      <c r="AN15" s="497"/>
      <c r="AO15" s="497"/>
      <c r="AP15" s="497"/>
      <c r="AQ15" s="497"/>
      <c r="AR15" s="497"/>
      <c r="AS15" s="497"/>
      <c r="AT15" s="498"/>
      <c r="AU15" s="499"/>
      <c r="AV15" s="500"/>
      <c r="AW15" s="500"/>
      <c r="AX15" s="500"/>
      <c r="AY15" s="427" t="s">
        <v>149</v>
      </c>
      <c r="AZ15" s="428"/>
      <c r="BA15" s="428"/>
      <c r="BB15" s="428"/>
      <c r="BC15" s="428"/>
      <c r="BD15" s="428"/>
      <c r="BE15" s="428"/>
      <c r="BF15" s="428"/>
      <c r="BG15" s="428"/>
      <c r="BH15" s="428"/>
      <c r="BI15" s="428"/>
      <c r="BJ15" s="428"/>
      <c r="BK15" s="428"/>
      <c r="BL15" s="428"/>
      <c r="BM15" s="429"/>
      <c r="BN15" s="430">
        <v>239722</v>
      </c>
      <c r="BO15" s="431"/>
      <c r="BP15" s="431"/>
      <c r="BQ15" s="431"/>
      <c r="BR15" s="431"/>
      <c r="BS15" s="431"/>
      <c r="BT15" s="431"/>
      <c r="BU15" s="432"/>
      <c r="BV15" s="430">
        <v>250362</v>
      </c>
      <c r="BW15" s="431"/>
      <c r="BX15" s="431"/>
      <c r="BY15" s="431"/>
      <c r="BZ15" s="431"/>
      <c r="CA15" s="431"/>
      <c r="CB15" s="431"/>
      <c r="CC15" s="432"/>
      <c r="CD15" s="568" t="s">
        <v>150</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151</v>
      </c>
      <c r="M16" s="579"/>
      <c r="N16" s="579"/>
      <c r="O16" s="579"/>
      <c r="P16" s="579"/>
      <c r="Q16" s="580"/>
      <c r="R16" s="571" t="s">
        <v>152</v>
      </c>
      <c r="S16" s="572"/>
      <c r="T16" s="572"/>
      <c r="U16" s="572"/>
      <c r="V16" s="573"/>
      <c r="W16" s="457"/>
      <c r="X16" s="458"/>
      <c r="Y16" s="458"/>
      <c r="Z16" s="458"/>
      <c r="AA16" s="458"/>
      <c r="AB16" s="447"/>
      <c r="AC16" s="554">
        <v>28.1</v>
      </c>
      <c r="AD16" s="555"/>
      <c r="AE16" s="555"/>
      <c r="AF16" s="555"/>
      <c r="AG16" s="556"/>
      <c r="AH16" s="554">
        <v>29.2</v>
      </c>
      <c r="AI16" s="555"/>
      <c r="AJ16" s="555"/>
      <c r="AK16" s="555"/>
      <c r="AL16" s="557"/>
      <c r="AM16" s="496"/>
      <c r="AN16" s="497"/>
      <c r="AO16" s="497"/>
      <c r="AP16" s="497"/>
      <c r="AQ16" s="497"/>
      <c r="AR16" s="497"/>
      <c r="AS16" s="497"/>
      <c r="AT16" s="498"/>
      <c r="AU16" s="499"/>
      <c r="AV16" s="500"/>
      <c r="AW16" s="500"/>
      <c r="AX16" s="500"/>
      <c r="AY16" s="501" t="s">
        <v>153</v>
      </c>
      <c r="AZ16" s="502"/>
      <c r="BA16" s="502"/>
      <c r="BB16" s="502"/>
      <c r="BC16" s="502"/>
      <c r="BD16" s="502"/>
      <c r="BE16" s="502"/>
      <c r="BF16" s="502"/>
      <c r="BG16" s="502"/>
      <c r="BH16" s="502"/>
      <c r="BI16" s="502"/>
      <c r="BJ16" s="502"/>
      <c r="BK16" s="502"/>
      <c r="BL16" s="502"/>
      <c r="BM16" s="503"/>
      <c r="BN16" s="467">
        <v>1725226</v>
      </c>
      <c r="BO16" s="468"/>
      <c r="BP16" s="468"/>
      <c r="BQ16" s="468"/>
      <c r="BR16" s="468"/>
      <c r="BS16" s="468"/>
      <c r="BT16" s="468"/>
      <c r="BU16" s="469"/>
      <c r="BV16" s="467">
        <v>1719779</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154</v>
      </c>
      <c r="N17" s="575"/>
      <c r="O17" s="575"/>
      <c r="P17" s="575"/>
      <c r="Q17" s="576"/>
      <c r="R17" s="571" t="s">
        <v>155</v>
      </c>
      <c r="S17" s="572"/>
      <c r="T17" s="572"/>
      <c r="U17" s="572"/>
      <c r="V17" s="573"/>
      <c r="W17" s="483" t="s">
        <v>156</v>
      </c>
      <c r="X17" s="484"/>
      <c r="Y17" s="484"/>
      <c r="Z17" s="484"/>
      <c r="AA17" s="484"/>
      <c r="AB17" s="474"/>
      <c r="AC17" s="518">
        <v>687</v>
      </c>
      <c r="AD17" s="519"/>
      <c r="AE17" s="519"/>
      <c r="AF17" s="519"/>
      <c r="AG17" s="561"/>
      <c r="AH17" s="518">
        <v>752</v>
      </c>
      <c r="AI17" s="519"/>
      <c r="AJ17" s="519"/>
      <c r="AK17" s="519"/>
      <c r="AL17" s="520"/>
      <c r="AM17" s="496"/>
      <c r="AN17" s="497"/>
      <c r="AO17" s="497"/>
      <c r="AP17" s="497"/>
      <c r="AQ17" s="497"/>
      <c r="AR17" s="497"/>
      <c r="AS17" s="497"/>
      <c r="AT17" s="498"/>
      <c r="AU17" s="499"/>
      <c r="AV17" s="500"/>
      <c r="AW17" s="500"/>
      <c r="AX17" s="500"/>
      <c r="AY17" s="501" t="s">
        <v>157</v>
      </c>
      <c r="AZ17" s="502"/>
      <c r="BA17" s="502"/>
      <c r="BB17" s="502"/>
      <c r="BC17" s="502"/>
      <c r="BD17" s="502"/>
      <c r="BE17" s="502"/>
      <c r="BF17" s="502"/>
      <c r="BG17" s="502"/>
      <c r="BH17" s="502"/>
      <c r="BI17" s="502"/>
      <c r="BJ17" s="502"/>
      <c r="BK17" s="502"/>
      <c r="BL17" s="502"/>
      <c r="BM17" s="503"/>
      <c r="BN17" s="467">
        <v>285389</v>
      </c>
      <c r="BO17" s="468"/>
      <c r="BP17" s="468"/>
      <c r="BQ17" s="468"/>
      <c r="BR17" s="468"/>
      <c r="BS17" s="468"/>
      <c r="BT17" s="468"/>
      <c r="BU17" s="469"/>
      <c r="BV17" s="467">
        <v>300158</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158</v>
      </c>
      <c r="C18" s="510"/>
      <c r="D18" s="510"/>
      <c r="E18" s="582"/>
      <c r="F18" s="582"/>
      <c r="G18" s="582"/>
      <c r="H18" s="582"/>
      <c r="I18" s="582"/>
      <c r="J18" s="582"/>
      <c r="K18" s="582"/>
      <c r="L18" s="583">
        <v>58.11</v>
      </c>
      <c r="M18" s="583"/>
      <c r="N18" s="583"/>
      <c r="O18" s="583"/>
      <c r="P18" s="583"/>
      <c r="Q18" s="583"/>
      <c r="R18" s="584"/>
      <c r="S18" s="584"/>
      <c r="T18" s="584"/>
      <c r="U18" s="584"/>
      <c r="V18" s="585"/>
      <c r="W18" s="485"/>
      <c r="X18" s="486"/>
      <c r="Y18" s="486"/>
      <c r="Z18" s="486"/>
      <c r="AA18" s="486"/>
      <c r="AB18" s="477"/>
      <c r="AC18" s="586">
        <v>52.6</v>
      </c>
      <c r="AD18" s="587"/>
      <c r="AE18" s="587"/>
      <c r="AF18" s="587"/>
      <c r="AG18" s="588"/>
      <c r="AH18" s="586">
        <v>53</v>
      </c>
      <c r="AI18" s="587"/>
      <c r="AJ18" s="587"/>
      <c r="AK18" s="587"/>
      <c r="AL18" s="589"/>
      <c r="AM18" s="496"/>
      <c r="AN18" s="497"/>
      <c r="AO18" s="497"/>
      <c r="AP18" s="497"/>
      <c r="AQ18" s="497"/>
      <c r="AR18" s="497"/>
      <c r="AS18" s="497"/>
      <c r="AT18" s="498"/>
      <c r="AU18" s="499"/>
      <c r="AV18" s="500"/>
      <c r="AW18" s="500"/>
      <c r="AX18" s="500"/>
      <c r="AY18" s="501" t="s">
        <v>159</v>
      </c>
      <c r="AZ18" s="502"/>
      <c r="BA18" s="502"/>
      <c r="BB18" s="502"/>
      <c r="BC18" s="502"/>
      <c r="BD18" s="502"/>
      <c r="BE18" s="502"/>
      <c r="BF18" s="502"/>
      <c r="BG18" s="502"/>
      <c r="BH18" s="502"/>
      <c r="BI18" s="502"/>
      <c r="BJ18" s="502"/>
      <c r="BK18" s="502"/>
      <c r="BL18" s="502"/>
      <c r="BM18" s="503"/>
      <c r="BN18" s="467">
        <v>1696901</v>
      </c>
      <c r="BO18" s="468"/>
      <c r="BP18" s="468"/>
      <c r="BQ18" s="468"/>
      <c r="BR18" s="468"/>
      <c r="BS18" s="468"/>
      <c r="BT18" s="468"/>
      <c r="BU18" s="469"/>
      <c r="BV18" s="467">
        <v>1691489</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160</v>
      </c>
      <c r="C19" s="510"/>
      <c r="D19" s="510"/>
      <c r="E19" s="582"/>
      <c r="F19" s="582"/>
      <c r="G19" s="582"/>
      <c r="H19" s="582"/>
      <c r="I19" s="582"/>
      <c r="J19" s="582"/>
      <c r="K19" s="582"/>
      <c r="L19" s="590">
        <v>46</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161</v>
      </c>
      <c r="AZ19" s="502"/>
      <c r="BA19" s="502"/>
      <c r="BB19" s="502"/>
      <c r="BC19" s="502"/>
      <c r="BD19" s="502"/>
      <c r="BE19" s="502"/>
      <c r="BF19" s="502"/>
      <c r="BG19" s="502"/>
      <c r="BH19" s="502"/>
      <c r="BI19" s="502"/>
      <c r="BJ19" s="502"/>
      <c r="BK19" s="502"/>
      <c r="BL19" s="502"/>
      <c r="BM19" s="503"/>
      <c r="BN19" s="467">
        <v>2276256</v>
      </c>
      <c r="BO19" s="468"/>
      <c r="BP19" s="468"/>
      <c r="BQ19" s="468"/>
      <c r="BR19" s="468"/>
      <c r="BS19" s="468"/>
      <c r="BT19" s="468"/>
      <c r="BU19" s="469"/>
      <c r="BV19" s="467">
        <v>2330487</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162</v>
      </c>
      <c r="C20" s="510"/>
      <c r="D20" s="510"/>
      <c r="E20" s="582"/>
      <c r="F20" s="582"/>
      <c r="G20" s="582"/>
      <c r="H20" s="582"/>
      <c r="I20" s="582"/>
      <c r="J20" s="582"/>
      <c r="K20" s="582"/>
      <c r="L20" s="590">
        <v>1086</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163</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164</v>
      </c>
      <c r="C22" s="605"/>
      <c r="D22" s="606"/>
      <c r="E22" s="479" t="s">
        <v>1</v>
      </c>
      <c r="F22" s="484"/>
      <c r="G22" s="484"/>
      <c r="H22" s="484"/>
      <c r="I22" s="484"/>
      <c r="J22" s="484"/>
      <c r="K22" s="474"/>
      <c r="L22" s="479" t="s">
        <v>165</v>
      </c>
      <c r="M22" s="484"/>
      <c r="N22" s="484"/>
      <c r="O22" s="484"/>
      <c r="P22" s="474"/>
      <c r="Q22" s="613" t="s">
        <v>166</v>
      </c>
      <c r="R22" s="614"/>
      <c r="S22" s="614"/>
      <c r="T22" s="614"/>
      <c r="U22" s="614"/>
      <c r="V22" s="615"/>
      <c r="W22" s="619" t="s">
        <v>167</v>
      </c>
      <c r="X22" s="605"/>
      <c r="Y22" s="606"/>
      <c r="Z22" s="479" t="s">
        <v>1</v>
      </c>
      <c r="AA22" s="484"/>
      <c r="AB22" s="484"/>
      <c r="AC22" s="484"/>
      <c r="AD22" s="484"/>
      <c r="AE22" s="484"/>
      <c r="AF22" s="484"/>
      <c r="AG22" s="474"/>
      <c r="AH22" s="632" t="s">
        <v>168</v>
      </c>
      <c r="AI22" s="484"/>
      <c r="AJ22" s="484"/>
      <c r="AK22" s="484"/>
      <c r="AL22" s="474"/>
      <c r="AM22" s="632" t="s">
        <v>169</v>
      </c>
      <c r="AN22" s="633"/>
      <c r="AO22" s="633"/>
      <c r="AP22" s="633"/>
      <c r="AQ22" s="633"/>
      <c r="AR22" s="634"/>
      <c r="AS22" s="613" t="s">
        <v>166</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170</v>
      </c>
      <c r="AZ23" s="428"/>
      <c r="BA23" s="428"/>
      <c r="BB23" s="428"/>
      <c r="BC23" s="428"/>
      <c r="BD23" s="428"/>
      <c r="BE23" s="428"/>
      <c r="BF23" s="428"/>
      <c r="BG23" s="428"/>
      <c r="BH23" s="428"/>
      <c r="BI23" s="428"/>
      <c r="BJ23" s="428"/>
      <c r="BK23" s="428"/>
      <c r="BL23" s="428"/>
      <c r="BM23" s="429"/>
      <c r="BN23" s="467">
        <v>2333750</v>
      </c>
      <c r="BO23" s="468"/>
      <c r="BP23" s="468"/>
      <c r="BQ23" s="468"/>
      <c r="BR23" s="468"/>
      <c r="BS23" s="468"/>
      <c r="BT23" s="468"/>
      <c r="BU23" s="469"/>
      <c r="BV23" s="467">
        <v>2250830</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171</v>
      </c>
      <c r="F24" s="497"/>
      <c r="G24" s="497"/>
      <c r="H24" s="497"/>
      <c r="I24" s="497"/>
      <c r="J24" s="497"/>
      <c r="K24" s="498"/>
      <c r="L24" s="518">
        <v>1</v>
      </c>
      <c r="M24" s="519"/>
      <c r="N24" s="519"/>
      <c r="O24" s="519"/>
      <c r="P24" s="561"/>
      <c r="Q24" s="518">
        <v>6000</v>
      </c>
      <c r="R24" s="519"/>
      <c r="S24" s="519"/>
      <c r="T24" s="519"/>
      <c r="U24" s="519"/>
      <c r="V24" s="561"/>
      <c r="W24" s="620"/>
      <c r="X24" s="608"/>
      <c r="Y24" s="609"/>
      <c r="Z24" s="517" t="s">
        <v>172</v>
      </c>
      <c r="AA24" s="497"/>
      <c r="AB24" s="497"/>
      <c r="AC24" s="497"/>
      <c r="AD24" s="497"/>
      <c r="AE24" s="497"/>
      <c r="AF24" s="497"/>
      <c r="AG24" s="498"/>
      <c r="AH24" s="518">
        <v>41</v>
      </c>
      <c r="AI24" s="519"/>
      <c r="AJ24" s="519"/>
      <c r="AK24" s="519"/>
      <c r="AL24" s="561"/>
      <c r="AM24" s="518">
        <v>126198</v>
      </c>
      <c r="AN24" s="519"/>
      <c r="AO24" s="519"/>
      <c r="AP24" s="519"/>
      <c r="AQ24" s="519"/>
      <c r="AR24" s="561"/>
      <c r="AS24" s="518">
        <v>3078</v>
      </c>
      <c r="AT24" s="519"/>
      <c r="AU24" s="519"/>
      <c r="AV24" s="519"/>
      <c r="AW24" s="519"/>
      <c r="AX24" s="520"/>
      <c r="AY24" s="640" t="s">
        <v>173</v>
      </c>
      <c r="AZ24" s="641"/>
      <c r="BA24" s="641"/>
      <c r="BB24" s="641"/>
      <c r="BC24" s="641"/>
      <c r="BD24" s="641"/>
      <c r="BE24" s="641"/>
      <c r="BF24" s="641"/>
      <c r="BG24" s="641"/>
      <c r="BH24" s="641"/>
      <c r="BI24" s="641"/>
      <c r="BJ24" s="641"/>
      <c r="BK24" s="641"/>
      <c r="BL24" s="641"/>
      <c r="BM24" s="642"/>
      <c r="BN24" s="467">
        <v>2042901</v>
      </c>
      <c r="BO24" s="468"/>
      <c r="BP24" s="468"/>
      <c r="BQ24" s="468"/>
      <c r="BR24" s="468"/>
      <c r="BS24" s="468"/>
      <c r="BT24" s="468"/>
      <c r="BU24" s="469"/>
      <c r="BV24" s="467">
        <v>2005485</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174</v>
      </c>
      <c r="F25" s="497"/>
      <c r="G25" s="497"/>
      <c r="H25" s="497"/>
      <c r="I25" s="497"/>
      <c r="J25" s="497"/>
      <c r="K25" s="498"/>
      <c r="L25" s="518">
        <v>1</v>
      </c>
      <c r="M25" s="519"/>
      <c r="N25" s="519"/>
      <c r="O25" s="519"/>
      <c r="P25" s="561"/>
      <c r="Q25" s="518">
        <v>5000</v>
      </c>
      <c r="R25" s="519"/>
      <c r="S25" s="519"/>
      <c r="T25" s="519"/>
      <c r="U25" s="519"/>
      <c r="V25" s="561"/>
      <c r="W25" s="620"/>
      <c r="X25" s="608"/>
      <c r="Y25" s="609"/>
      <c r="Z25" s="517" t="s">
        <v>175</v>
      </c>
      <c r="AA25" s="497"/>
      <c r="AB25" s="497"/>
      <c r="AC25" s="497"/>
      <c r="AD25" s="497"/>
      <c r="AE25" s="497"/>
      <c r="AF25" s="497"/>
      <c r="AG25" s="498"/>
      <c r="AH25" s="518" t="s">
        <v>130</v>
      </c>
      <c r="AI25" s="519"/>
      <c r="AJ25" s="519"/>
      <c r="AK25" s="519"/>
      <c r="AL25" s="561"/>
      <c r="AM25" s="518" t="s">
        <v>130</v>
      </c>
      <c r="AN25" s="519"/>
      <c r="AO25" s="519"/>
      <c r="AP25" s="519"/>
      <c r="AQ25" s="519"/>
      <c r="AR25" s="561"/>
      <c r="AS25" s="518" t="s">
        <v>176</v>
      </c>
      <c r="AT25" s="519"/>
      <c r="AU25" s="519"/>
      <c r="AV25" s="519"/>
      <c r="AW25" s="519"/>
      <c r="AX25" s="520"/>
      <c r="AY25" s="427" t="s">
        <v>177</v>
      </c>
      <c r="AZ25" s="428"/>
      <c r="BA25" s="428"/>
      <c r="BB25" s="428"/>
      <c r="BC25" s="428"/>
      <c r="BD25" s="428"/>
      <c r="BE25" s="428"/>
      <c r="BF25" s="428"/>
      <c r="BG25" s="428"/>
      <c r="BH25" s="428"/>
      <c r="BI25" s="428"/>
      <c r="BJ25" s="428"/>
      <c r="BK25" s="428"/>
      <c r="BL25" s="428"/>
      <c r="BM25" s="429"/>
      <c r="BN25" s="430" t="s">
        <v>129</v>
      </c>
      <c r="BO25" s="431"/>
      <c r="BP25" s="431"/>
      <c r="BQ25" s="431"/>
      <c r="BR25" s="431"/>
      <c r="BS25" s="431"/>
      <c r="BT25" s="431"/>
      <c r="BU25" s="432"/>
      <c r="BV25" s="430" t="s">
        <v>176</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178</v>
      </c>
      <c r="F26" s="497"/>
      <c r="G26" s="497"/>
      <c r="H26" s="497"/>
      <c r="I26" s="497"/>
      <c r="J26" s="497"/>
      <c r="K26" s="498"/>
      <c r="L26" s="518">
        <v>1</v>
      </c>
      <c r="M26" s="519"/>
      <c r="N26" s="519"/>
      <c r="O26" s="519"/>
      <c r="P26" s="561"/>
      <c r="Q26" s="518">
        <v>4500</v>
      </c>
      <c r="R26" s="519"/>
      <c r="S26" s="519"/>
      <c r="T26" s="519"/>
      <c r="U26" s="519"/>
      <c r="V26" s="561"/>
      <c r="W26" s="620"/>
      <c r="X26" s="608"/>
      <c r="Y26" s="609"/>
      <c r="Z26" s="517" t="s">
        <v>179</v>
      </c>
      <c r="AA26" s="630"/>
      <c r="AB26" s="630"/>
      <c r="AC26" s="630"/>
      <c r="AD26" s="630"/>
      <c r="AE26" s="630"/>
      <c r="AF26" s="630"/>
      <c r="AG26" s="631"/>
      <c r="AH26" s="518">
        <v>1</v>
      </c>
      <c r="AI26" s="519"/>
      <c r="AJ26" s="519"/>
      <c r="AK26" s="519"/>
      <c r="AL26" s="561"/>
      <c r="AM26" s="518" t="s">
        <v>180</v>
      </c>
      <c r="AN26" s="519"/>
      <c r="AO26" s="519"/>
      <c r="AP26" s="519"/>
      <c r="AQ26" s="519"/>
      <c r="AR26" s="561"/>
      <c r="AS26" s="518" t="s">
        <v>181</v>
      </c>
      <c r="AT26" s="519"/>
      <c r="AU26" s="519"/>
      <c r="AV26" s="519"/>
      <c r="AW26" s="519"/>
      <c r="AX26" s="520"/>
      <c r="AY26" s="470" t="s">
        <v>182</v>
      </c>
      <c r="AZ26" s="471"/>
      <c r="BA26" s="471"/>
      <c r="BB26" s="471"/>
      <c r="BC26" s="471"/>
      <c r="BD26" s="471"/>
      <c r="BE26" s="471"/>
      <c r="BF26" s="471"/>
      <c r="BG26" s="471"/>
      <c r="BH26" s="471"/>
      <c r="BI26" s="471"/>
      <c r="BJ26" s="471"/>
      <c r="BK26" s="471"/>
      <c r="BL26" s="471"/>
      <c r="BM26" s="472"/>
      <c r="BN26" s="467" t="s">
        <v>176</v>
      </c>
      <c r="BO26" s="468"/>
      <c r="BP26" s="468"/>
      <c r="BQ26" s="468"/>
      <c r="BR26" s="468"/>
      <c r="BS26" s="468"/>
      <c r="BT26" s="468"/>
      <c r="BU26" s="469"/>
      <c r="BV26" s="467" t="s">
        <v>183</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184</v>
      </c>
      <c r="F27" s="497"/>
      <c r="G27" s="497"/>
      <c r="H27" s="497"/>
      <c r="I27" s="497"/>
      <c r="J27" s="497"/>
      <c r="K27" s="498"/>
      <c r="L27" s="518">
        <v>1</v>
      </c>
      <c r="M27" s="519"/>
      <c r="N27" s="519"/>
      <c r="O27" s="519"/>
      <c r="P27" s="561"/>
      <c r="Q27" s="518">
        <v>2530</v>
      </c>
      <c r="R27" s="519"/>
      <c r="S27" s="519"/>
      <c r="T27" s="519"/>
      <c r="U27" s="519"/>
      <c r="V27" s="561"/>
      <c r="W27" s="620"/>
      <c r="X27" s="608"/>
      <c r="Y27" s="609"/>
      <c r="Z27" s="517" t="s">
        <v>185</v>
      </c>
      <c r="AA27" s="497"/>
      <c r="AB27" s="497"/>
      <c r="AC27" s="497"/>
      <c r="AD27" s="497"/>
      <c r="AE27" s="497"/>
      <c r="AF27" s="497"/>
      <c r="AG27" s="498"/>
      <c r="AH27" s="518" t="s">
        <v>129</v>
      </c>
      <c r="AI27" s="519"/>
      <c r="AJ27" s="519"/>
      <c r="AK27" s="519"/>
      <c r="AL27" s="561"/>
      <c r="AM27" s="518" t="s">
        <v>186</v>
      </c>
      <c r="AN27" s="519"/>
      <c r="AO27" s="519"/>
      <c r="AP27" s="519"/>
      <c r="AQ27" s="519"/>
      <c r="AR27" s="561"/>
      <c r="AS27" s="518" t="s">
        <v>176</v>
      </c>
      <c r="AT27" s="519"/>
      <c r="AU27" s="519"/>
      <c r="AV27" s="519"/>
      <c r="AW27" s="519"/>
      <c r="AX27" s="520"/>
      <c r="AY27" s="562" t="s">
        <v>187</v>
      </c>
      <c r="AZ27" s="563"/>
      <c r="BA27" s="563"/>
      <c r="BB27" s="563"/>
      <c r="BC27" s="563"/>
      <c r="BD27" s="563"/>
      <c r="BE27" s="563"/>
      <c r="BF27" s="563"/>
      <c r="BG27" s="563"/>
      <c r="BH27" s="563"/>
      <c r="BI27" s="563"/>
      <c r="BJ27" s="563"/>
      <c r="BK27" s="563"/>
      <c r="BL27" s="563"/>
      <c r="BM27" s="564"/>
      <c r="BN27" s="643">
        <v>108765</v>
      </c>
      <c r="BO27" s="644"/>
      <c r="BP27" s="644"/>
      <c r="BQ27" s="644"/>
      <c r="BR27" s="644"/>
      <c r="BS27" s="644"/>
      <c r="BT27" s="644"/>
      <c r="BU27" s="645"/>
      <c r="BV27" s="643">
        <v>108739</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188</v>
      </c>
      <c r="F28" s="497"/>
      <c r="G28" s="497"/>
      <c r="H28" s="497"/>
      <c r="I28" s="497"/>
      <c r="J28" s="497"/>
      <c r="K28" s="498"/>
      <c r="L28" s="518">
        <v>1</v>
      </c>
      <c r="M28" s="519"/>
      <c r="N28" s="519"/>
      <c r="O28" s="519"/>
      <c r="P28" s="561"/>
      <c r="Q28" s="518">
        <v>1760</v>
      </c>
      <c r="R28" s="519"/>
      <c r="S28" s="519"/>
      <c r="T28" s="519"/>
      <c r="U28" s="519"/>
      <c r="V28" s="561"/>
      <c r="W28" s="620"/>
      <c r="X28" s="608"/>
      <c r="Y28" s="609"/>
      <c r="Z28" s="517" t="s">
        <v>189</v>
      </c>
      <c r="AA28" s="497"/>
      <c r="AB28" s="497"/>
      <c r="AC28" s="497"/>
      <c r="AD28" s="497"/>
      <c r="AE28" s="497"/>
      <c r="AF28" s="497"/>
      <c r="AG28" s="498"/>
      <c r="AH28" s="518" t="s">
        <v>183</v>
      </c>
      <c r="AI28" s="519"/>
      <c r="AJ28" s="519"/>
      <c r="AK28" s="519"/>
      <c r="AL28" s="561"/>
      <c r="AM28" s="518" t="s">
        <v>186</v>
      </c>
      <c r="AN28" s="519"/>
      <c r="AO28" s="519"/>
      <c r="AP28" s="519"/>
      <c r="AQ28" s="519"/>
      <c r="AR28" s="561"/>
      <c r="AS28" s="518" t="s">
        <v>129</v>
      </c>
      <c r="AT28" s="519"/>
      <c r="AU28" s="519"/>
      <c r="AV28" s="519"/>
      <c r="AW28" s="519"/>
      <c r="AX28" s="520"/>
      <c r="AY28" s="646" t="s">
        <v>190</v>
      </c>
      <c r="AZ28" s="647"/>
      <c r="BA28" s="647"/>
      <c r="BB28" s="648"/>
      <c r="BC28" s="427" t="s">
        <v>48</v>
      </c>
      <c r="BD28" s="428"/>
      <c r="BE28" s="428"/>
      <c r="BF28" s="428"/>
      <c r="BG28" s="428"/>
      <c r="BH28" s="428"/>
      <c r="BI28" s="428"/>
      <c r="BJ28" s="428"/>
      <c r="BK28" s="428"/>
      <c r="BL28" s="428"/>
      <c r="BM28" s="429"/>
      <c r="BN28" s="430">
        <v>1154958</v>
      </c>
      <c r="BO28" s="431"/>
      <c r="BP28" s="431"/>
      <c r="BQ28" s="431"/>
      <c r="BR28" s="431"/>
      <c r="BS28" s="431"/>
      <c r="BT28" s="431"/>
      <c r="BU28" s="432"/>
      <c r="BV28" s="430">
        <v>1186618</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191</v>
      </c>
      <c r="F29" s="497"/>
      <c r="G29" s="497"/>
      <c r="H29" s="497"/>
      <c r="I29" s="497"/>
      <c r="J29" s="497"/>
      <c r="K29" s="498"/>
      <c r="L29" s="518">
        <v>8</v>
      </c>
      <c r="M29" s="519"/>
      <c r="N29" s="519"/>
      <c r="O29" s="519"/>
      <c r="P29" s="561"/>
      <c r="Q29" s="518">
        <v>1580</v>
      </c>
      <c r="R29" s="519"/>
      <c r="S29" s="519"/>
      <c r="T29" s="519"/>
      <c r="U29" s="519"/>
      <c r="V29" s="561"/>
      <c r="W29" s="621"/>
      <c r="X29" s="622"/>
      <c r="Y29" s="623"/>
      <c r="Z29" s="517" t="s">
        <v>192</v>
      </c>
      <c r="AA29" s="497"/>
      <c r="AB29" s="497"/>
      <c r="AC29" s="497"/>
      <c r="AD29" s="497"/>
      <c r="AE29" s="497"/>
      <c r="AF29" s="497"/>
      <c r="AG29" s="498"/>
      <c r="AH29" s="518">
        <v>41</v>
      </c>
      <c r="AI29" s="519"/>
      <c r="AJ29" s="519"/>
      <c r="AK29" s="519"/>
      <c r="AL29" s="561"/>
      <c r="AM29" s="518">
        <v>126198</v>
      </c>
      <c r="AN29" s="519"/>
      <c r="AO29" s="519"/>
      <c r="AP29" s="519"/>
      <c r="AQ29" s="519"/>
      <c r="AR29" s="561"/>
      <c r="AS29" s="518">
        <v>3078</v>
      </c>
      <c r="AT29" s="519"/>
      <c r="AU29" s="519"/>
      <c r="AV29" s="519"/>
      <c r="AW29" s="519"/>
      <c r="AX29" s="520"/>
      <c r="AY29" s="649"/>
      <c r="AZ29" s="650"/>
      <c r="BA29" s="650"/>
      <c r="BB29" s="651"/>
      <c r="BC29" s="501" t="s">
        <v>193</v>
      </c>
      <c r="BD29" s="502"/>
      <c r="BE29" s="502"/>
      <c r="BF29" s="502"/>
      <c r="BG29" s="502"/>
      <c r="BH29" s="502"/>
      <c r="BI29" s="502"/>
      <c r="BJ29" s="502"/>
      <c r="BK29" s="502"/>
      <c r="BL29" s="502"/>
      <c r="BM29" s="503"/>
      <c r="BN29" s="467">
        <v>966345</v>
      </c>
      <c r="BO29" s="468"/>
      <c r="BP29" s="468"/>
      <c r="BQ29" s="468"/>
      <c r="BR29" s="468"/>
      <c r="BS29" s="468"/>
      <c r="BT29" s="468"/>
      <c r="BU29" s="469"/>
      <c r="BV29" s="467">
        <v>963472</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194</v>
      </c>
      <c r="X30" s="628"/>
      <c r="Y30" s="628"/>
      <c r="Z30" s="628"/>
      <c r="AA30" s="628"/>
      <c r="AB30" s="628"/>
      <c r="AC30" s="628"/>
      <c r="AD30" s="628"/>
      <c r="AE30" s="628"/>
      <c r="AF30" s="628"/>
      <c r="AG30" s="629"/>
      <c r="AH30" s="586">
        <v>93.1</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751983</v>
      </c>
      <c r="BO30" s="644"/>
      <c r="BP30" s="644"/>
      <c r="BQ30" s="644"/>
      <c r="BR30" s="644"/>
      <c r="BS30" s="644"/>
      <c r="BT30" s="644"/>
      <c r="BU30" s="645"/>
      <c r="BV30" s="643">
        <v>747453</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195</v>
      </c>
      <c r="D32" s="214"/>
      <c r="E32" s="214"/>
      <c r="F32" s="211"/>
      <c r="G32" s="211"/>
      <c r="H32" s="211"/>
      <c r="I32" s="211"/>
      <c r="J32" s="211"/>
      <c r="K32" s="211"/>
      <c r="L32" s="211"/>
      <c r="M32" s="211"/>
      <c r="N32" s="211"/>
      <c r="O32" s="211"/>
      <c r="P32" s="211"/>
      <c r="Q32" s="211"/>
      <c r="R32" s="211"/>
      <c r="S32" s="211"/>
      <c r="T32" s="211"/>
      <c r="U32" s="211" t="s">
        <v>196</v>
      </c>
      <c r="V32" s="211"/>
      <c r="W32" s="211"/>
      <c r="X32" s="211"/>
      <c r="Y32" s="211"/>
      <c r="Z32" s="211"/>
      <c r="AA32" s="211"/>
      <c r="AB32" s="211"/>
      <c r="AC32" s="211"/>
      <c r="AD32" s="211"/>
      <c r="AE32" s="211"/>
      <c r="AF32" s="211"/>
      <c r="AG32" s="211"/>
      <c r="AH32" s="211"/>
      <c r="AI32" s="211"/>
      <c r="AJ32" s="211"/>
      <c r="AK32" s="211"/>
      <c r="AL32" s="211"/>
      <c r="AM32" s="215" t="s">
        <v>197</v>
      </c>
      <c r="AN32" s="211"/>
      <c r="AO32" s="211"/>
      <c r="AP32" s="211"/>
      <c r="AQ32" s="211"/>
      <c r="AR32" s="211"/>
      <c r="AS32" s="215"/>
      <c r="AT32" s="215"/>
      <c r="AU32" s="215"/>
      <c r="AV32" s="215"/>
      <c r="AW32" s="215"/>
      <c r="AX32" s="215"/>
      <c r="AY32" s="215"/>
      <c r="AZ32" s="215"/>
      <c r="BA32" s="215"/>
      <c r="BB32" s="211"/>
      <c r="BC32" s="215"/>
      <c r="BD32" s="211"/>
      <c r="BE32" s="215" t="s">
        <v>198</v>
      </c>
      <c r="BF32" s="211"/>
      <c r="BG32" s="211"/>
      <c r="BH32" s="211"/>
      <c r="BI32" s="211"/>
      <c r="BJ32" s="215"/>
      <c r="BK32" s="215"/>
      <c r="BL32" s="215"/>
      <c r="BM32" s="215"/>
      <c r="BN32" s="215"/>
      <c r="BO32" s="215"/>
      <c r="BP32" s="215"/>
      <c r="BQ32" s="215"/>
      <c r="BR32" s="211"/>
      <c r="BS32" s="211"/>
      <c r="BT32" s="211"/>
      <c r="BU32" s="211"/>
      <c r="BV32" s="211"/>
      <c r="BW32" s="211" t="s">
        <v>199</v>
      </c>
      <c r="BX32" s="211"/>
      <c r="BY32" s="211"/>
      <c r="BZ32" s="211"/>
      <c r="CA32" s="211"/>
      <c r="CB32" s="215"/>
      <c r="CC32" s="215"/>
      <c r="CD32" s="215"/>
      <c r="CE32" s="215"/>
      <c r="CF32" s="215"/>
      <c r="CG32" s="215"/>
      <c r="CH32" s="215"/>
      <c r="CI32" s="215"/>
      <c r="CJ32" s="215"/>
      <c r="CK32" s="215"/>
      <c r="CL32" s="215"/>
      <c r="CM32" s="215"/>
      <c r="CN32" s="215"/>
      <c r="CO32" s="215" t="s">
        <v>200</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201</v>
      </c>
      <c r="D33" s="491"/>
      <c r="E33" s="456" t="s">
        <v>202</v>
      </c>
      <c r="F33" s="456"/>
      <c r="G33" s="456"/>
      <c r="H33" s="456"/>
      <c r="I33" s="456"/>
      <c r="J33" s="456"/>
      <c r="K33" s="456"/>
      <c r="L33" s="456"/>
      <c r="M33" s="456"/>
      <c r="N33" s="456"/>
      <c r="O33" s="456"/>
      <c r="P33" s="456"/>
      <c r="Q33" s="456"/>
      <c r="R33" s="456"/>
      <c r="S33" s="456"/>
      <c r="T33" s="216"/>
      <c r="U33" s="491" t="s">
        <v>203</v>
      </c>
      <c r="V33" s="491"/>
      <c r="W33" s="456" t="s">
        <v>202</v>
      </c>
      <c r="X33" s="456"/>
      <c r="Y33" s="456"/>
      <c r="Z33" s="456"/>
      <c r="AA33" s="456"/>
      <c r="AB33" s="456"/>
      <c r="AC33" s="456"/>
      <c r="AD33" s="456"/>
      <c r="AE33" s="456"/>
      <c r="AF33" s="456"/>
      <c r="AG33" s="456"/>
      <c r="AH33" s="456"/>
      <c r="AI33" s="456"/>
      <c r="AJ33" s="456"/>
      <c r="AK33" s="456"/>
      <c r="AL33" s="216"/>
      <c r="AM33" s="491" t="s">
        <v>203</v>
      </c>
      <c r="AN33" s="491"/>
      <c r="AO33" s="456" t="s">
        <v>204</v>
      </c>
      <c r="AP33" s="456"/>
      <c r="AQ33" s="456"/>
      <c r="AR33" s="456"/>
      <c r="AS33" s="456"/>
      <c r="AT33" s="456"/>
      <c r="AU33" s="456"/>
      <c r="AV33" s="456"/>
      <c r="AW33" s="456"/>
      <c r="AX33" s="456"/>
      <c r="AY33" s="456"/>
      <c r="AZ33" s="456"/>
      <c r="BA33" s="456"/>
      <c r="BB33" s="456"/>
      <c r="BC33" s="456"/>
      <c r="BD33" s="217"/>
      <c r="BE33" s="456" t="s">
        <v>205</v>
      </c>
      <c r="BF33" s="456"/>
      <c r="BG33" s="456" t="s">
        <v>206</v>
      </c>
      <c r="BH33" s="456"/>
      <c r="BI33" s="456"/>
      <c r="BJ33" s="456"/>
      <c r="BK33" s="456"/>
      <c r="BL33" s="456"/>
      <c r="BM33" s="456"/>
      <c r="BN33" s="456"/>
      <c r="BO33" s="456"/>
      <c r="BP33" s="456"/>
      <c r="BQ33" s="456"/>
      <c r="BR33" s="456"/>
      <c r="BS33" s="456"/>
      <c r="BT33" s="456"/>
      <c r="BU33" s="456"/>
      <c r="BV33" s="217"/>
      <c r="BW33" s="491" t="s">
        <v>205</v>
      </c>
      <c r="BX33" s="491"/>
      <c r="BY33" s="456" t="s">
        <v>207</v>
      </c>
      <c r="BZ33" s="456"/>
      <c r="CA33" s="456"/>
      <c r="CB33" s="456"/>
      <c r="CC33" s="456"/>
      <c r="CD33" s="456"/>
      <c r="CE33" s="456"/>
      <c r="CF33" s="456"/>
      <c r="CG33" s="456"/>
      <c r="CH33" s="456"/>
      <c r="CI33" s="456"/>
      <c r="CJ33" s="456"/>
      <c r="CK33" s="456"/>
      <c r="CL33" s="456"/>
      <c r="CM33" s="456"/>
      <c r="CN33" s="216"/>
      <c r="CO33" s="491" t="s">
        <v>203</v>
      </c>
      <c r="CP33" s="491"/>
      <c r="CQ33" s="456" t="s">
        <v>208</v>
      </c>
      <c r="CR33" s="456"/>
      <c r="CS33" s="456"/>
      <c r="CT33" s="456"/>
      <c r="CU33" s="456"/>
      <c r="CV33" s="456"/>
      <c r="CW33" s="456"/>
      <c r="CX33" s="456"/>
      <c r="CY33" s="456"/>
      <c r="CZ33" s="456"/>
      <c r="DA33" s="456"/>
      <c r="DB33" s="456"/>
      <c r="DC33" s="456"/>
      <c r="DD33" s="456"/>
      <c r="DE33" s="456"/>
      <c r="DF33" s="216"/>
      <c r="DG33" s="655" t="s">
        <v>209</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t="str">
        <f>IF(AO34="","",MAX(C34:D43,U34:V43)+1)</f>
        <v/>
      </c>
      <c r="AN34" s="656"/>
      <c r="AO34" s="657"/>
      <c r="AP34" s="657"/>
      <c r="AQ34" s="657"/>
      <c r="AR34" s="657"/>
      <c r="AS34" s="657"/>
      <c r="AT34" s="657"/>
      <c r="AU34" s="657"/>
      <c r="AV34" s="657"/>
      <c r="AW34" s="657"/>
      <c r="AX34" s="657"/>
      <c r="AY34" s="657"/>
      <c r="AZ34" s="657"/>
      <c r="BA34" s="657"/>
      <c r="BB34" s="657"/>
      <c r="BC34" s="657"/>
      <c r="BD34" s="214"/>
      <c r="BE34" s="656">
        <f>IF(BG34="","",MAX(C34:D43,U34:V43,AM34:AN43)+1)</f>
        <v>6</v>
      </c>
      <c r="BF34" s="656"/>
      <c r="BG34" s="657" t="str">
        <f>IF('各会計、関係団体の財政状況及び健全化判断比率'!B31="","",'各会計、関係団体の財政状況及び健全化判断比率'!B31)</f>
        <v>簡易水道事業特別会計</v>
      </c>
      <c r="BH34" s="657"/>
      <c r="BI34" s="657"/>
      <c r="BJ34" s="657"/>
      <c r="BK34" s="657"/>
      <c r="BL34" s="657"/>
      <c r="BM34" s="657"/>
      <c r="BN34" s="657"/>
      <c r="BO34" s="657"/>
      <c r="BP34" s="657"/>
      <c r="BQ34" s="657"/>
      <c r="BR34" s="657"/>
      <c r="BS34" s="657"/>
      <c r="BT34" s="657"/>
      <c r="BU34" s="657"/>
      <c r="BV34" s="214"/>
      <c r="BW34" s="656">
        <f>IF(BY34="","",MAX(C34:D43,U34:V43,AM34:AN43,BE34:BF43)+1)</f>
        <v>8</v>
      </c>
      <c r="BX34" s="656"/>
      <c r="BY34" s="657" t="str">
        <f>IF('各会計、関係団体の財政状況及び健全化判断比率'!B68="","",'各会計、関係団体の財政状況及び健全化判断比率'!B68)</f>
        <v>長野広域連合</v>
      </c>
      <c r="BZ34" s="657"/>
      <c r="CA34" s="657"/>
      <c r="CB34" s="657"/>
      <c r="CC34" s="657"/>
      <c r="CD34" s="657"/>
      <c r="CE34" s="657"/>
      <c r="CF34" s="657"/>
      <c r="CG34" s="657"/>
      <c r="CH34" s="657"/>
      <c r="CI34" s="657"/>
      <c r="CJ34" s="657"/>
      <c r="CK34" s="657"/>
      <c r="CL34" s="657"/>
      <c r="CM34" s="657"/>
      <c r="CN34" s="214"/>
      <c r="CO34" s="656">
        <f>IF(CQ34="","",MAX(C34:D43,U34:V43,AM34:AN43,BE34:BF43,BW34:BX43)+1)</f>
        <v>18</v>
      </c>
      <c r="CP34" s="656"/>
      <c r="CQ34" s="657" t="str">
        <f>IF('各会計、関係団体の財政状況及び健全化判断比率'!BS7="","",'各会計、関係団体の財政状況及び健全化判断比率'!BS7)</f>
        <v>小川村土地開発公社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小川村営バス事業特別会計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7</v>
      </c>
      <c r="BF35" s="656"/>
      <c r="BG35" s="657" t="str">
        <f>IF('各会計、関係団体の財政状況及び健全化判断比率'!B32="","",'各会計、関係団体の財政状況及び健全化判断比率'!B32)</f>
        <v>下水道事業特別会計</v>
      </c>
      <c r="BH35" s="657"/>
      <c r="BI35" s="657"/>
      <c r="BJ35" s="657"/>
      <c r="BK35" s="657"/>
      <c r="BL35" s="657"/>
      <c r="BM35" s="657"/>
      <c r="BN35" s="657"/>
      <c r="BO35" s="657"/>
      <c r="BP35" s="657"/>
      <c r="BQ35" s="657"/>
      <c r="BR35" s="657"/>
      <c r="BS35" s="657"/>
      <c r="BT35" s="657"/>
      <c r="BU35" s="657"/>
      <c r="BV35" s="214"/>
      <c r="BW35" s="656">
        <f t="shared" ref="BW35:BW43" si="2">IF(BY35="","",BW34+1)</f>
        <v>9</v>
      </c>
      <c r="BX35" s="656"/>
      <c r="BY35" s="657" t="str">
        <f>IF('各会計、関係団体の財政状況及び健全化判断比率'!B69="","",'各会計、関係団体の財政状況及び健全化判断比率'!B69)</f>
        <v>(一般会計)</v>
      </c>
      <c r="BZ35" s="657"/>
      <c r="CA35" s="657"/>
      <c r="CB35" s="657"/>
      <c r="CC35" s="657"/>
      <c r="CD35" s="657"/>
      <c r="CE35" s="657"/>
      <c r="CF35" s="657"/>
      <c r="CG35" s="657"/>
      <c r="CH35" s="657"/>
      <c r="CI35" s="657"/>
      <c r="CJ35" s="657"/>
      <c r="CK35" s="657"/>
      <c r="CL35" s="657"/>
      <c r="CM35" s="657"/>
      <c r="CN35" s="214"/>
      <c r="CO35" s="656">
        <f t="shared" ref="CO35:CO43" si="3">IF(CQ35="","",CO34+1)</f>
        <v>19</v>
      </c>
      <c r="CP35" s="656"/>
      <c r="CQ35" s="657" t="str">
        <f>IF('各会計、関係団体の財政状況及び健全化判断比率'!BS8="","",'各会計、関係団体の財政状況及び健全化判断比率'!BS8)</f>
        <v>小川村農林公社みらい</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5</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10</v>
      </c>
      <c r="BX36" s="656"/>
      <c r="BY36" s="657" t="str">
        <f>IF('各会計、関係団体の財政状況及び健全化判断比率'!B70="","",'各会計、関係団体の財政状況及び健全化判断比率'!B70)</f>
        <v>(老人福祉施設等運営事業特別会計)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11</v>
      </c>
      <c r="BX37" s="656"/>
      <c r="BY37" s="657" t="str">
        <f>IF('各会計、関係団体の財政状況及び健全化判断比率'!B71="","",'各会計、関係団体の財政状況及び健全化判断比率'!B71)</f>
        <v>(長野地域ふるさと事業特別会計)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12</v>
      </c>
      <c r="BX38" s="656"/>
      <c r="BY38" s="657" t="str">
        <f>IF('各会計、関係団体の財政状況及び健全化判断比率'!B72="","",'各会計、関係団体の財政状況及び健全化判断比率'!B72)</f>
        <v>(ごみ処理施設事業特別会計)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13</v>
      </c>
      <c r="BX39" s="656"/>
      <c r="BY39" s="657" t="str">
        <f>IF('各会計、関係団体の財政状況及び健全化判断比率'!B73="","",'各会計、関係団体の財政状況及び健全化判断比率'!B73)</f>
        <v>長野県市町村自治振興組合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14</v>
      </c>
      <c r="BX40" s="656"/>
      <c r="BY40" s="657" t="str">
        <f>IF('各会計、関係団体の財政状況及び健全化判断比率'!B74="","",'各会計、関係団体の財政状況及び健全化判断比率'!B74)</f>
        <v>長野県後期高齢者医療広域連合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15</v>
      </c>
      <c r="BX41" s="656"/>
      <c r="BY41" s="657" t="str">
        <f>IF('各会計、関係団体の財政状況及び健全化判断比率'!B75="","",'各会計、関係団体の財政状況及び健全化判断比率'!B75)</f>
        <v>(一般会計)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16</v>
      </c>
      <c r="BX42" s="656"/>
      <c r="BY42" s="657" t="str">
        <f>IF('各会計、関係団体の財政状況及び健全化判断比率'!B76="","",'各会計、関係団体の財政状況及び健全化判断比率'!B76)</f>
        <v>(後期高齢者医療事業会計)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17</v>
      </c>
      <c r="BX43" s="656"/>
      <c r="BY43" s="657" t="str">
        <f>IF('各会計、関係団体の財政状況及び健全化判断比率'!B77="","",'各会計、関係団体の財政状況及び健全化判断比率'!B77)</f>
        <v>長野県市町村総合事務組合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210</v>
      </c>
      <c r="C46" s="186"/>
      <c r="D46" s="186"/>
      <c r="E46" s="186" t="s">
        <v>211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214</v>
      </c>
    </row>
    <row r="50" spans="5:5" x14ac:dyDescent="0.15">
      <c r="E50" s="188" t="s">
        <v>215</v>
      </c>
    </row>
    <row r="51" spans="5:5" x14ac:dyDescent="0.15">
      <c r="E51" s="188" t="s">
        <v>216</v>
      </c>
    </row>
    <row r="52" spans="5:5" x14ac:dyDescent="0.15">
      <c r="E52" s="188" t="s">
        <v>217</v>
      </c>
    </row>
    <row r="53" spans="5:5" x14ac:dyDescent="0.15"/>
    <row r="54" spans="5:5" x14ac:dyDescent="0.15"/>
    <row r="55" spans="5:5" x14ac:dyDescent="0.15"/>
    <row r="56" spans="5:5" x14ac:dyDescent="0.15"/>
  </sheetData>
  <sheetProtection algorithmName="SHA-512" hashValue="LReZaMRyK6lnu2mErmyQz9/7vycSkfvDl0EUW4EvkmvAom1Xr9MCX/cMa1DfLIdIpJLxfdjLntfbHQ4fpbCUZQ==" saltValue="1NPEcRQ5YsF54/0ZSGccG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48" t="s">
        <v>565</v>
      </c>
      <c r="D34" s="1248"/>
      <c r="E34" s="1249"/>
      <c r="F34" s="32">
        <v>18.43</v>
      </c>
      <c r="G34" s="33">
        <v>15.44</v>
      </c>
      <c r="H34" s="33">
        <v>14.02</v>
      </c>
      <c r="I34" s="33">
        <v>8.2100000000000009</v>
      </c>
      <c r="J34" s="34">
        <v>5.89</v>
      </c>
      <c r="K34" s="22"/>
      <c r="L34" s="22"/>
      <c r="M34" s="22"/>
      <c r="N34" s="22"/>
      <c r="O34" s="22"/>
      <c r="P34" s="22"/>
    </row>
    <row r="35" spans="1:16" ht="39" customHeight="1" x14ac:dyDescent="0.15">
      <c r="A35" s="22"/>
      <c r="B35" s="35"/>
      <c r="C35" s="1242" t="s">
        <v>566</v>
      </c>
      <c r="D35" s="1243"/>
      <c r="E35" s="1244"/>
      <c r="F35" s="36">
        <v>0.93</v>
      </c>
      <c r="G35" s="37">
        <v>1.73</v>
      </c>
      <c r="H35" s="37">
        <v>1.83</v>
      </c>
      <c r="I35" s="37">
        <v>1.54</v>
      </c>
      <c r="J35" s="38">
        <v>1.24</v>
      </c>
      <c r="K35" s="22"/>
      <c r="L35" s="22"/>
      <c r="M35" s="22"/>
      <c r="N35" s="22"/>
      <c r="O35" s="22"/>
      <c r="P35" s="22"/>
    </row>
    <row r="36" spans="1:16" ht="39" customHeight="1" x14ac:dyDescent="0.15">
      <c r="A36" s="22"/>
      <c r="B36" s="35"/>
      <c r="C36" s="1242" t="s">
        <v>567</v>
      </c>
      <c r="D36" s="1243"/>
      <c r="E36" s="1244"/>
      <c r="F36" s="36">
        <v>0.26</v>
      </c>
      <c r="G36" s="37">
        <v>0.03</v>
      </c>
      <c r="H36" s="37">
        <v>0.03</v>
      </c>
      <c r="I36" s="37">
        <v>0.92</v>
      </c>
      <c r="J36" s="38">
        <v>1.17</v>
      </c>
      <c r="K36" s="22"/>
      <c r="L36" s="22"/>
      <c r="M36" s="22"/>
      <c r="N36" s="22"/>
      <c r="O36" s="22"/>
      <c r="P36" s="22"/>
    </row>
    <row r="37" spans="1:16" ht="39" customHeight="1" x14ac:dyDescent="0.15">
      <c r="A37" s="22"/>
      <c r="B37" s="35"/>
      <c r="C37" s="1242" t="s">
        <v>568</v>
      </c>
      <c r="D37" s="1243"/>
      <c r="E37" s="1244"/>
      <c r="F37" s="36">
        <v>0.02</v>
      </c>
      <c r="G37" s="37">
        <v>0.05</v>
      </c>
      <c r="H37" s="37">
        <v>0.06</v>
      </c>
      <c r="I37" s="37">
        <v>0.06</v>
      </c>
      <c r="J37" s="38">
        <v>0.12</v>
      </c>
      <c r="K37" s="22"/>
      <c r="L37" s="22"/>
      <c r="M37" s="22"/>
      <c r="N37" s="22"/>
      <c r="O37" s="22"/>
      <c r="P37" s="22"/>
    </row>
    <row r="38" spans="1:16" ht="39" customHeight="1" x14ac:dyDescent="0.15">
      <c r="A38" s="22"/>
      <c r="B38" s="35"/>
      <c r="C38" s="1242" t="s">
        <v>569</v>
      </c>
      <c r="D38" s="1243"/>
      <c r="E38" s="1244"/>
      <c r="F38" s="36">
        <v>0.28000000000000003</v>
      </c>
      <c r="G38" s="37">
        <v>0.43</v>
      </c>
      <c r="H38" s="37">
        <v>0.19</v>
      </c>
      <c r="I38" s="37">
        <v>0.22</v>
      </c>
      <c r="J38" s="38">
        <v>0.09</v>
      </c>
      <c r="K38" s="22"/>
      <c r="L38" s="22"/>
      <c r="M38" s="22"/>
      <c r="N38" s="22"/>
      <c r="O38" s="22"/>
      <c r="P38" s="22"/>
    </row>
    <row r="39" spans="1:16" ht="39" customHeight="1" x14ac:dyDescent="0.15">
      <c r="A39" s="22"/>
      <c r="B39" s="35"/>
      <c r="C39" s="1242" t="s">
        <v>570</v>
      </c>
      <c r="D39" s="1243"/>
      <c r="E39" s="1244"/>
      <c r="F39" s="36">
        <v>0.23</v>
      </c>
      <c r="G39" s="37">
        <v>0.22</v>
      </c>
      <c r="H39" s="37">
        <v>0.31</v>
      </c>
      <c r="I39" s="37">
        <v>0.13</v>
      </c>
      <c r="J39" s="38">
        <v>0.09</v>
      </c>
      <c r="K39" s="22"/>
      <c r="L39" s="22"/>
      <c r="M39" s="22"/>
      <c r="N39" s="22"/>
      <c r="O39" s="22"/>
      <c r="P39" s="22"/>
    </row>
    <row r="40" spans="1:16" ht="39" customHeight="1" x14ac:dyDescent="0.15">
      <c r="A40" s="22"/>
      <c r="B40" s="35"/>
      <c r="C40" s="1242" t="s">
        <v>571</v>
      </c>
      <c r="D40" s="1243"/>
      <c r="E40" s="1244"/>
      <c r="F40" s="36">
        <v>0</v>
      </c>
      <c r="G40" s="37">
        <v>0</v>
      </c>
      <c r="H40" s="37">
        <v>0</v>
      </c>
      <c r="I40" s="37">
        <v>0</v>
      </c>
      <c r="J40" s="38">
        <v>0</v>
      </c>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572</v>
      </c>
      <c r="D42" s="1243"/>
      <c r="E42" s="1244"/>
      <c r="F42" s="36" t="s">
        <v>516</v>
      </c>
      <c r="G42" s="37" t="s">
        <v>516</v>
      </c>
      <c r="H42" s="37" t="s">
        <v>516</v>
      </c>
      <c r="I42" s="37" t="s">
        <v>516</v>
      </c>
      <c r="J42" s="38" t="s">
        <v>516</v>
      </c>
      <c r="K42" s="22"/>
      <c r="L42" s="22"/>
      <c r="M42" s="22"/>
      <c r="N42" s="22"/>
      <c r="O42" s="22"/>
      <c r="P42" s="22"/>
    </row>
    <row r="43" spans="1:16" ht="39" customHeight="1" thickBot="1" x14ac:dyDescent="0.2">
      <c r="A43" s="22"/>
      <c r="B43" s="40"/>
      <c r="C43" s="1245" t="s">
        <v>573</v>
      </c>
      <c r="D43" s="1246"/>
      <c r="E43" s="1247"/>
      <c r="F43" s="41" t="s">
        <v>516</v>
      </c>
      <c r="G43" s="42" t="s">
        <v>516</v>
      </c>
      <c r="H43" s="42" t="s">
        <v>516</v>
      </c>
      <c r="I43" s="42" t="s">
        <v>516</v>
      </c>
      <c r="J43" s="43" t="s">
        <v>516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isgvYALbR0BLzFR1sXJ0/VxM4bTq6WmvcNQDVgpyByZOqzKrhakvD1PkxyFxOmB/aiklnf/MNxA4Kbb1X/R8w==" saltValue="WBr59JvUiZ8N7FlFfx8RC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303</v>
      </c>
      <c r="L45" s="60">
        <v>297</v>
      </c>
      <c r="M45" s="60">
        <v>263</v>
      </c>
      <c r="N45" s="60">
        <v>291</v>
      </c>
      <c r="O45" s="61">
        <v>337</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516</v>
      </c>
      <c r="L46" s="64" t="s">
        <v>516</v>
      </c>
      <c r="M46" s="64" t="s">
        <v>516</v>
      </c>
      <c r="N46" s="64" t="s">
        <v>516</v>
      </c>
      <c r="O46" s="65" t="s">
        <v>516</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516</v>
      </c>
      <c r="L47" s="64" t="s">
        <v>516</v>
      </c>
      <c r="M47" s="64" t="s">
        <v>516</v>
      </c>
      <c r="N47" s="64" t="s">
        <v>516</v>
      </c>
      <c r="O47" s="65" t="s">
        <v>516</v>
      </c>
      <c r="P47" s="48"/>
      <c r="Q47" s="48"/>
      <c r="R47" s="48"/>
      <c r="S47" s="48"/>
      <c r="T47" s="48"/>
      <c r="U47" s="48"/>
    </row>
    <row r="48" spans="1:21" ht="30.75" customHeight="1" x14ac:dyDescent="0.15">
      <c r="A48" s="48"/>
      <c r="B48" s="1252"/>
      <c r="C48" s="1253"/>
      <c r="D48" s="62"/>
      <c r="E48" s="1258" t="s">
        <v>15</v>
      </c>
      <c r="F48" s="1258"/>
      <c r="G48" s="1258"/>
      <c r="H48" s="1258"/>
      <c r="I48" s="1258"/>
      <c r="J48" s="1259"/>
      <c r="K48" s="63">
        <v>219</v>
      </c>
      <c r="L48" s="64">
        <v>199</v>
      </c>
      <c r="M48" s="64">
        <v>182</v>
      </c>
      <c r="N48" s="64">
        <v>201</v>
      </c>
      <c r="O48" s="65">
        <v>192</v>
      </c>
      <c r="P48" s="48"/>
      <c r="Q48" s="48"/>
      <c r="R48" s="48"/>
      <c r="S48" s="48"/>
      <c r="T48" s="48"/>
      <c r="U48" s="48"/>
    </row>
    <row r="49" spans="1:21" ht="30.75" customHeight="1" x14ac:dyDescent="0.15">
      <c r="A49" s="48"/>
      <c r="B49" s="1252"/>
      <c r="C49" s="1253"/>
      <c r="D49" s="62"/>
      <c r="E49" s="1258" t="s">
        <v>16</v>
      </c>
      <c r="F49" s="1258"/>
      <c r="G49" s="1258"/>
      <c r="H49" s="1258"/>
      <c r="I49" s="1258"/>
      <c r="J49" s="1259"/>
      <c r="K49" s="63" t="s">
        <v>516</v>
      </c>
      <c r="L49" s="64" t="s">
        <v>516</v>
      </c>
      <c r="M49" s="64" t="s">
        <v>516</v>
      </c>
      <c r="N49" s="64">
        <v>0</v>
      </c>
      <c r="O49" s="65">
        <v>3</v>
      </c>
      <c r="P49" s="48"/>
      <c r="Q49" s="48"/>
      <c r="R49" s="48"/>
      <c r="S49" s="48"/>
      <c r="T49" s="48"/>
      <c r="U49" s="48"/>
    </row>
    <row r="50" spans="1:21" ht="30.75" customHeight="1" x14ac:dyDescent="0.15">
      <c r="A50" s="48"/>
      <c r="B50" s="1252"/>
      <c r="C50" s="1253"/>
      <c r="D50" s="62"/>
      <c r="E50" s="1258" t="s">
        <v>17</v>
      </c>
      <c r="F50" s="1258"/>
      <c r="G50" s="1258"/>
      <c r="H50" s="1258"/>
      <c r="I50" s="1258"/>
      <c r="J50" s="1259"/>
      <c r="K50" s="63" t="s">
        <v>516</v>
      </c>
      <c r="L50" s="64" t="s">
        <v>516</v>
      </c>
      <c r="M50" s="64" t="s">
        <v>516</v>
      </c>
      <c r="N50" s="64" t="s">
        <v>516</v>
      </c>
      <c r="O50" s="65" t="s">
        <v>516</v>
      </c>
      <c r="P50" s="48"/>
      <c r="Q50" s="48"/>
      <c r="R50" s="48"/>
      <c r="S50" s="48"/>
      <c r="T50" s="48"/>
      <c r="U50" s="48"/>
    </row>
    <row r="51" spans="1:21" ht="30.75" customHeight="1" x14ac:dyDescent="0.15">
      <c r="A51" s="48"/>
      <c r="B51" s="1254"/>
      <c r="C51" s="1255"/>
      <c r="D51" s="66"/>
      <c r="E51" s="1258" t="s">
        <v>18</v>
      </c>
      <c r="F51" s="1258"/>
      <c r="G51" s="1258"/>
      <c r="H51" s="1258"/>
      <c r="I51" s="1258"/>
      <c r="J51" s="1259"/>
      <c r="K51" s="63">
        <v>0</v>
      </c>
      <c r="L51" s="64">
        <v>0</v>
      </c>
      <c r="M51" s="64">
        <v>0</v>
      </c>
      <c r="N51" s="64">
        <v>0</v>
      </c>
      <c r="O51" s="65">
        <v>0</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390</v>
      </c>
      <c r="L52" s="64">
        <v>374</v>
      </c>
      <c r="M52" s="64">
        <v>341</v>
      </c>
      <c r="N52" s="64">
        <v>359</v>
      </c>
      <c r="O52" s="65">
        <v>378</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132</v>
      </c>
      <c r="L53" s="69">
        <v>122</v>
      </c>
      <c r="M53" s="69">
        <v>104</v>
      </c>
      <c r="N53" s="69">
        <v>133</v>
      </c>
      <c r="O53" s="70">
        <v>154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15">
      <c r="B57" s="1266" t="s">
        <v>25</v>
      </c>
      <c r="C57" s="1267"/>
      <c r="D57" s="1270" t="s">
        <v>26</v>
      </c>
      <c r="E57" s="1271"/>
      <c r="F57" s="1271"/>
      <c r="G57" s="1271"/>
      <c r="H57" s="1271"/>
      <c r="I57" s="1271"/>
      <c r="J57" s="1272"/>
      <c r="K57" s="83" t="s">
        <v>590</v>
      </c>
      <c r="L57" s="84" t="s">
        <v>590</v>
      </c>
      <c r="M57" s="84" t="s">
        <v>590</v>
      </c>
      <c r="N57" s="84" t="s">
        <v>590</v>
      </c>
      <c r="O57" s="85" t="s">
        <v>590</v>
      </c>
    </row>
    <row r="58" spans="1:21" ht="31.5" customHeight="1" thickBot="1" x14ac:dyDescent="0.2">
      <c r="B58" s="1268"/>
      <c r="C58" s="1269"/>
      <c r="D58" s="1273" t="s">
        <v>27</v>
      </c>
      <c r="E58" s="1274"/>
      <c r="F58" s="1274"/>
      <c r="G58" s="1274"/>
      <c r="H58" s="1274"/>
      <c r="I58" s="1274"/>
      <c r="J58" s="1275"/>
      <c r="K58" s="86" t="s">
        <v>590</v>
      </c>
      <c r="L58" s="87" t="s">
        <v>590</v>
      </c>
      <c r="M58" s="87" t="s">
        <v>590</v>
      </c>
      <c r="N58" s="87" t="s">
        <v>590</v>
      </c>
      <c r="O58" s="88" t="s">
        <v>590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x63WHB2MHGmNJBJps7afhG2Plo2/l/OeUb+DQZAV6bLQ3HeCzWY+BS/Q1trtAhA7P4vFbtfjlMWEJJmDq00pg==" saltValue="eKFiNtjntZHL+i2Bwjxak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55"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558</v>
      </c>
      <c r="J40" s="100" t="s">
        <v>559</v>
      </c>
      <c r="K40" s="100" t="s">
        <v>560</v>
      </c>
      <c r="L40" s="100" t="s">
        <v>561</v>
      </c>
      <c r="M40" s="101" t="s">
        <v>562</v>
      </c>
    </row>
    <row r="41" spans="2:13" ht="27.75" customHeight="1" x14ac:dyDescent="0.15">
      <c r="B41" s="1276" t="s">
        <v>30</v>
      </c>
      <c r="C41" s="1277"/>
      <c r="D41" s="102"/>
      <c r="E41" s="1282" t="s">
        <v>31</v>
      </c>
      <c r="F41" s="1282"/>
      <c r="G41" s="1282"/>
      <c r="H41" s="1283"/>
      <c r="I41" s="103">
        <v>1930</v>
      </c>
      <c r="J41" s="104">
        <v>2122</v>
      </c>
      <c r="K41" s="104">
        <v>2182</v>
      </c>
      <c r="L41" s="104">
        <v>2251</v>
      </c>
      <c r="M41" s="105">
        <v>2334</v>
      </c>
    </row>
    <row r="42" spans="2:13" ht="27.75" customHeight="1" x14ac:dyDescent="0.15">
      <c r="B42" s="1278"/>
      <c r="C42" s="1279"/>
      <c r="D42" s="106"/>
      <c r="E42" s="1284" t="s">
        <v>32</v>
      </c>
      <c r="F42" s="1284"/>
      <c r="G42" s="1284"/>
      <c r="H42" s="1285"/>
      <c r="I42" s="107" t="s">
        <v>516</v>
      </c>
      <c r="J42" s="108" t="s">
        <v>516</v>
      </c>
      <c r="K42" s="108" t="s">
        <v>516</v>
      </c>
      <c r="L42" s="108" t="s">
        <v>516</v>
      </c>
      <c r="M42" s="109" t="s">
        <v>516</v>
      </c>
    </row>
    <row r="43" spans="2:13" ht="27.75" customHeight="1" x14ac:dyDescent="0.15">
      <c r="B43" s="1278"/>
      <c r="C43" s="1279"/>
      <c r="D43" s="106"/>
      <c r="E43" s="1284" t="s">
        <v>33</v>
      </c>
      <c r="F43" s="1284"/>
      <c r="G43" s="1284"/>
      <c r="H43" s="1285"/>
      <c r="I43" s="107">
        <v>2021</v>
      </c>
      <c r="J43" s="108">
        <v>1844</v>
      </c>
      <c r="K43" s="108">
        <v>1658</v>
      </c>
      <c r="L43" s="108">
        <v>1521</v>
      </c>
      <c r="M43" s="109">
        <v>1484</v>
      </c>
    </row>
    <row r="44" spans="2:13" ht="27.75" customHeight="1" x14ac:dyDescent="0.15">
      <c r="B44" s="1278"/>
      <c r="C44" s="1279"/>
      <c r="D44" s="106"/>
      <c r="E44" s="1284" t="s">
        <v>34</v>
      </c>
      <c r="F44" s="1284"/>
      <c r="G44" s="1284"/>
      <c r="H44" s="1285"/>
      <c r="I44" s="107" t="s">
        <v>516</v>
      </c>
      <c r="J44" s="108" t="s">
        <v>516</v>
      </c>
      <c r="K44" s="108">
        <v>33</v>
      </c>
      <c r="L44" s="108">
        <v>60</v>
      </c>
      <c r="M44" s="109">
        <v>67</v>
      </c>
    </row>
    <row r="45" spans="2:13" ht="27.75" customHeight="1" x14ac:dyDescent="0.15">
      <c r="B45" s="1278"/>
      <c r="C45" s="1279"/>
      <c r="D45" s="106"/>
      <c r="E45" s="1284" t="s">
        <v>35</v>
      </c>
      <c r="F45" s="1284"/>
      <c r="G45" s="1284"/>
      <c r="H45" s="1285"/>
      <c r="I45" s="107">
        <v>638</v>
      </c>
      <c r="J45" s="108">
        <v>646</v>
      </c>
      <c r="K45" s="108">
        <v>642</v>
      </c>
      <c r="L45" s="108">
        <v>653</v>
      </c>
      <c r="M45" s="109">
        <v>635</v>
      </c>
    </row>
    <row r="46" spans="2:13" ht="27.75" customHeight="1" x14ac:dyDescent="0.15">
      <c r="B46" s="1278"/>
      <c r="C46" s="1279"/>
      <c r="D46" s="110"/>
      <c r="E46" s="1284" t="s">
        <v>36</v>
      </c>
      <c r="F46" s="1284"/>
      <c r="G46" s="1284"/>
      <c r="H46" s="1285"/>
      <c r="I46" s="107" t="s">
        <v>516</v>
      </c>
      <c r="J46" s="108" t="s">
        <v>516</v>
      </c>
      <c r="K46" s="108" t="s">
        <v>516</v>
      </c>
      <c r="L46" s="108" t="s">
        <v>516</v>
      </c>
      <c r="M46" s="109" t="s">
        <v>516</v>
      </c>
    </row>
    <row r="47" spans="2:13" ht="27.75" customHeight="1" x14ac:dyDescent="0.15">
      <c r="B47" s="1278"/>
      <c r="C47" s="1279"/>
      <c r="D47" s="111"/>
      <c r="E47" s="1286" t="s">
        <v>37</v>
      </c>
      <c r="F47" s="1287"/>
      <c r="G47" s="1287"/>
      <c r="H47" s="1288"/>
      <c r="I47" s="107" t="s">
        <v>516</v>
      </c>
      <c r="J47" s="108" t="s">
        <v>516</v>
      </c>
      <c r="K47" s="108" t="s">
        <v>516</v>
      </c>
      <c r="L47" s="108" t="s">
        <v>516</v>
      </c>
      <c r="M47" s="109" t="s">
        <v>516</v>
      </c>
    </row>
    <row r="48" spans="2:13" ht="27.75" customHeight="1" x14ac:dyDescent="0.15">
      <c r="B48" s="1278"/>
      <c r="C48" s="1279"/>
      <c r="D48" s="106"/>
      <c r="E48" s="1284" t="s">
        <v>38</v>
      </c>
      <c r="F48" s="1284"/>
      <c r="G48" s="1284"/>
      <c r="H48" s="1285"/>
      <c r="I48" s="107" t="s">
        <v>516</v>
      </c>
      <c r="J48" s="108" t="s">
        <v>516</v>
      </c>
      <c r="K48" s="108" t="s">
        <v>516</v>
      </c>
      <c r="L48" s="108" t="s">
        <v>516</v>
      </c>
      <c r="M48" s="109" t="s">
        <v>516</v>
      </c>
    </row>
    <row r="49" spans="2:13" ht="27.75" customHeight="1" x14ac:dyDescent="0.15">
      <c r="B49" s="1280"/>
      <c r="C49" s="1281"/>
      <c r="D49" s="106"/>
      <c r="E49" s="1284" t="s">
        <v>39</v>
      </c>
      <c r="F49" s="1284"/>
      <c r="G49" s="1284"/>
      <c r="H49" s="1285"/>
      <c r="I49" s="107" t="s">
        <v>516</v>
      </c>
      <c r="J49" s="108" t="s">
        <v>516</v>
      </c>
      <c r="K49" s="108" t="s">
        <v>516</v>
      </c>
      <c r="L49" s="108" t="s">
        <v>516</v>
      </c>
      <c r="M49" s="109" t="s">
        <v>516</v>
      </c>
    </row>
    <row r="50" spans="2:13" ht="27.75" customHeight="1" x14ac:dyDescent="0.15">
      <c r="B50" s="1289" t="s">
        <v>40</v>
      </c>
      <c r="C50" s="1290"/>
      <c r="D50" s="112"/>
      <c r="E50" s="1284" t="s">
        <v>41</v>
      </c>
      <c r="F50" s="1284"/>
      <c r="G50" s="1284"/>
      <c r="H50" s="1285"/>
      <c r="I50" s="107">
        <v>3136</v>
      </c>
      <c r="J50" s="108">
        <v>3166</v>
      </c>
      <c r="K50" s="108">
        <v>3120</v>
      </c>
      <c r="L50" s="108">
        <v>3044</v>
      </c>
      <c r="M50" s="109">
        <v>3021</v>
      </c>
    </row>
    <row r="51" spans="2:13" ht="27.75" customHeight="1" x14ac:dyDescent="0.15">
      <c r="B51" s="1278"/>
      <c r="C51" s="1279"/>
      <c r="D51" s="106"/>
      <c r="E51" s="1284" t="s">
        <v>42</v>
      </c>
      <c r="F51" s="1284"/>
      <c r="G51" s="1284"/>
      <c r="H51" s="1285"/>
      <c r="I51" s="107">
        <v>101</v>
      </c>
      <c r="J51" s="108">
        <v>90</v>
      </c>
      <c r="K51" s="108">
        <v>98</v>
      </c>
      <c r="L51" s="108">
        <v>86</v>
      </c>
      <c r="M51" s="109">
        <v>75</v>
      </c>
    </row>
    <row r="52" spans="2:13" ht="27.75" customHeight="1" x14ac:dyDescent="0.15">
      <c r="B52" s="1280"/>
      <c r="C52" s="1281"/>
      <c r="D52" s="106"/>
      <c r="E52" s="1284" t="s">
        <v>43</v>
      </c>
      <c r="F52" s="1284"/>
      <c r="G52" s="1284"/>
      <c r="H52" s="1285"/>
      <c r="I52" s="107">
        <v>3097</v>
      </c>
      <c r="J52" s="108">
        <v>3103</v>
      </c>
      <c r="K52" s="108">
        <v>3135</v>
      </c>
      <c r="L52" s="108">
        <v>3175</v>
      </c>
      <c r="M52" s="109">
        <v>3268</v>
      </c>
    </row>
    <row r="53" spans="2:13" ht="27.75" customHeight="1" thickBot="1" x14ac:dyDescent="0.2">
      <c r="B53" s="1291" t="s">
        <v>44</v>
      </c>
      <c r="C53" s="1292"/>
      <c r="D53" s="113"/>
      <c r="E53" s="1293" t="s">
        <v>45</v>
      </c>
      <c r="F53" s="1293"/>
      <c r="G53" s="1293"/>
      <c r="H53" s="1294"/>
      <c r="I53" s="114">
        <v>-1744</v>
      </c>
      <c r="J53" s="115">
        <v>-1746</v>
      </c>
      <c r="K53" s="115">
        <v>-1837</v>
      </c>
      <c r="L53" s="115">
        <v>-1820</v>
      </c>
      <c r="M53" s="116">
        <v>-1844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sLzaU9jbH7WDeBhxR8vEcG5q1zK0gw1No0OPjMjXZjwd7XQDRU8Iq9zbeUOYfBE/HkHDGdvyxwyrGDNA1xoVA==" saltValue="NA0YBPAvMcL7eb5P+QZAK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560</v>
      </c>
      <c r="G54" s="125" t="s">
        <v>561</v>
      </c>
      <c r="H54" s="126" t="s">
        <v>562</v>
      </c>
    </row>
    <row r="55" spans="2:8" ht="52.5" customHeight="1" x14ac:dyDescent="0.15">
      <c r="B55" s="127"/>
      <c r="C55" s="1303" t="s">
        <v>48</v>
      </c>
      <c r="D55" s="1303"/>
      <c r="E55" s="1304"/>
      <c r="F55" s="128">
        <v>1238</v>
      </c>
      <c r="G55" s="128">
        <v>1187</v>
      </c>
      <c r="H55" s="129">
        <v>1155</v>
      </c>
    </row>
    <row r="56" spans="2:8" ht="52.5" customHeight="1" x14ac:dyDescent="0.15">
      <c r="B56" s="130"/>
      <c r="C56" s="1305" t="s">
        <v>49</v>
      </c>
      <c r="D56" s="1305"/>
      <c r="E56" s="1306"/>
      <c r="F56" s="131">
        <v>961</v>
      </c>
      <c r="G56" s="131">
        <v>963</v>
      </c>
      <c r="H56" s="132">
        <v>966</v>
      </c>
    </row>
    <row r="57" spans="2:8" ht="53.25" customHeight="1" x14ac:dyDescent="0.15">
      <c r="B57" s="130"/>
      <c r="C57" s="1307" t="s">
        <v>50</v>
      </c>
      <c r="D57" s="1307"/>
      <c r="E57" s="1308"/>
      <c r="F57" s="133">
        <v>766</v>
      </c>
      <c r="G57" s="133">
        <v>747</v>
      </c>
      <c r="H57" s="134">
        <v>752</v>
      </c>
    </row>
    <row r="58" spans="2:8" ht="45.75" customHeight="1" x14ac:dyDescent="0.15">
      <c r="B58" s="135"/>
      <c r="C58" s="1295" t="s">
        <v>591</v>
      </c>
      <c r="D58" s="1296"/>
      <c r="E58" s="1297"/>
      <c r="F58" s="136">
        <v>325</v>
      </c>
      <c r="G58" s="136">
        <v>301</v>
      </c>
      <c r="H58" s="137">
        <v>305</v>
      </c>
    </row>
    <row r="59" spans="2:8" ht="45.75" customHeight="1" x14ac:dyDescent="0.15">
      <c r="B59" s="135"/>
      <c r="C59" s="1295" t="s">
        <v>592</v>
      </c>
      <c r="D59" s="1296"/>
      <c r="E59" s="1297"/>
      <c r="F59" s="136">
        <v>225</v>
      </c>
      <c r="G59" s="136">
        <v>225</v>
      </c>
      <c r="H59" s="137">
        <v>226</v>
      </c>
    </row>
    <row r="60" spans="2:8" ht="45.75" customHeight="1" x14ac:dyDescent="0.15">
      <c r="B60" s="135"/>
      <c r="C60" s="1295" t="s">
        <v>593</v>
      </c>
      <c r="D60" s="1296"/>
      <c r="E60" s="1297"/>
      <c r="F60" s="136">
        <v>146</v>
      </c>
      <c r="G60" s="136">
        <v>146</v>
      </c>
      <c r="H60" s="137">
        <v>146</v>
      </c>
    </row>
    <row r="61" spans="2:8" ht="45.75" customHeight="1" x14ac:dyDescent="0.15">
      <c r="B61" s="135"/>
      <c r="C61" s="1295" t="s">
        <v>594</v>
      </c>
      <c r="D61" s="1296"/>
      <c r="E61" s="1297"/>
      <c r="F61" s="136">
        <v>26</v>
      </c>
      <c r="G61" s="136">
        <v>27</v>
      </c>
      <c r="H61" s="137">
        <v>30</v>
      </c>
    </row>
    <row r="62" spans="2:8" ht="45.75" customHeight="1" thickBot="1" x14ac:dyDescent="0.2">
      <c r="B62" s="138"/>
      <c r="C62" s="1298" t="s">
        <v>613</v>
      </c>
      <c r="D62" s="1299"/>
      <c r="E62" s="1300"/>
      <c r="F62" s="139">
        <v>14</v>
      </c>
      <c r="G62" s="139">
        <v>18</v>
      </c>
      <c r="H62" s="140">
        <v>17</v>
      </c>
    </row>
    <row r="63" spans="2:8" ht="52.5" customHeight="1" thickBot="1" x14ac:dyDescent="0.2">
      <c r="B63" s="141"/>
      <c r="C63" s="1301" t="s">
        <v>51</v>
      </c>
      <c r="D63" s="1301"/>
      <c r="E63" s="1302"/>
      <c r="F63" s="142">
        <v>2965</v>
      </c>
      <c r="G63" s="142">
        <v>2898</v>
      </c>
      <c r="H63" s="143">
        <v>2873</v>
      </c>
    </row>
    <row r="64" spans="2:8" ht="15" customHeight="1" x14ac:dyDescent="0.15"/>
  </sheetData>
  <sheetProtection algorithmName="SHA-512" hashValue="pgPzlsAOX7D4V5/QS8RqNzP0QhgxaWHcWlnBwL9jDrTHtfmbzSU2uHR1o9s9lpg7XmIzYq1v1u1aIaOOO7fW/Q==" saltValue="So5Dz72dnm1UIsFAlSc6s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AN43" sqref="AN43:DC47"/>
    </sheetView>
  </sheetViews>
  <sheetFormatPr defaultColWidth="0" defaultRowHeight="0" customHeight="1" zeroHeight="1" x14ac:dyDescent="0.15"/>
  <cols>
    <col min="1" max="1" width="6.375" style="386" customWidth="1"/>
    <col min="2" max="107" width="2.5" style="386" customWidth="1"/>
    <col min="108" max="108" width="6.125" style="388" customWidth="1"/>
    <col min="109" max="109" width="5.875" style="387" customWidth="1"/>
    <col min="110" max="110" width="19.125" style="386" hidden="1"/>
    <col min="111" max="115" width="12.625" style="386" hidden="1"/>
    <col min="116" max="349" width="8.625" style="386" hidden="1"/>
    <col min="350" max="355" width="14.875" style="386" hidden="1"/>
    <col min="356" max="357" width="15.875" style="386" hidden="1"/>
    <col min="358" max="363" width="16.125" style="386" hidden="1"/>
    <col min="364" max="364" width="6.125" style="386" hidden="1"/>
    <col min="365" max="365" width="3" style="386" hidden="1"/>
    <col min="366" max="605" width="8.625" style="386" hidden="1"/>
    <col min="606" max="611" width="14.875" style="386" hidden="1"/>
    <col min="612" max="613" width="15.875" style="386" hidden="1"/>
    <col min="614" max="619" width="16.125" style="386" hidden="1"/>
    <col min="620" max="620" width="6.125" style="386" hidden="1"/>
    <col min="621" max="621" width="3" style="386" hidden="1"/>
    <col min="622" max="861" width="8.625" style="386" hidden="1"/>
    <col min="862" max="867" width="14.875" style="386" hidden="1"/>
    <col min="868" max="869" width="15.875" style="386" hidden="1"/>
    <col min="870" max="875" width="16.125" style="386" hidden="1"/>
    <col min="876" max="876" width="6.125" style="386" hidden="1"/>
    <col min="877" max="877" width="3" style="386" hidden="1"/>
    <col min="878" max="1117" width="8.625" style="386" hidden="1"/>
    <col min="1118" max="1123" width="14.875" style="386" hidden="1"/>
    <col min="1124" max="1125" width="15.875" style="386" hidden="1"/>
    <col min="1126" max="1131" width="16.125" style="386" hidden="1"/>
    <col min="1132" max="1132" width="6.125" style="386" hidden="1"/>
    <col min="1133" max="1133" width="3" style="386" hidden="1"/>
    <col min="1134" max="1373" width="8.625" style="386" hidden="1"/>
    <col min="1374" max="1379" width="14.875" style="386" hidden="1"/>
    <col min="1380" max="1381" width="15.875" style="386" hidden="1"/>
    <col min="1382" max="1387" width="16.125" style="386" hidden="1"/>
    <col min="1388" max="1388" width="6.125" style="386" hidden="1"/>
    <col min="1389" max="1389" width="3" style="386" hidden="1"/>
    <col min="1390" max="1629" width="8.625" style="386" hidden="1"/>
    <col min="1630" max="1635" width="14.875" style="386" hidden="1"/>
    <col min="1636" max="1637" width="15.875" style="386" hidden="1"/>
    <col min="1638" max="1643" width="16.125" style="386" hidden="1"/>
    <col min="1644" max="1644" width="6.125" style="386" hidden="1"/>
    <col min="1645" max="1645" width="3" style="386" hidden="1"/>
    <col min="1646" max="1885" width="8.625" style="386" hidden="1"/>
    <col min="1886" max="1891" width="14.875" style="386" hidden="1"/>
    <col min="1892" max="1893" width="15.875" style="386" hidden="1"/>
    <col min="1894" max="1899" width="16.125" style="386" hidden="1"/>
    <col min="1900" max="1900" width="6.125" style="386" hidden="1"/>
    <col min="1901" max="1901" width="3" style="386" hidden="1"/>
    <col min="1902" max="2141" width="8.625" style="386" hidden="1"/>
    <col min="2142" max="2147" width="14.875" style="386" hidden="1"/>
    <col min="2148" max="2149" width="15.875" style="386" hidden="1"/>
    <col min="2150" max="2155" width="16.125" style="386" hidden="1"/>
    <col min="2156" max="2156" width="6.125" style="386" hidden="1"/>
    <col min="2157" max="2157" width="3" style="386" hidden="1"/>
    <col min="2158" max="2397" width="8.625" style="386" hidden="1"/>
    <col min="2398" max="2403" width="14.875" style="386" hidden="1"/>
    <col min="2404" max="2405" width="15.875" style="386" hidden="1"/>
    <col min="2406" max="2411" width="16.125" style="386" hidden="1"/>
    <col min="2412" max="2412" width="6.125" style="386" hidden="1"/>
    <col min="2413" max="2413" width="3" style="386" hidden="1"/>
    <col min="2414" max="2653" width="8.625" style="386" hidden="1"/>
    <col min="2654" max="2659" width="14.875" style="386" hidden="1"/>
    <col min="2660" max="2661" width="15.875" style="386" hidden="1"/>
    <col min="2662" max="2667" width="16.125" style="386" hidden="1"/>
    <col min="2668" max="2668" width="6.125" style="386" hidden="1"/>
    <col min="2669" max="2669" width="3" style="386" hidden="1"/>
    <col min="2670" max="2909" width="8.625" style="386" hidden="1"/>
    <col min="2910" max="2915" width="14.875" style="386" hidden="1"/>
    <col min="2916" max="2917" width="15.875" style="386" hidden="1"/>
    <col min="2918" max="2923" width="16.125" style="386" hidden="1"/>
    <col min="2924" max="2924" width="6.125" style="386" hidden="1"/>
    <col min="2925" max="2925" width="3" style="386" hidden="1"/>
    <col min="2926" max="3165" width="8.625" style="386" hidden="1"/>
    <col min="3166" max="3171" width="14.875" style="386" hidden="1"/>
    <col min="3172" max="3173" width="15.875" style="386" hidden="1"/>
    <col min="3174" max="3179" width="16.125" style="386" hidden="1"/>
    <col min="3180" max="3180" width="6.125" style="386" hidden="1"/>
    <col min="3181" max="3181" width="3" style="386" hidden="1"/>
    <col min="3182" max="3421" width="8.625" style="386" hidden="1"/>
    <col min="3422" max="3427" width="14.875" style="386" hidden="1"/>
    <col min="3428" max="3429" width="15.875" style="386" hidden="1"/>
    <col min="3430" max="3435" width="16.125" style="386" hidden="1"/>
    <col min="3436" max="3436" width="6.125" style="386" hidden="1"/>
    <col min="3437" max="3437" width="3" style="386" hidden="1"/>
    <col min="3438" max="3677" width="8.625" style="386" hidden="1"/>
    <col min="3678" max="3683" width="14.875" style="386" hidden="1"/>
    <col min="3684" max="3685" width="15.875" style="386" hidden="1"/>
    <col min="3686" max="3691" width="16.125" style="386" hidden="1"/>
    <col min="3692" max="3692" width="6.125" style="386" hidden="1"/>
    <col min="3693" max="3693" width="3" style="386" hidden="1"/>
    <col min="3694" max="3933" width="8.625" style="386" hidden="1"/>
    <col min="3934" max="3939" width="14.875" style="386" hidden="1"/>
    <col min="3940" max="3941" width="15.875" style="386" hidden="1"/>
    <col min="3942" max="3947" width="16.125" style="386" hidden="1"/>
    <col min="3948" max="3948" width="6.125" style="386" hidden="1"/>
    <col min="3949" max="3949" width="3" style="386" hidden="1"/>
    <col min="3950" max="4189" width="8.625" style="386" hidden="1"/>
    <col min="4190" max="4195" width="14.875" style="386" hidden="1"/>
    <col min="4196" max="4197" width="15.875" style="386" hidden="1"/>
    <col min="4198" max="4203" width="16.125" style="386" hidden="1"/>
    <col min="4204" max="4204" width="6.125" style="386" hidden="1"/>
    <col min="4205" max="4205" width="3" style="386" hidden="1"/>
    <col min="4206" max="4445" width="8.625" style="386" hidden="1"/>
    <col min="4446" max="4451" width="14.875" style="386" hidden="1"/>
    <col min="4452" max="4453" width="15.875" style="386" hidden="1"/>
    <col min="4454" max="4459" width="16.125" style="386" hidden="1"/>
    <col min="4460" max="4460" width="6.125" style="386" hidden="1"/>
    <col min="4461" max="4461" width="3" style="386" hidden="1"/>
    <col min="4462" max="4701" width="8.625" style="386" hidden="1"/>
    <col min="4702" max="4707" width="14.875" style="386" hidden="1"/>
    <col min="4708" max="4709" width="15.875" style="386" hidden="1"/>
    <col min="4710" max="4715" width="16.125" style="386" hidden="1"/>
    <col min="4716" max="4716" width="6.125" style="386" hidden="1"/>
    <col min="4717" max="4717" width="3" style="386" hidden="1"/>
    <col min="4718" max="4957" width="8.625" style="386" hidden="1"/>
    <col min="4958" max="4963" width="14.875" style="386" hidden="1"/>
    <col min="4964" max="4965" width="15.875" style="386" hidden="1"/>
    <col min="4966" max="4971" width="16.125" style="386" hidden="1"/>
    <col min="4972" max="4972" width="6.125" style="386" hidden="1"/>
    <col min="4973" max="4973" width="3" style="386" hidden="1"/>
    <col min="4974" max="5213" width="8.625" style="386" hidden="1"/>
    <col min="5214" max="5219" width="14.875" style="386" hidden="1"/>
    <col min="5220" max="5221" width="15.875" style="386" hidden="1"/>
    <col min="5222" max="5227" width="16.125" style="386" hidden="1"/>
    <col min="5228" max="5228" width="6.125" style="386" hidden="1"/>
    <col min="5229" max="5229" width="3" style="386" hidden="1"/>
    <col min="5230" max="5469" width="8.625" style="386" hidden="1"/>
    <col min="5470" max="5475" width="14.875" style="386" hidden="1"/>
    <col min="5476" max="5477" width="15.875" style="386" hidden="1"/>
    <col min="5478" max="5483" width="16.125" style="386" hidden="1"/>
    <col min="5484" max="5484" width="6.125" style="386" hidden="1"/>
    <col min="5485" max="5485" width="3" style="386" hidden="1"/>
    <col min="5486" max="5725" width="8.625" style="386" hidden="1"/>
    <col min="5726" max="5731" width="14.875" style="386" hidden="1"/>
    <col min="5732" max="5733" width="15.875" style="386" hidden="1"/>
    <col min="5734" max="5739" width="16.125" style="386" hidden="1"/>
    <col min="5740" max="5740" width="6.125" style="386" hidden="1"/>
    <col min="5741" max="5741" width="3" style="386" hidden="1"/>
    <col min="5742" max="5981" width="8.625" style="386" hidden="1"/>
    <col min="5982" max="5987" width="14.875" style="386" hidden="1"/>
    <col min="5988" max="5989" width="15.875" style="386" hidden="1"/>
    <col min="5990" max="5995" width="16.125" style="386" hidden="1"/>
    <col min="5996" max="5996" width="6.125" style="386" hidden="1"/>
    <col min="5997" max="5997" width="3" style="386" hidden="1"/>
    <col min="5998" max="6237" width="8.625" style="386" hidden="1"/>
    <col min="6238" max="6243" width="14.875" style="386" hidden="1"/>
    <col min="6244" max="6245" width="15.875" style="386" hidden="1"/>
    <col min="6246" max="6251" width="16.125" style="386" hidden="1"/>
    <col min="6252" max="6252" width="6.125" style="386" hidden="1"/>
    <col min="6253" max="6253" width="3" style="386" hidden="1"/>
    <col min="6254" max="6493" width="8.625" style="386" hidden="1"/>
    <col min="6494" max="6499" width="14.875" style="386" hidden="1"/>
    <col min="6500" max="6501" width="15.875" style="386" hidden="1"/>
    <col min="6502" max="6507" width="16.125" style="386" hidden="1"/>
    <col min="6508" max="6508" width="6.125" style="386" hidden="1"/>
    <col min="6509" max="6509" width="3" style="386" hidden="1"/>
    <col min="6510" max="6749" width="8.625" style="386" hidden="1"/>
    <col min="6750" max="6755" width="14.875" style="386" hidden="1"/>
    <col min="6756" max="6757" width="15.875" style="386" hidden="1"/>
    <col min="6758" max="6763" width="16.125" style="386" hidden="1"/>
    <col min="6764" max="6764" width="6.125" style="386" hidden="1"/>
    <col min="6765" max="6765" width="3" style="386" hidden="1"/>
    <col min="6766" max="7005" width="8.625" style="386" hidden="1"/>
    <col min="7006" max="7011" width="14.875" style="386" hidden="1"/>
    <col min="7012" max="7013" width="15.875" style="386" hidden="1"/>
    <col min="7014" max="7019" width="16.125" style="386" hidden="1"/>
    <col min="7020" max="7020" width="6.125" style="386" hidden="1"/>
    <col min="7021" max="7021" width="3" style="386" hidden="1"/>
    <col min="7022" max="7261" width="8.625" style="386" hidden="1"/>
    <col min="7262" max="7267" width="14.875" style="386" hidden="1"/>
    <col min="7268" max="7269" width="15.875" style="386" hidden="1"/>
    <col min="7270" max="7275" width="16.125" style="386" hidden="1"/>
    <col min="7276" max="7276" width="6.125" style="386" hidden="1"/>
    <col min="7277" max="7277" width="3" style="386" hidden="1"/>
    <col min="7278" max="7517" width="8.625" style="386" hidden="1"/>
    <col min="7518" max="7523" width="14.875" style="386" hidden="1"/>
    <col min="7524" max="7525" width="15.875" style="386" hidden="1"/>
    <col min="7526" max="7531" width="16.125" style="386" hidden="1"/>
    <col min="7532" max="7532" width="6.125" style="386" hidden="1"/>
    <col min="7533" max="7533" width="3" style="386" hidden="1"/>
    <col min="7534" max="7773" width="8.625" style="386" hidden="1"/>
    <col min="7774" max="7779" width="14.875" style="386" hidden="1"/>
    <col min="7780" max="7781" width="15.875" style="386" hidden="1"/>
    <col min="7782" max="7787" width="16.125" style="386" hidden="1"/>
    <col min="7788" max="7788" width="6.125" style="386" hidden="1"/>
    <col min="7789" max="7789" width="3" style="386" hidden="1"/>
    <col min="7790" max="8029" width="8.625" style="386" hidden="1"/>
    <col min="8030" max="8035" width="14.875" style="386" hidden="1"/>
    <col min="8036" max="8037" width="15.875" style="386" hidden="1"/>
    <col min="8038" max="8043" width="16.125" style="386" hidden="1"/>
    <col min="8044" max="8044" width="6.125" style="386" hidden="1"/>
    <col min="8045" max="8045" width="3" style="386" hidden="1"/>
    <col min="8046" max="8285" width="8.625" style="386" hidden="1"/>
    <col min="8286" max="8291" width="14.875" style="386" hidden="1"/>
    <col min="8292" max="8293" width="15.875" style="386" hidden="1"/>
    <col min="8294" max="8299" width="16.125" style="386" hidden="1"/>
    <col min="8300" max="8300" width="6.125" style="386" hidden="1"/>
    <col min="8301" max="8301" width="3" style="386" hidden="1"/>
    <col min="8302" max="8541" width="8.625" style="386" hidden="1"/>
    <col min="8542" max="8547" width="14.875" style="386" hidden="1"/>
    <col min="8548" max="8549" width="15.875" style="386" hidden="1"/>
    <col min="8550" max="8555" width="16.125" style="386" hidden="1"/>
    <col min="8556" max="8556" width="6.125" style="386" hidden="1"/>
    <col min="8557" max="8557" width="3" style="386" hidden="1"/>
    <col min="8558" max="8797" width="8.625" style="386" hidden="1"/>
    <col min="8798" max="8803" width="14.875" style="386" hidden="1"/>
    <col min="8804" max="8805" width="15.875" style="386" hidden="1"/>
    <col min="8806" max="8811" width="16.125" style="386" hidden="1"/>
    <col min="8812" max="8812" width="6.125" style="386" hidden="1"/>
    <col min="8813" max="8813" width="3" style="386" hidden="1"/>
    <col min="8814" max="9053" width="8.625" style="386" hidden="1"/>
    <col min="9054" max="9059" width="14.875" style="386" hidden="1"/>
    <col min="9060" max="9061" width="15.875" style="386" hidden="1"/>
    <col min="9062" max="9067" width="16.125" style="386" hidden="1"/>
    <col min="9068" max="9068" width="6.125" style="386" hidden="1"/>
    <col min="9069" max="9069" width="3" style="386" hidden="1"/>
    <col min="9070" max="9309" width="8.625" style="386" hidden="1"/>
    <col min="9310" max="9315" width="14.875" style="386" hidden="1"/>
    <col min="9316" max="9317" width="15.875" style="386" hidden="1"/>
    <col min="9318" max="9323" width="16.125" style="386" hidden="1"/>
    <col min="9324" max="9324" width="6.125" style="386" hidden="1"/>
    <col min="9325" max="9325" width="3" style="386" hidden="1"/>
    <col min="9326" max="9565" width="8.625" style="386" hidden="1"/>
    <col min="9566" max="9571" width="14.875" style="386" hidden="1"/>
    <col min="9572" max="9573" width="15.875" style="386" hidden="1"/>
    <col min="9574" max="9579" width="16.125" style="386" hidden="1"/>
    <col min="9580" max="9580" width="6.125" style="386" hidden="1"/>
    <col min="9581" max="9581" width="3" style="386" hidden="1"/>
    <col min="9582" max="9821" width="8.625" style="386" hidden="1"/>
    <col min="9822" max="9827" width="14.875" style="386" hidden="1"/>
    <col min="9828" max="9829" width="15.875" style="386" hidden="1"/>
    <col min="9830" max="9835" width="16.125" style="386" hidden="1"/>
    <col min="9836" max="9836" width="6.125" style="386" hidden="1"/>
    <col min="9837" max="9837" width="3" style="386" hidden="1"/>
    <col min="9838" max="10077" width="8.625" style="386" hidden="1"/>
    <col min="10078" max="10083" width="14.875" style="386" hidden="1"/>
    <col min="10084" max="10085" width="15.875" style="386" hidden="1"/>
    <col min="10086" max="10091" width="16.125" style="386" hidden="1"/>
    <col min="10092" max="10092" width="6.125" style="386" hidden="1"/>
    <col min="10093" max="10093" width="3" style="386" hidden="1"/>
    <col min="10094" max="10333" width="8.625" style="386" hidden="1"/>
    <col min="10334" max="10339" width="14.875" style="386" hidden="1"/>
    <col min="10340" max="10341" width="15.875" style="386" hidden="1"/>
    <col min="10342" max="10347" width="16.125" style="386" hidden="1"/>
    <col min="10348" max="10348" width="6.125" style="386" hidden="1"/>
    <col min="10349" max="10349" width="3" style="386" hidden="1"/>
    <col min="10350" max="10589" width="8.625" style="386" hidden="1"/>
    <col min="10590" max="10595" width="14.875" style="386" hidden="1"/>
    <col min="10596" max="10597" width="15.875" style="386" hidden="1"/>
    <col min="10598" max="10603" width="16.125" style="386" hidden="1"/>
    <col min="10604" max="10604" width="6.125" style="386" hidden="1"/>
    <col min="10605" max="10605" width="3" style="386" hidden="1"/>
    <col min="10606" max="10845" width="8.625" style="386" hidden="1"/>
    <col min="10846" max="10851" width="14.875" style="386" hidden="1"/>
    <col min="10852" max="10853" width="15.875" style="386" hidden="1"/>
    <col min="10854" max="10859" width="16.125" style="386" hidden="1"/>
    <col min="10860" max="10860" width="6.125" style="386" hidden="1"/>
    <col min="10861" max="10861" width="3" style="386" hidden="1"/>
    <col min="10862" max="11101" width="8.625" style="386" hidden="1"/>
    <col min="11102" max="11107" width="14.875" style="386" hidden="1"/>
    <col min="11108" max="11109" width="15.875" style="386" hidden="1"/>
    <col min="11110" max="11115" width="16.125" style="386" hidden="1"/>
    <col min="11116" max="11116" width="6.125" style="386" hidden="1"/>
    <col min="11117" max="11117" width="3" style="386" hidden="1"/>
    <col min="11118" max="11357" width="8.625" style="386" hidden="1"/>
    <col min="11358" max="11363" width="14.875" style="386" hidden="1"/>
    <col min="11364" max="11365" width="15.875" style="386" hidden="1"/>
    <col min="11366" max="11371" width="16.125" style="386" hidden="1"/>
    <col min="11372" max="11372" width="6.125" style="386" hidden="1"/>
    <col min="11373" max="11373" width="3" style="386" hidden="1"/>
    <col min="11374" max="11613" width="8.625" style="386" hidden="1"/>
    <col min="11614" max="11619" width="14.875" style="386" hidden="1"/>
    <col min="11620" max="11621" width="15.875" style="386" hidden="1"/>
    <col min="11622" max="11627" width="16.125" style="386" hidden="1"/>
    <col min="11628" max="11628" width="6.125" style="386" hidden="1"/>
    <col min="11629" max="11629" width="3" style="386" hidden="1"/>
    <col min="11630" max="11869" width="8.625" style="386" hidden="1"/>
    <col min="11870" max="11875" width="14.875" style="386" hidden="1"/>
    <col min="11876" max="11877" width="15.875" style="386" hidden="1"/>
    <col min="11878" max="11883" width="16.125" style="386" hidden="1"/>
    <col min="11884" max="11884" width="6.125" style="386" hidden="1"/>
    <col min="11885" max="11885" width="3" style="386" hidden="1"/>
    <col min="11886" max="12125" width="8.625" style="386" hidden="1"/>
    <col min="12126" max="12131" width="14.875" style="386" hidden="1"/>
    <col min="12132" max="12133" width="15.875" style="386" hidden="1"/>
    <col min="12134" max="12139" width="16.125" style="386" hidden="1"/>
    <col min="12140" max="12140" width="6.125" style="386" hidden="1"/>
    <col min="12141" max="12141" width="3" style="386" hidden="1"/>
    <col min="12142" max="12381" width="8.625" style="386" hidden="1"/>
    <col min="12382" max="12387" width="14.875" style="386" hidden="1"/>
    <col min="12388" max="12389" width="15.875" style="386" hidden="1"/>
    <col min="12390" max="12395" width="16.125" style="386" hidden="1"/>
    <col min="12396" max="12396" width="6.125" style="386" hidden="1"/>
    <col min="12397" max="12397" width="3" style="386" hidden="1"/>
    <col min="12398" max="12637" width="8.625" style="386" hidden="1"/>
    <col min="12638" max="12643" width="14.875" style="386" hidden="1"/>
    <col min="12644" max="12645" width="15.875" style="386" hidden="1"/>
    <col min="12646" max="12651" width="16.125" style="386" hidden="1"/>
    <col min="12652" max="12652" width="6.125" style="386" hidden="1"/>
    <col min="12653" max="12653" width="3" style="386" hidden="1"/>
    <col min="12654" max="12893" width="8.625" style="386" hidden="1"/>
    <col min="12894" max="12899" width="14.875" style="386" hidden="1"/>
    <col min="12900" max="12901" width="15.875" style="386" hidden="1"/>
    <col min="12902" max="12907" width="16.125" style="386" hidden="1"/>
    <col min="12908" max="12908" width="6.125" style="386" hidden="1"/>
    <col min="12909" max="12909" width="3" style="386" hidden="1"/>
    <col min="12910" max="13149" width="8.625" style="386" hidden="1"/>
    <col min="13150" max="13155" width="14.875" style="386" hidden="1"/>
    <col min="13156" max="13157" width="15.875" style="386" hidden="1"/>
    <col min="13158" max="13163" width="16.125" style="386" hidden="1"/>
    <col min="13164" max="13164" width="6.125" style="386" hidden="1"/>
    <col min="13165" max="13165" width="3" style="386" hidden="1"/>
    <col min="13166" max="13405" width="8.625" style="386" hidden="1"/>
    <col min="13406" max="13411" width="14.875" style="386" hidden="1"/>
    <col min="13412" max="13413" width="15.875" style="386" hidden="1"/>
    <col min="13414" max="13419" width="16.125" style="386" hidden="1"/>
    <col min="13420" max="13420" width="6.125" style="386" hidden="1"/>
    <col min="13421" max="13421" width="3" style="386" hidden="1"/>
    <col min="13422" max="13661" width="8.625" style="386" hidden="1"/>
    <col min="13662" max="13667" width="14.875" style="386" hidden="1"/>
    <col min="13668" max="13669" width="15.875" style="386" hidden="1"/>
    <col min="13670" max="13675" width="16.125" style="386" hidden="1"/>
    <col min="13676" max="13676" width="6.125" style="386" hidden="1"/>
    <col min="13677" max="13677" width="3" style="386" hidden="1"/>
    <col min="13678" max="13917" width="8.625" style="386" hidden="1"/>
    <col min="13918" max="13923" width="14.875" style="386" hidden="1"/>
    <col min="13924" max="13925" width="15.875" style="386" hidden="1"/>
    <col min="13926" max="13931" width="16.125" style="386" hidden="1"/>
    <col min="13932" max="13932" width="6.125" style="386" hidden="1"/>
    <col min="13933" max="13933" width="3" style="386" hidden="1"/>
    <col min="13934" max="14173" width="8.625" style="386" hidden="1"/>
    <col min="14174" max="14179" width="14.875" style="386" hidden="1"/>
    <col min="14180" max="14181" width="15.875" style="386" hidden="1"/>
    <col min="14182" max="14187" width="16.125" style="386" hidden="1"/>
    <col min="14188" max="14188" width="6.125" style="386" hidden="1"/>
    <col min="14189" max="14189" width="3" style="386" hidden="1"/>
    <col min="14190" max="14429" width="8.625" style="386" hidden="1"/>
    <col min="14430" max="14435" width="14.875" style="386" hidden="1"/>
    <col min="14436" max="14437" width="15.875" style="386" hidden="1"/>
    <col min="14438" max="14443" width="16.125" style="386" hidden="1"/>
    <col min="14444" max="14444" width="6.125" style="386" hidden="1"/>
    <col min="14445" max="14445" width="3" style="386" hidden="1"/>
    <col min="14446" max="14685" width="8.625" style="386" hidden="1"/>
    <col min="14686" max="14691" width="14.875" style="386" hidden="1"/>
    <col min="14692" max="14693" width="15.875" style="386" hidden="1"/>
    <col min="14694" max="14699" width="16.125" style="386" hidden="1"/>
    <col min="14700" max="14700" width="6.125" style="386" hidden="1"/>
    <col min="14701" max="14701" width="3" style="386" hidden="1"/>
    <col min="14702" max="14941" width="8.625" style="386" hidden="1"/>
    <col min="14942" max="14947" width="14.875" style="386" hidden="1"/>
    <col min="14948" max="14949" width="15.875" style="386" hidden="1"/>
    <col min="14950" max="14955" width="16.125" style="386" hidden="1"/>
    <col min="14956" max="14956" width="6.125" style="386" hidden="1"/>
    <col min="14957" max="14957" width="3" style="386" hidden="1"/>
    <col min="14958" max="15197" width="8.625" style="386" hidden="1"/>
    <col min="15198" max="15203" width="14.875" style="386" hidden="1"/>
    <col min="15204" max="15205" width="15.875" style="386" hidden="1"/>
    <col min="15206" max="15211" width="16.125" style="386" hidden="1"/>
    <col min="15212" max="15212" width="6.125" style="386" hidden="1"/>
    <col min="15213" max="15213" width="3" style="386" hidden="1"/>
    <col min="15214" max="15453" width="8.625" style="386" hidden="1"/>
    <col min="15454" max="15459" width="14.875" style="386" hidden="1"/>
    <col min="15460" max="15461" width="15.875" style="386" hidden="1"/>
    <col min="15462" max="15467" width="16.125" style="386" hidden="1"/>
    <col min="15468" max="15468" width="6.125" style="386" hidden="1"/>
    <col min="15469" max="15469" width="3" style="386" hidden="1"/>
    <col min="15470" max="15709" width="8.625" style="386" hidden="1"/>
    <col min="15710" max="15715" width="14.875" style="386" hidden="1"/>
    <col min="15716" max="15717" width="15.875" style="386" hidden="1"/>
    <col min="15718" max="15723" width="16.125" style="386" hidden="1"/>
    <col min="15724" max="15724" width="6.125" style="386" hidden="1"/>
    <col min="15725" max="15725" width="3" style="386" hidden="1"/>
    <col min="15726" max="15965" width="8.625" style="386" hidden="1"/>
    <col min="15966" max="15971" width="14.875" style="386" hidden="1"/>
    <col min="15972" max="15973" width="15.875" style="386" hidden="1"/>
    <col min="15974" max="15979" width="16.125" style="386" hidden="1"/>
    <col min="15980" max="15980" width="6.125" style="386" hidden="1"/>
    <col min="15981" max="15981" width="3" style="386" hidden="1"/>
    <col min="15982" max="16221" width="8.625" style="386" hidden="1"/>
    <col min="16222" max="16227" width="14.875" style="386" hidden="1"/>
    <col min="16228" max="16229" width="15.875" style="386" hidden="1"/>
    <col min="16230" max="16235" width="16.125" style="386" hidden="1"/>
    <col min="16236" max="16236" width="6.125" style="386" hidden="1"/>
    <col min="16237" max="16237" width="3" style="386" hidden="1"/>
    <col min="16238" max="16384" width="8.625" style="386" hidden="1"/>
  </cols>
  <sheetData>
    <row r="1" spans="1:143" ht="42.75" customHeight="1" x14ac:dyDescent="0.15">
      <c r="A1" s="423"/>
      <c r="B1" s="422"/>
      <c r="DD1" s="386"/>
      <c r="DE1" s="386"/>
    </row>
    <row r="2" spans="1:143" ht="25.5" customHeight="1" x14ac:dyDescent="0.15">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x14ac:dyDescent="0.15">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1" customFormat="1" ht="13.5" x14ac:dyDescent="0.15">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2"/>
      <c r="DG10" s="292"/>
      <c r="DH10" s="292"/>
      <c r="DI10" s="292"/>
      <c r="DJ10" s="292"/>
      <c r="DK10" s="292"/>
      <c r="DL10" s="292"/>
      <c r="DM10" s="292"/>
      <c r="DN10" s="292"/>
      <c r="DO10" s="292"/>
      <c r="DP10" s="292"/>
      <c r="DQ10" s="292"/>
      <c r="DR10" s="292"/>
      <c r="DS10" s="292"/>
      <c r="DT10" s="292"/>
      <c r="DU10" s="292"/>
      <c r="DV10" s="292"/>
      <c r="DW10" s="292"/>
      <c r="EM10" s="291" t="s">
        <v>623</v>
      </c>
    </row>
    <row r="11" spans="1:143" s="291" customFormat="1" ht="13.5" x14ac:dyDescent="0.15">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2"/>
      <c r="DG12" s="292"/>
      <c r="DH12" s="292"/>
      <c r="DI12" s="292"/>
      <c r="DJ12" s="292"/>
      <c r="DK12" s="292"/>
      <c r="DL12" s="292"/>
      <c r="DM12" s="292"/>
      <c r="DN12" s="292"/>
      <c r="DO12" s="292"/>
      <c r="DP12" s="292"/>
      <c r="DQ12" s="292"/>
      <c r="DR12" s="292"/>
      <c r="DS12" s="292"/>
      <c r="DT12" s="292"/>
      <c r="DU12" s="292"/>
      <c r="DV12" s="292"/>
      <c r="DW12" s="292"/>
      <c r="EM12" s="291" t="s">
        <v>623</v>
      </c>
    </row>
    <row r="13" spans="1:143" s="291" customFormat="1" ht="13.5" x14ac:dyDescent="0.15">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386"/>
      <c r="DE19" s="386"/>
    </row>
    <row r="20" spans="1:351" ht="13.5" x14ac:dyDescent="0.15">
      <c r="DD20" s="386"/>
      <c r="DE20" s="386"/>
    </row>
    <row r="21" spans="1:351" ht="17.25" x14ac:dyDescent="0.15">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7.25" x14ac:dyDescent="0.15">
      <c r="B22" s="387"/>
      <c r="MM22" s="418"/>
    </row>
    <row r="23" spans="1:351" ht="13.5" x14ac:dyDescent="0.15">
      <c r="B23" s="387"/>
    </row>
    <row r="24" spans="1:351" ht="13.5" x14ac:dyDescent="0.15">
      <c r="B24" s="387"/>
    </row>
    <row r="25" spans="1:351" ht="13.5" x14ac:dyDescent="0.15">
      <c r="B25" s="387"/>
    </row>
    <row r="26" spans="1:351" ht="13.5" x14ac:dyDescent="0.15">
      <c r="B26" s="387"/>
    </row>
    <row r="27" spans="1:351" ht="13.5" x14ac:dyDescent="0.15">
      <c r="B27" s="387"/>
    </row>
    <row r="28" spans="1:351" ht="13.5" x14ac:dyDescent="0.15">
      <c r="B28" s="387"/>
    </row>
    <row r="29" spans="1:351" ht="13.5" x14ac:dyDescent="0.15">
      <c r="B29" s="387"/>
    </row>
    <row r="30" spans="1:351" ht="13.5" x14ac:dyDescent="0.15">
      <c r="B30" s="387"/>
    </row>
    <row r="31" spans="1:351" ht="13.5" x14ac:dyDescent="0.15">
      <c r="B31" s="387"/>
    </row>
    <row r="32" spans="1:351" ht="13.5" x14ac:dyDescent="0.15">
      <c r="B32" s="387"/>
    </row>
    <row r="33" spans="2:109" ht="13.5" x14ac:dyDescent="0.15">
      <c r="B33" s="387"/>
    </row>
    <row r="34" spans="2:109" ht="13.5" x14ac:dyDescent="0.15">
      <c r="B34" s="387"/>
    </row>
    <row r="35" spans="2:109" ht="13.5" x14ac:dyDescent="0.15">
      <c r="B35" s="387"/>
    </row>
    <row r="36" spans="2:109" ht="13.5" x14ac:dyDescent="0.15">
      <c r="B36" s="387"/>
    </row>
    <row r="37" spans="2:109" ht="13.5" x14ac:dyDescent="0.15">
      <c r="B37" s="387"/>
    </row>
    <row r="38" spans="2:109" ht="13.5" x14ac:dyDescent="0.15">
      <c r="B38" s="387"/>
    </row>
    <row r="39" spans="2:109" ht="13.5" x14ac:dyDescent="0.15">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5" x14ac:dyDescent="0.15">
      <c r="B40" s="407"/>
      <c r="DD40" s="407"/>
      <c r="DE40" s="386"/>
    </row>
    <row r="41" spans="2:109" ht="17.25" x14ac:dyDescent="0.15">
      <c r="B41" s="417" t="s">
        <v>622</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5" x14ac:dyDescent="0.15">
      <c r="B42" s="387"/>
      <c r="G42" s="403"/>
      <c r="I42" s="402"/>
      <c r="J42" s="402"/>
      <c r="K42" s="402"/>
      <c r="AM42" s="403"/>
      <c r="AN42" s="403" t="s">
        <v>619</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x14ac:dyDescent="0.15">
      <c r="B43" s="387"/>
      <c r="AN43" s="1322" t="s">
        <v>624</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ht="13.5" x14ac:dyDescent="0.15">
      <c r="B44" s="387"/>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ht="13.5" x14ac:dyDescent="0.15">
      <c r="B45" s="387"/>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ht="13.5" x14ac:dyDescent="0.15">
      <c r="B46" s="387"/>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ht="13.5" x14ac:dyDescent="0.15">
      <c r="B47" s="387"/>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ht="13.5" x14ac:dyDescent="0.15">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5" x14ac:dyDescent="0.15">
      <c r="B49" s="387"/>
      <c r="AN49" s="386" t="s">
        <v>618</v>
      </c>
    </row>
    <row r="50" spans="1:109" ht="13.5" x14ac:dyDescent="0.15">
      <c r="B50" s="387"/>
      <c r="G50" s="1312"/>
      <c r="H50" s="1312"/>
      <c r="I50" s="1312"/>
      <c r="J50" s="1312"/>
      <c r="K50" s="396"/>
      <c r="L50" s="396"/>
      <c r="M50" s="395"/>
      <c r="N50" s="395"/>
      <c r="AN50" s="1317"/>
      <c r="AO50" s="1318"/>
      <c r="AP50" s="1318"/>
      <c r="AQ50" s="1318"/>
      <c r="AR50" s="1318"/>
      <c r="AS50" s="1318"/>
      <c r="AT50" s="1318"/>
      <c r="AU50" s="1318"/>
      <c r="AV50" s="1318"/>
      <c r="AW50" s="1318"/>
      <c r="AX50" s="1318"/>
      <c r="AY50" s="1318"/>
      <c r="AZ50" s="1318"/>
      <c r="BA50" s="1318"/>
      <c r="BB50" s="1318"/>
      <c r="BC50" s="1318"/>
      <c r="BD50" s="1318"/>
      <c r="BE50" s="1318"/>
      <c r="BF50" s="1318"/>
      <c r="BG50" s="1318"/>
      <c r="BH50" s="1318"/>
      <c r="BI50" s="1318"/>
      <c r="BJ50" s="1318"/>
      <c r="BK50" s="1318"/>
      <c r="BL50" s="1318"/>
      <c r="BM50" s="1318"/>
      <c r="BN50" s="1318"/>
      <c r="BO50" s="1319"/>
      <c r="BP50" s="1316" t="s">
        <v>558</v>
      </c>
      <c r="BQ50" s="1316"/>
      <c r="BR50" s="1316"/>
      <c r="BS50" s="1316"/>
      <c r="BT50" s="1316"/>
      <c r="BU50" s="1316"/>
      <c r="BV50" s="1316"/>
      <c r="BW50" s="1316"/>
      <c r="BX50" s="1316" t="s">
        <v>559</v>
      </c>
      <c r="BY50" s="1316"/>
      <c r="BZ50" s="1316"/>
      <c r="CA50" s="1316"/>
      <c r="CB50" s="1316"/>
      <c r="CC50" s="1316"/>
      <c r="CD50" s="1316"/>
      <c r="CE50" s="1316"/>
      <c r="CF50" s="1316" t="s">
        <v>560</v>
      </c>
      <c r="CG50" s="1316"/>
      <c r="CH50" s="1316"/>
      <c r="CI50" s="1316"/>
      <c r="CJ50" s="1316"/>
      <c r="CK50" s="1316"/>
      <c r="CL50" s="1316"/>
      <c r="CM50" s="1316"/>
      <c r="CN50" s="1316" t="s">
        <v>561</v>
      </c>
      <c r="CO50" s="1316"/>
      <c r="CP50" s="1316"/>
      <c r="CQ50" s="1316"/>
      <c r="CR50" s="1316"/>
      <c r="CS50" s="1316"/>
      <c r="CT50" s="1316"/>
      <c r="CU50" s="1316"/>
      <c r="CV50" s="1316" t="s">
        <v>562</v>
      </c>
      <c r="CW50" s="1316"/>
      <c r="CX50" s="1316"/>
      <c r="CY50" s="1316"/>
      <c r="CZ50" s="1316"/>
      <c r="DA50" s="1316"/>
      <c r="DB50" s="1316"/>
      <c r="DC50" s="1316"/>
    </row>
    <row r="51" spans="1:109" ht="13.5" customHeight="1" x14ac:dyDescent="0.15">
      <c r="B51" s="387"/>
      <c r="G51" s="1320"/>
      <c r="H51" s="1320"/>
      <c r="I51" s="1321"/>
      <c r="J51" s="1321"/>
      <c r="K51" s="1311"/>
      <c r="L51" s="1311"/>
      <c r="M51" s="1311"/>
      <c r="N51" s="1311"/>
      <c r="AM51" s="394"/>
      <c r="AN51" s="1309" t="s">
        <v>617</v>
      </c>
      <c r="AO51" s="1309"/>
      <c r="AP51" s="1309"/>
      <c r="AQ51" s="1309"/>
      <c r="AR51" s="1309"/>
      <c r="AS51" s="1309"/>
      <c r="AT51" s="1309"/>
      <c r="AU51" s="1309"/>
      <c r="AV51" s="1309"/>
      <c r="AW51" s="1309"/>
      <c r="AX51" s="1309"/>
      <c r="AY51" s="1309"/>
      <c r="AZ51" s="1309"/>
      <c r="BA51" s="1309"/>
      <c r="BB51" s="1309" t="s">
        <v>615</v>
      </c>
      <c r="BC51" s="1309"/>
      <c r="BD51" s="1309"/>
      <c r="BE51" s="1309"/>
      <c r="BF51" s="1309"/>
      <c r="BG51" s="1309"/>
      <c r="BH51" s="1309"/>
      <c r="BI51" s="1309"/>
      <c r="BJ51" s="1309"/>
      <c r="BK51" s="1309"/>
      <c r="BL51" s="1309"/>
      <c r="BM51" s="1309"/>
      <c r="BN51" s="1309"/>
      <c r="BO51" s="1309"/>
      <c r="BP51" s="1310"/>
      <c r="BQ51" s="1310"/>
      <c r="BR51" s="1310"/>
      <c r="BS51" s="1310"/>
      <c r="BT51" s="1310"/>
      <c r="BU51" s="1310"/>
      <c r="BV51" s="1310"/>
      <c r="BW51" s="1310"/>
      <c r="BX51" s="1310"/>
      <c r="BY51" s="1310"/>
      <c r="BZ51" s="1310"/>
      <c r="CA51" s="1310"/>
      <c r="CB51" s="1310"/>
      <c r="CC51" s="1310"/>
      <c r="CD51" s="1310"/>
      <c r="CE51" s="1310"/>
      <c r="CF51" s="1310"/>
      <c r="CG51" s="1310"/>
      <c r="CH51" s="1310"/>
      <c r="CI51" s="1310"/>
      <c r="CJ51" s="1310"/>
      <c r="CK51" s="1310"/>
      <c r="CL51" s="1310"/>
      <c r="CM51" s="1310"/>
      <c r="CN51" s="1310"/>
      <c r="CO51" s="1310"/>
      <c r="CP51" s="1310"/>
      <c r="CQ51" s="1310"/>
      <c r="CR51" s="1310"/>
      <c r="CS51" s="1310"/>
      <c r="CT51" s="1310"/>
      <c r="CU51" s="1310"/>
      <c r="CV51" s="1310"/>
      <c r="CW51" s="1310"/>
      <c r="CX51" s="1310"/>
      <c r="CY51" s="1310"/>
      <c r="CZ51" s="1310"/>
      <c r="DA51" s="1310"/>
      <c r="DB51" s="1310"/>
      <c r="DC51" s="1310"/>
    </row>
    <row r="52" spans="1:109" ht="13.5" x14ac:dyDescent="0.15">
      <c r="B52" s="387"/>
      <c r="G52" s="1320"/>
      <c r="H52" s="1320"/>
      <c r="I52" s="1321"/>
      <c r="J52" s="1321"/>
      <c r="K52" s="1311"/>
      <c r="L52" s="1311"/>
      <c r="M52" s="1311"/>
      <c r="N52" s="1311"/>
      <c r="AM52" s="394"/>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ht="13.5" x14ac:dyDescent="0.15">
      <c r="A53" s="402"/>
      <c r="B53" s="387"/>
      <c r="G53" s="1320"/>
      <c r="H53" s="1320"/>
      <c r="I53" s="1312"/>
      <c r="J53" s="1312"/>
      <c r="K53" s="1311"/>
      <c r="L53" s="1311"/>
      <c r="M53" s="1311"/>
      <c r="N53" s="1311"/>
      <c r="AM53" s="394"/>
      <c r="AN53" s="1309"/>
      <c r="AO53" s="1309"/>
      <c r="AP53" s="1309"/>
      <c r="AQ53" s="1309"/>
      <c r="AR53" s="1309"/>
      <c r="AS53" s="1309"/>
      <c r="AT53" s="1309"/>
      <c r="AU53" s="1309"/>
      <c r="AV53" s="1309"/>
      <c r="AW53" s="1309"/>
      <c r="AX53" s="1309"/>
      <c r="AY53" s="1309"/>
      <c r="AZ53" s="1309"/>
      <c r="BA53" s="1309"/>
      <c r="BB53" s="1309" t="s">
        <v>621</v>
      </c>
      <c r="BC53" s="1309"/>
      <c r="BD53" s="1309"/>
      <c r="BE53" s="1309"/>
      <c r="BF53" s="1309"/>
      <c r="BG53" s="1309"/>
      <c r="BH53" s="1309"/>
      <c r="BI53" s="1309"/>
      <c r="BJ53" s="1309"/>
      <c r="BK53" s="1309"/>
      <c r="BL53" s="1309"/>
      <c r="BM53" s="1309"/>
      <c r="BN53" s="1309"/>
      <c r="BO53" s="1309"/>
      <c r="BP53" s="1310">
        <v>57.6</v>
      </c>
      <c r="BQ53" s="1310"/>
      <c r="BR53" s="1310"/>
      <c r="BS53" s="1310"/>
      <c r="BT53" s="1310"/>
      <c r="BU53" s="1310"/>
      <c r="BV53" s="1310"/>
      <c r="BW53" s="1310"/>
      <c r="BX53" s="1310">
        <v>59.8</v>
      </c>
      <c r="BY53" s="1310"/>
      <c r="BZ53" s="1310"/>
      <c r="CA53" s="1310"/>
      <c r="CB53" s="1310"/>
      <c r="CC53" s="1310"/>
      <c r="CD53" s="1310"/>
      <c r="CE53" s="1310"/>
      <c r="CF53" s="1310">
        <v>60.8</v>
      </c>
      <c r="CG53" s="1310"/>
      <c r="CH53" s="1310"/>
      <c r="CI53" s="1310"/>
      <c r="CJ53" s="1310"/>
      <c r="CK53" s="1310"/>
      <c r="CL53" s="1310"/>
      <c r="CM53" s="1310"/>
      <c r="CN53" s="1310">
        <v>62.2</v>
      </c>
      <c r="CO53" s="1310"/>
      <c r="CP53" s="1310"/>
      <c r="CQ53" s="1310"/>
      <c r="CR53" s="1310"/>
      <c r="CS53" s="1310"/>
      <c r="CT53" s="1310"/>
      <c r="CU53" s="1310"/>
      <c r="CV53" s="1310">
        <v>63.1</v>
      </c>
      <c r="CW53" s="1310"/>
      <c r="CX53" s="1310"/>
      <c r="CY53" s="1310"/>
      <c r="CZ53" s="1310"/>
      <c r="DA53" s="1310"/>
      <c r="DB53" s="1310"/>
      <c r="DC53" s="1310"/>
    </row>
    <row r="54" spans="1:109" ht="13.5" x14ac:dyDescent="0.15">
      <c r="A54" s="402"/>
      <c r="B54" s="387"/>
      <c r="G54" s="1320"/>
      <c r="H54" s="1320"/>
      <c r="I54" s="1312"/>
      <c r="J54" s="1312"/>
      <c r="K54" s="1311"/>
      <c r="L54" s="1311"/>
      <c r="M54" s="1311"/>
      <c r="N54" s="1311"/>
      <c r="AM54" s="394"/>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ht="13.5" x14ac:dyDescent="0.15">
      <c r="A55" s="402"/>
      <c r="B55" s="387"/>
      <c r="G55" s="1312"/>
      <c r="H55" s="1312"/>
      <c r="I55" s="1312"/>
      <c r="J55" s="1312"/>
      <c r="K55" s="1311"/>
      <c r="L55" s="1311"/>
      <c r="M55" s="1311"/>
      <c r="N55" s="1311"/>
      <c r="AN55" s="1316" t="s">
        <v>616</v>
      </c>
      <c r="AO55" s="1316"/>
      <c r="AP55" s="1316"/>
      <c r="AQ55" s="1316"/>
      <c r="AR55" s="1316"/>
      <c r="AS55" s="1316"/>
      <c r="AT55" s="1316"/>
      <c r="AU55" s="1316"/>
      <c r="AV55" s="1316"/>
      <c r="AW55" s="1316"/>
      <c r="AX55" s="1316"/>
      <c r="AY55" s="1316"/>
      <c r="AZ55" s="1316"/>
      <c r="BA55" s="1316"/>
      <c r="BB55" s="1309" t="s">
        <v>615</v>
      </c>
      <c r="BC55" s="1309"/>
      <c r="BD55" s="1309"/>
      <c r="BE55" s="1309"/>
      <c r="BF55" s="1309"/>
      <c r="BG55" s="1309"/>
      <c r="BH55" s="1309"/>
      <c r="BI55" s="1309"/>
      <c r="BJ55" s="1309"/>
      <c r="BK55" s="1309"/>
      <c r="BL55" s="1309"/>
      <c r="BM55" s="1309"/>
      <c r="BN55" s="1309"/>
      <c r="BO55" s="1309"/>
      <c r="BP55" s="1310">
        <v>0</v>
      </c>
      <c r="BQ55" s="1310"/>
      <c r="BR55" s="1310"/>
      <c r="BS55" s="1310"/>
      <c r="BT55" s="1310"/>
      <c r="BU55" s="1310"/>
      <c r="BV55" s="1310"/>
      <c r="BW55" s="1310"/>
      <c r="BX55" s="1310">
        <v>0</v>
      </c>
      <c r="BY55" s="1310"/>
      <c r="BZ55" s="1310"/>
      <c r="CA55" s="1310"/>
      <c r="CB55" s="1310"/>
      <c r="CC55" s="1310"/>
      <c r="CD55" s="1310"/>
      <c r="CE55" s="1310"/>
      <c r="CF55" s="1310">
        <v>0</v>
      </c>
      <c r="CG55" s="1310"/>
      <c r="CH55" s="1310"/>
      <c r="CI55" s="1310"/>
      <c r="CJ55" s="1310"/>
      <c r="CK55" s="1310"/>
      <c r="CL55" s="1310"/>
      <c r="CM55" s="1310"/>
      <c r="CN55" s="1310">
        <v>0</v>
      </c>
      <c r="CO55" s="1310"/>
      <c r="CP55" s="1310"/>
      <c r="CQ55" s="1310"/>
      <c r="CR55" s="1310"/>
      <c r="CS55" s="1310"/>
      <c r="CT55" s="1310"/>
      <c r="CU55" s="1310"/>
      <c r="CV55" s="1310">
        <v>0</v>
      </c>
      <c r="CW55" s="1310"/>
      <c r="CX55" s="1310"/>
      <c r="CY55" s="1310"/>
      <c r="CZ55" s="1310"/>
      <c r="DA55" s="1310"/>
      <c r="DB55" s="1310"/>
      <c r="DC55" s="1310"/>
    </row>
    <row r="56" spans="1:109" ht="13.5" x14ac:dyDescent="0.15">
      <c r="A56" s="402"/>
      <c r="B56" s="387"/>
      <c r="G56" s="1312"/>
      <c r="H56" s="1312"/>
      <c r="I56" s="1312"/>
      <c r="J56" s="1312"/>
      <c r="K56" s="1311"/>
      <c r="L56" s="1311"/>
      <c r="M56" s="1311"/>
      <c r="N56" s="1311"/>
      <c r="AN56" s="1316"/>
      <c r="AO56" s="1316"/>
      <c r="AP56" s="1316"/>
      <c r="AQ56" s="1316"/>
      <c r="AR56" s="1316"/>
      <c r="AS56" s="1316"/>
      <c r="AT56" s="1316"/>
      <c r="AU56" s="1316"/>
      <c r="AV56" s="1316"/>
      <c r="AW56" s="1316"/>
      <c r="AX56" s="1316"/>
      <c r="AY56" s="1316"/>
      <c r="AZ56" s="1316"/>
      <c r="BA56" s="1316"/>
      <c r="BB56" s="1309"/>
      <c r="BC56" s="1309"/>
      <c r="BD56" s="1309"/>
      <c r="BE56" s="1309"/>
      <c r="BF56" s="1309"/>
      <c r="BG56" s="1309"/>
      <c r="BH56" s="1309"/>
      <c r="BI56" s="1309"/>
      <c r="BJ56" s="1309"/>
      <c r="BK56" s="1309"/>
      <c r="BL56" s="1309"/>
      <c r="BM56" s="1309"/>
      <c r="BN56" s="1309"/>
      <c r="BO56" s="1309"/>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2" customFormat="1" ht="13.5" x14ac:dyDescent="0.15">
      <c r="B57" s="408"/>
      <c r="G57" s="1312"/>
      <c r="H57" s="1312"/>
      <c r="I57" s="1314"/>
      <c r="J57" s="1314"/>
      <c r="K57" s="1311"/>
      <c r="L57" s="1311"/>
      <c r="M57" s="1311"/>
      <c r="N57" s="1311"/>
      <c r="AM57" s="386"/>
      <c r="AN57" s="1316"/>
      <c r="AO57" s="1316"/>
      <c r="AP57" s="1316"/>
      <c r="AQ57" s="1316"/>
      <c r="AR57" s="1316"/>
      <c r="AS57" s="1316"/>
      <c r="AT57" s="1316"/>
      <c r="AU57" s="1316"/>
      <c r="AV57" s="1316"/>
      <c r="AW57" s="1316"/>
      <c r="AX57" s="1316"/>
      <c r="AY57" s="1316"/>
      <c r="AZ57" s="1316"/>
      <c r="BA57" s="1316"/>
      <c r="BB57" s="1309" t="s">
        <v>621</v>
      </c>
      <c r="BC57" s="1309"/>
      <c r="BD57" s="1309"/>
      <c r="BE57" s="1309"/>
      <c r="BF57" s="1309"/>
      <c r="BG57" s="1309"/>
      <c r="BH57" s="1309"/>
      <c r="BI57" s="1309"/>
      <c r="BJ57" s="1309"/>
      <c r="BK57" s="1309"/>
      <c r="BL57" s="1309"/>
      <c r="BM57" s="1309"/>
      <c r="BN57" s="1309"/>
      <c r="BO57" s="1309"/>
      <c r="BP57" s="1310">
        <v>55.8</v>
      </c>
      <c r="BQ57" s="1310"/>
      <c r="BR57" s="1310"/>
      <c r="BS57" s="1310"/>
      <c r="BT57" s="1310"/>
      <c r="BU57" s="1310"/>
      <c r="BV57" s="1310"/>
      <c r="BW57" s="1310"/>
      <c r="BX57" s="1310">
        <v>56.3</v>
      </c>
      <c r="BY57" s="1310"/>
      <c r="BZ57" s="1310"/>
      <c r="CA57" s="1310"/>
      <c r="CB57" s="1310"/>
      <c r="CC57" s="1310"/>
      <c r="CD57" s="1310"/>
      <c r="CE57" s="1310"/>
      <c r="CF57" s="1310">
        <v>57.6</v>
      </c>
      <c r="CG57" s="1310"/>
      <c r="CH57" s="1310"/>
      <c r="CI57" s="1310"/>
      <c r="CJ57" s="1310"/>
      <c r="CK57" s="1310"/>
      <c r="CL57" s="1310"/>
      <c r="CM57" s="1310"/>
      <c r="CN57" s="1310">
        <v>58.8</v>
      </c>
      <c r="CO57" s="1310"/>
      <c r="CP57" s="1310"/>
      <c r="CQ57" s="1310"/>
      <c r="CR57" s="1310"/>
      <c r="CS57" s="1310"/>
      <c r="CT57" s="1310"/>
      <c r="CU57" s="1310"/>
      <c r="CV57" s="1310">
        <v>59.5</v>
      </c>
      <c r="CW57" s="1310"/>
      <c r="CX57" s="1310"/>
      <c r="CY57" s="1310"/>
      <c r="CZ57" s="1310"/>
      <c r="DA57" s="1310"/>
      <c r="DB57" s="1310"/>
      <c r="DC57" s="1310"/>
      <c r="DD57" s="413"/>
      <c r="DE57" s="408"/>
    </row>
    <row r="58" spans="1:109" s="402" customFormat="1" ht="13.5" x14ac:dyDescent="0.15">
      <c r="A58" s="386"/>
      <c r="B58" s="408"/>
      <c r="G58" s="1312"/>
      <c r="H58" s="1312"/>
      <c r="I58" s="1314"/>
      <c r="J58" s="1314"/>
      <c r="K58" s="1311"/>
      <c r="L58" s="1311"/>
      <c r="M58" s="1311"/>
      <c r="N58" s="1311"/>
      <c r="AM58" s="386"/>
      <c r="AN58" s="1316"/>
      <c r="AO58" s="1316"/>
      <c r="AP58" s="1316"/>
      <c r="AQ58" s="1316"/>
      <c r="AR58" s="1316"/>
      <c r="AS58" s="1316"/>
      <c r="AT58" s="1316"/>
      <c r="AU58" s="1316"/>
      <c r="AV58" s="1316"/>
      <c r="AW58" s="1316"/>
      <c r="AX58" s="1316"/>
      <c r="AY58" s="1316"/>
      <c r="AZ58" s="1316"/>
      <c r="BA58" s="1316"/>
      <c r="BB58" s="1309"/>
      <c r="BC58" s="1309"/>
      <c r="BD58" s="1309"/>
      <c r="BE58" s="1309"/>
      <c r="BF58" s="1309"/>
      <c r="BG58" s="1309"/>
      <c r="BH58" s="1309"/>
      <c r="BI58" s="1309"/>
      <c r="BJ58" s="1309"/>
      <c r="BK58" s="1309"/>
      <c r="BL58" s="1309"/>
      <c r="BM58" s="1309"/>
      <c r="BN58" s="1309"/>
      <c r="BO58" s="1309"/>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13"/>
      <c r="DE58" s="408"/>
    </row>
    <row r="59" spans="1:109" s="402" customFormat="1" ht="13.5" x14ac:dyDescent="0.15">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5" x14ac:dyDescent="0.15">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5" x14ac:dyDescent="0.15">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5" x14ac:dyDescent="0.15">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7.25" x14ac:dyDescent="0.15">
      <c r="B63" s="406" t="s">
        <v>620</v>
      </c>
    </row>
    <row r="64" spans="1:109" ht="13.5" x14ac:dyDescent="0.15">
      <c r="B64" s="387"/>
      <c r="G64" s="403"/>
      <c r="I64" s="405"/>
      <c r="J64" s="405"/>
      <c r="K64" s="405"/>
      <c r="L64" s="405"/>
      <c r="M64" s="405"/>
      <c r="N64" s="404"/>
      <c r="AM64" s="403"/>
      <c r="AN64" s="403" t="s">
        <v>619</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5" x14ac:dyDescent="0.15">
      <c r="B65" s="387"/>
      <c r="AN65" s="1322" t="s">
        <v>625</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ht="13.5" x14ac:dyDescent="0.15">
      <c r="B66" s="387"/>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ht="13.5" x14ac:dyDescent="0.15">
      <c r="B67" s="387"/>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ht="13.5" x14ac:dyDescent="0.15">
      <c r="B68" s="387"/>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ht="13.5" x14ac:dyDescent="0.15">
      <c r="B69" s="387"/>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ht="13.5" x14ac:dyDescent="0.15">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5" x14ac:dyDescent="0.15">
      <c r="B71" s="387"/>
      <c r="G71" s="397"/>
      <c r="I71" s="400"/>
      <c r="J71" s="399"/>
      <c r="K71" s="399"/>
      <c r="L71" s="398"/>
      <c r="M71" s="399"/>
      <c r="N71" s="398"/>
      <c r="AM71" s="397"/>
      <c r="AN71" s="386" t="s">
        <v>618</v>
      </c>
    </row>
    <row r="72" spans="2:107" ht="13.5" x14ac:dyDescent="0.15">
      <c r="B72" s="387"/>
      <c r="G72" s="1312"/>
      <c r="H72" s="1312"/>
      <c r="I72" s="1312"/>
      <c r="J72" s="1312"/>
      <c r="K72" s="396"/>
      <c r="L72" s="396"/>
      <c r="M72" s="395"/>
      <c r="N72" s="395"/>
      <c r="AN72" s="1317"/>
      <c r="AO72" s="1318"/>
      <c r="AP72" s="1318"/>
      <c r="AQ72" s="1318"/>
      <c r="AR72" s="1318"/>
      <c r="AS72" s="1318"/>
      <c r="AT72" s="1318"/>
      <c r="AU72" s="1318"/>
      <c r="AV72" s="1318"/>
      <c r="AW72" s="1318"/>
      <c r="AX72" s="1318"/>
      <c r="AY72" s="1318"/>
      <c r="AZ72" s="1318"/>
      <c r="BA72" s="1318"/>
      <c r="BB72" s="1318"/>
      <c r="BC72" s="1318"/>
      <c r="BD72" s="1318"/>
      <c r="BE72" s="1318"/>
      <c r="BF72" s="1318"/>
      <c r="BG72" s="1318"/>
      <c r="BH72" s="1318"/>
      <c r="BI72" s="1318"/>
      <c r="BJ72" s="1318"/>
      <c r="BK72" s="1318"/>
      <c r="BL72" s="1318"/>
      <c r="BM72" s="1318"/>
      <c r="BN72" s="1318"/>
      <c r="BO72" s="1319"/>
      <c r="BP72" s="1316" t="s">
        <v>558</v>
      </c>
      <c r="BQ72" s="1316"/>
      <c r="BR72" s="1316"/>
      <c r="BS72" s="1316"/>
      <c r="BT72" s="1316"/>
      <c r="BU72" s="1316"/>
      <c r="BV72" s="1316"/>
      <c r="BW72" s="1316"/>
      <c r="BX72" s="1316" t="s">
        <v>559</v>
      </c>
      <c r="BY72" s="1316"/>
      <c r="BZ72" s="1316"/>
      <c r="CA72" s="1316"/>
      <c r="CB72" s="1316"/>
      <c r="CC72" s="1316"/>
      <c r="CD72" s="1316"/>
      <c r="CE72" s="1316"/>
      <c r="CF72" s="1316" t="s">
        <v>560</v>
      </c>
      <c r="CG72" s="1316"/>
      <c r="CH72" s="1316"/>
      <c r="CI72" s="1316"/>
      <c r="CJ72" s="1316"/>
      <c r="CK72" s="1316"/>
      <c r="CL72" s="1316"/>
      <c r="CM72" s="1316"/>
      <c r="CN72" s="1316" t="s">
        <v>561</v>
      </c>
      <c r="CO72" s="1316"/>
      <c r="CP72" s="1316"/>
      <c r="CQ72" s="1316"/>
      <c r="CR72" s="1316"/>
      <c r="CS72" s="1316"/>
      <c r="CT72" s="1316"/>
      <c r="CU72" s="1316"/>
      <c r="CV72" s="1316" t="s">
        <v>562</v>
      </c>
      <c r="CW72" s="1316"/>
      <c r="CX72" s="1316"/>
      <c r="CY72" s="1316"/>
      <c r="CZ72" s="1316"/>
      <c r="DA72" s="1316"/>
      <c r="DB72" s="1316"/>
      <c r="DC72" s="1316"/>
    </row>
    <row r="73" spans="2:107" ht="13.5" x14ac:dyDescent="0.15">
      <c r="B73" s="387"/>
      <c r="G73" s="1320"/>
      <c r="H73" s="1320"/>
      <c r="I73" s="1320"/>
      <c r="J73" s="1320"/>
      <c r="K73" s="1313"/>
      <c r="L73" s="1313"/>
      <c r="M73" s="1313"/>
      <c r="N73" s="1313"/>
      <c r="AM73" s="394"/>
      <c r="AN73" s="1309" t="s">
        <v>617</v>
      </c>
      <c r="AO73" s="1309"/>
      <c r="AP73" s="1309"/>
      <c r="AQ73" s="1309"/>
      <c r="AR73" s="1309"/>
      <c r="AS73" s="1309"/>
      <c r="AT73" s="1309"/>
      <c r="AU73" s="1309"/>
      <c r="AV73" s="1309"/>
      <c r="AW73" s="1309"/>
      <c r="AX73" s="1309"/>
      <c r="AY73" s="1309"/>
      <c r="AZ73" s="1309"/>
      <c r="BA73" s="1309"/>
      <c r="BB73" s="1309" t="s">
        <v>615</v>
      </c>
      <c r="BC73" s="1309"/>
      <c r="BD73" s="1309"/>
      <c r="BE73" s="1309"/>
      <c r="BF73" s="1309"/>
      <c r="BG73" s="1309"/>
      <c r="BH73" s="1309"/>
      <c r="BI73" s="1309"/>
      <c r="BJ73" s="1309"/>
      <c r="BK73" s="1309"/>
      <c r="BL73" s="1309"/>
      <c r="BM73" s="1309"/>
      <c r="BN73" s="1309"/>
      <c r="BO73" s="1309"/>
      <c r="BP73" s="1310"/>
      <c r="BQ73" s="1310"/>
      <c r="BR73" s="1310"/>
      <c r="BS73" s="1310"/>
      <c r="BT73" s="1310"/>
      <c r="BU73" s="1310"/>
      <c r="BV73" s="1310"/>
      <c r="BW73" s="1310"/>
      <c r="BX73" s="1310"/>
      <c r="BY73" s="1310"/>
      <c r="BZ73" s="1310"/>
      <c r="CA73" s="1310"/>
      <c r="CB73" s="1310"/>
      <c r="CC73" s="1310"/>
      <c r="CD73" s="1310"/>
      <c r="CE73" s="1310"/>
      <c r="CF73" s="1310"/>
      <c r="CG73" s="1310"/>
      <c r="CH73" s="1310"/>
      <c r="CI73" s="1310"/>
      <c r="CJ73" s="1310"/>
      <c r="CK73" s="1310"/>
      <c r="CL73" s="1310"/>
      <c r="CM73" s="1310"/>
      <c r="CN73" s="1310"/>
      <c r="CO73" s="1310"/>
      <c r="CP73" s="1310"/>
      <c r="CQ73" s="1310"/>
      <c r="CR73" s="1310"/>
      <c r="CS73" s="1310"/>
      <c r="CT73" s="1310"/>
      <c r="CU73" s="1310"/>
      <c r="CV73" s="1310"/>
      <c r="CW73" s="1310"/>
      <c r="CX73" s="1310"/>
      <c r="CY73" s="1310"/>
      <c r="CZ73" s="1310"/>
      <c r="DA73" s="1310"/>
      <c r="DB73" s="1310"/>
      <c r="DC73" s="1310"/>
    </row>
    <row r="74" spans="2:107" ht="13.5" x14ac:dyDescent="0.15">
      <c r="B74" s="387"/>
      <c r="G74" s="1320"/>
      <c r="H74" s="1320"/>
      <c r="I74" s="1320"/>
      <c r="J74" s="1320"/>
      <c r="K74" s="1313"/>
      <c r="L74" s="1313"/>
      <c r="M74" s="1313"/>
      <c r="N74" s="1313"/>
      <c r="AM74" s="394"/>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ht="13.5" x14ac:dyDescent="0.15">
      <c r="B75" s="387"/>
      <c r="G75" s="1320"/>
      <c r="H75" s="1320"/>
      <c r="I75" s="1312"/>
      <c r="J75" s="1312"/>
      <c r="K75" s="1311"/>
      <c r="L75" s="1311"/>
      <c r="M75" s="1311"/>
      <c r="N75" s="1311"/>
      <c r="AM75" s="394"/>
      <c r="AN75" s="1309"/>
      <c r="AO75" s="1309"/>
      <c r="AP75" s="1309"/>
      <c r="AQ75" s="1309"/>
      <c r="AR75" s="1309"/>
      <c r="AS75" s="1309"/>
      <c r="AT75" s="1309"/>
      <c r="AU75" s="1309"/>
      <c r="AV75" s="1309"/>
      <c r="AW75" s="1309"/>
      <c r="AX75" s="1309"/>
      <c r="AY75" s="1309"/>
      <c r="AZ75" s="1309"/>
      <c r="BA75" s="1309"/>
      <c r="BB75" s="1309" t="s">
        <v>614</v>
      </c>
      <c r="BC75" s="1309"/>
      <c r="BD75" s="1309"/>
      <c r="BE75" s="1309"/>
      <c r="BF75" s="1309"/>
      <c r="BG75" s="1309"/>
      <c r="BH75" s="1309"/>
      <c r="BI75" s="1309"/>
      <c r="BJ75" s="1309"/>
      <c r="BK75" s="1309"/>
      <c r="BL75" s="1309"/>
      <c r="BM75" s="1309"/>
      <c r="BN75" s="1309"/>
      <c r="BO75" s="1309"/>
      <c r="BP75" s="1310">
        <v>9.4</v>
      </c>
      <c r="BQ75" s="1310"/>
      <c r="BR75" s="1310"/>
      <c r="BS75" s="1310"/>
      <c r="BT75" s="1310"/>
      <c r="BU75" s="1310"/>
      <c r="BV75" s="1310"/>
      <c r="BW75" s="1310"/>
      <c r="BX75" s="1310">
        <v>8.4</v>
      </c>
      <c r="BY75" s="1310"/>
      <c r="BZ75" s="1310"/>
      <c r="CA75" s="1310"/>
      <c r="CB75" s="1310"/>
      <c r="CC75" s="1310"/>
      <c r="CD75" s="1310"/>
      <c r="CE75" s="1310"/>
      <c r="CF75" s="1310">
        <v>7.5</v>
      </c>
      <c r="CG75" s="1310"/>
      <c r="CH75" s="1310"/>
      <c r="CI75" s="1310"/>
      <c r="CJ75" s="1310"/>
      <c r="CK75" s="1310"/>
      <c r="CL75" s="1310"/>
      <c r="CM75" s="1310"/>
      <c r="CN75" s="1310">
        <v>7.8</v>
      </c>
      <c r="CO75" s="1310"/>
      <c r="CP75" s="1310"/>
      <c r="CQ75" s="1310"/>
      <c r="CR75" s="1310"/>
      <c r="CS75" s="1310"/>
      <c r="CT75" s="1310"/>
      <c r="CU75" s="1310"/>
      <c r="CV75" s="1310">
        <v>8.6999999999999993</v>
      </c>
      <c r="CW75" s="1310"/>
      <c r="CX75" s="1310"/>
      <c r="CY75" s="1310"/>
      <c r="CZ75" s="1310"/>
      <c r="DA75" s="1310"/>
      <c r="DB75" s="1310"/>
      <c r="DC75" s="1310"/>
    </row>
    <row r="76" spans="2:107" ht="13.5" x14ac:dyDescent="0.15">
      <c r="B76" s="387"/>
      <c r="G76" s="1320"/>
      <c r="H76" s="1320"/>
      <c r="I76" s="1312"/>
      <c r="J76" s="1312"/>
      <c r="K76" s="1311"/>
      <c r="L76" s="1311"/>
      <c r="M76" s="1311"/>
      <c r="N76" s="1311"/>
      <c r="AM76" s="394"/>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ht="13.5" x14ac:dyDescent="0.15">
      <c r="B77" s="387"/>
      <c r="G77" s="1312"/>
      <c r="H77" s="1312"/>
      <c r="I77" s="1312"/>
      <c r="J77" s="1312"/>
      <c r="K77" s="1313"/>
      <c r="L77" s="1313"/>
      <c r="M77" s="1313"/>
      <c r="N77" s="1313"/>
      <c r="AN77" s="1316" t="s">
        <v>616</v>
      </c>
      <c r="AO77" s="1316"/>
      <c r="AP77" s="1316"/>
      <c r="AQ77" s="1316"/>
      <c r="AR77" s="1316"/>
      <c r="AS77" s="1316"/>
      <c r="AT77" s="1316"/>
      <c r="AU77" s="1316"/>
      <c r="AV77" s="1316"/>
      <c r="AW77" s="1316"/>
      <c r="AX77" s="1316"/>
      <c r="AY77" s="1316"/>
      <c r="AZ77" s="1316"/>
      <c r="BA77" s="1316"/>
      <c r="BB77" s="1309" t="s">
        <v>615</v>
      </c>
      <c r="BC77" s="1309"/>
      <c r="BD77" s="1309"/>
      <c r="BE77" s="1309"/>
      <c r="BF77" s="1309"/>
      <c r="BG77" s="1309"/>
      <c r="BH77" s="1309"/>
      <c r="BI77" s="1309"/>
      <c r="BJ77" s="1309"/>
      <c r="BK77" s="1309"/>
      <c r="BL77" s="1309"/>
      <c r="BM77" s="1309"/>
      <c r="BN77" s="1309"/>
      <c r="BO77" s="1309"/>
      <c r="BP77" s="1310">
        <v>0</v>
      </c>
      <c r="BQ77" s="1310"/>
      <c r="BR77" s="1310"/>
      <c r="BS77" s="1310"/>
      <c r="BT77" s="1310"/>
      <c r="BU77" s="1310"/>
      <c r="BV77" s="1310"/>
      <c r="BW77" s="1310"/>
      <c r="BX77" s="1310">
        <v>0</v>
      </c>
      <c r="BY77" s="1310"/>
      <c r="BZ77" s="1310"/>
      <c r="CA77" s="1310"/>
      <c r="CB77" s="1310"/>
      <c r="CC77" s="1310"/>
      <c r="CD77" s="1310"/>
      <c r="CE77" s="1310"/>
      <c r="CF77" s="1310">
        <v>0</v>
      </c>
      <c r="CG77" s="1310"/>
      <c r="CH77" s="1310"/>
      <c r="CI77" s="1310"/>
      <c r="CJ77" s="1310"/>
      <c r="CK77" s="1310"/>
      <c r="CL77" s="1310"/>
      <c r="CM77" s="1310"/>
      <c r="CN77" s="1310">
        <v>0</v>
      </c>
      <c r="CO77" s="1310"/>
      <c r="CP77" s="1310"/>
      <c r="CQ77" s="1310"/>
      <c r="CR77" s="1310"/>
      <c r="CS77" s="1310"/>
      <c r="CT77" s="1310"/>
      <c r="CU77" s="1310"/>
      <c r="CV77" s="1310">
        <v>0</v>
      </c>
      <c r="CW77" s="1310"/>
      <c r="CX77" s="1310"/>
      <c r="CY77" s="1310"/>
      <c r="CZ77" s="1310"/>
      <c r="DA77" s="1310"/>
      <c r="DB77" s="1310"/>
      <c r="DC77" s="1310"/>
    </row>
    <row r="78" spans="2:107" ht="13.5" x14ac:dyDescent="0.15">
      <c r="B78" s="387"/>
      <c r="G78" s="1312"/>
      <c r="H78" s="1312"/>
      <c r="I78" s="1312"/>
      <c r="J78" s="1312"/>
      <c r="K78" s="1313"/>
      <c r="L78" s="1313"/>
      <c r="M78" s="1313"/>
      <c r="N78" s="1313"/>
      <c r="AN78" s="1316"/>
      <c r="AO78" s="1316"/>
      <c r="AP78" s="1316"/>
      <c r="AQ78" s="1316"/>
      <c r="AR78" s="1316"/>
      <c r="AS78" s="1316"/>
      <c r="AT78" s="1316"/>
      <c r="AU78" s="1316"/>
      <c r="AV78" s="1316"/>
      <c r="AW78" s="1316"/>
      <c r="AX78" s="1316"/>
      <c r="AY78" s="1316"/>
      <c r="AZ78" s="1316"/>
      <c r="BA78" s="1316"/>
      <c r="BB78" s="1309"/>
      <c r="BC78" s="1309"/>
      <c r="BD78" s="1309"/>
      <c r="BE78" s="1309"/>
      <c r="BF78" s="1309"/>
      <c r="BG78" s="1309"/>
      <c r="BH78" s="1309"/>
      <c r="BI78" s="1309"/>
      <c r="BJ78" s="1309"/>
      <c r="BK78" s="1309"/>
      <c r="BL78" s="1309"/>
      <c r="BM78" s="1309"/>
      <c r="BN78" s="1309"/>
      <c r="BO78" s="1309"/>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ht="13.5" x14ac:dyDescent="0.15">
      <c r="B79" s="387"/>
      <c r="G79" s="1312"/>
      <c r="H79" s="1312"/>
      <c r="I79" s="1314"/>
      <c r="J79" s="1314"/>
      <c r="K79" s="1315"/>
      <c r="L79" s="1315"/>
      <c r="M79" s="1315"/>
      <c r="N79" s="1315"/>
      <c r="AN79" s="1316"/>
      <c r="AO79" s="1316"/>
      <c r="AP79" s="1316"/>
      <c r="AQ79" s="1316"/>
      <c r="AR79" s="1316"/>
      <c r="AS79" s="1316"/>
      <c r="AT79" s="1316"/>
      <c r="AU79" s="1316"/>
      <c r="AV79" s="1316"/>
      <c r="AW79" s="1316"/>
      <c r="AX79" s="1316"/>
      <c r="AY79" s="1316"/>
      <c r="AZ79" s="1316"/>
      <c r="BA79" s="1316"/>
      <c r="BB79" s="1309" t="s">
        <v>614</v>
      </c>
      <c r="BC79" s="1309"/>
      <c r="BD79" s="1309"/>
      <c r="BE79" s="1309"/>
      <c r="BF79" s="1309"/>
      <c r="BG79" s="1309"/>
      <c r="BH79" s="1309"/>
      <c r="BI79" s="1309"/>
      <c r="BJ79" s="1309"/>
      <c r="BK79" s="1309"/>
      <c r="BL79" s="1309"/>
      <c r="BM79" s="1309"/>
      <c r="BN79" s="1309"/>
      <c r="BO79" s="1309"/>
      <c r="BP79" s="1310">
        <v>7.2</v>
      </c>
      <c r="BQ79" s="1310"/>
      <c r="BR79" s="1310"/>
      <c r="BS79" s="1310"/>
      <c r="BT79" s="1310"/>
      <c r="BU79" s="1310"/>
      <c r="BV79" s="1310"/>
      <c r="BW79" s="1310"/>
      <c r="BX79" s="1310">
        <v>7.4</v>
      </c>
      <c r="BY79" s="1310"/>
      <c r="BZ79" s="1310"/>
      <c r="CA79" s="1310"/>
      <c r="CB79" s="1310"/>
      <c r="CC79" s="1310"/>
      <c r="CD79" s="1310"/>
      <c r="CE79" s="1310"/>
      <c r="CF79" s="1310">
        <v>7.1</v>
      </c>
      <c r="CG79" s="1310"/>
      <c r="CH79" s="1310"/>
      <c r="CI79" s="1310"/>
      <c r="CJ79" s="1310"/>
      <c r="CK79" s="1310"/>
      <c r="CL79" s="1310"/>
      <c r="CM79" s="1310"/>
      <c r="CN79" s="1310">
        <v>7.1</v>
      </c>
      <c r="CO79" s="1310"/>
      <c r="CP79" s="1310"/>
      <c r="CQ79" s="1310"/>
      <c r="CR79" s="1310"/>
      <c r="CS79" s="1310"/>
      <c r="CT79" s="1310"/>
      <c r="CU79" s="1310"/>
      <c r="CV79" s="1310">
        <v>7.3</v>
      </c>
      <c r="CW79" s="1310"/>
      <c r="CX79" s="1310"/>
      <c r="CY79" s="1310"/>
      <c r="CZ79" s="1310"/>
      <c r="DA79" s="1310"/>
      <c r="DB79" s="1310"/>
      <c r="DC79" s="1310"/>
    </row>
    <row r="80" spans="2:107" ht="13.5" x14ac:dyDescent="0.15">
      <c r="B80" s="387"/>
      <c r="G80" s="1312"/>
      <c r="H80" s="1312"/>
      <c r="I80" s="1314"/>
      <c r="J80" s="1314"/>
      <c r="K80" s="1315"/>
      <c r="L80" s="1315"/>
      <c r="M80" s="1315"/>
      <c r="N80" s="1315"/>
      <c r="AN80" s="1316"/>
      <c r="AO80" s="1316"/>
      <c r="AP80" s="1316"/>
      <c r="AQ80" s="1316"/>
      <c r="AR80" s="1316"/>
      <c r="AS80" s="1316"/>
      <c r="AT80" s="1316"/>
      <c r="AU80" s="1316"/>
      <c r="AV80" s="1316"/>
      <c r="AW80" s="1316"/>
      <c r="AX80" s="1316"/>
      <c r="AY80" s="1316"/>
      <c r="AZ80" s="1316"/>
      <c r="BA80" s="1316"/>
      <c r="BB80" s="1309"/>
      <c r="BC80" s="1309"/>
      <c r="BD80" s="1309"/>
      <c r="BE80" s="1309"/>
      <c r="BF80" s="1309"/>
      <c r="BG80" s="1309"/>
      <c r="BH80" s="1309"/>
      <c r="BI80" s="1309"/>
      <c r="BJ80" s="1309"/>
      <c r="BK80" s="1309"/>
      <c r="BL80" s="1309"/>
      <c r="BM80" s="1309"/>
      <c r="BN80" s="1309"/>
      <c r="BO80" s="1309"/>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ht="13.5" x14ac:dyDescent="0.15">
      <c r="B81" s="387"/>
    </row>
    <row r="82" spans="2:109" ht="17.25" x14ac:dyDescent="0.15">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5" x14ac:dyDescent="0.15">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5" x14ac:dyDescent="0.15">
      <c r="DD84" s="386"/>
      <c r="DE84" s="386"/>
    </row>
    <row r="85" spans="2:109" ht="13.5" x14ac:dyDescent="0.15">
      <c r="DD85" s="386"/>
      <c r="DE85" s="386"/>
    </row>
    <row r="86" spans="2:109" ht="13.5" hidden="1" x14ac:dyDescent="0.15">
      <c r="DD86" s="386"/>
      <c r="DE86" s="386"/>
    </row>
    <row r="87" spans="2:109" ht="13.5" hidden="1" x14ac:dyDescent="0.15">
      <c r="K87" s="389"/>
      <c r="AQ87" s="389"/>
      <c r="BC87" s="389"/>
      <c r="BO87" s="389"/>
      <c r="CA87" s="389"/>
      <c r="CM87" s="389"/>
      <c r="CY87" s="389"/>
      <c r="DD87" s="386"/>
      <c r="DE87" s="386"/>
    </row>
    <row r="88" spans="2:109" ht="13.5" hidden="1" x14ac:dyDescent="0.15">
      <c r="DD88" s="386"/>
      <c r="DE88" s="386"/>
    </row>
    <row r="89" spans="2:109" ht="13.5" hidden="1" x14ac:dyDescent="0.15">
      <c r="DD89" s="386"/>
      <c r="DE89" s="386"/>
    </row>
    <row r="90" spans="2:109" ht="13.5" hidden="1" x14ac:dyDescent="0.15">
      <c r="DD90" s="386"/>
      <c r="DE90" s="386"/>
    </row>
    <row r="91" spans="2:109" ht="13.5" hidden="1" x14ac:dyDescent="0.15">
      <c r="DD91" s="386"/>
      <c r="DE91" s="386"/>
    </row>
    <row r="92" spans="2:109" ht="13.5" hidden="1" customHeight="1" x14ac:dyDescent="0.15">
      <c r="DD92" s="386"/>
      <c r="DE92" s="386"/>
    </row>
    <row r="93" spans="2:109" ht="13.5" hidden="1" customHeight="1" x14ac:dyDescent="0.15">
      <c r="DD93" s="386"/>
      <c r="DE93" s="386"/>
    </row>
    <row r="94" spans="2:109" ht="13.5" hidden="1" customHeight="1" x14ac:dyDescent="0.15">
      <c r="DD94" s="386"/>
      <c r="DE94" s="386"/>
    </row>
    <row r="95" spans="2:109" ht="13.5" hidden="1" customHeight="1" x14ac:dyDescent="0.15">
      <c r="DD95" s="386"/>
      <c r="DE95" s="386"/>
    </row>
    <row r="96" spans="2:109" ht="13.5" hidden="1" customHeight="1" x14ac:dyDescent="0.15">
      <c r="DD96" s="386"/>
      <c r="DE96" s="386"/>
    </row>
    <row r="97" s="386" customFormat="1" ht="13.5" hidden="1" customHeight="1" x14ac:dyDescent="0.15"/>
    <row r="98" s="386" customFormat="1" ht="13.5" hidden="1" customHeight="1" x14ac:dyDescent="0.15"/>
    <row r="99" s="386" customFormat="1" ht="13.5" hidden="1" customHeight="1" x14ac:dyDescent="0.15"/>
    <row r="100" s="386" customFormat="1" ht="13.5" hidden="1" customHeight="1" x14ac:dyDescent="0.15"/>
    <row r="101" s="386" customFormat="1" ht="13.5" hidden="1" customHeight="1" x14ac:dyDescent="0.15"/>
    <row r="102" s="386" customFormat="1" ht="13.5" hidden="1" customHeight="1" x14ac:dyDescent="0.15"/>
    <row r="103" s="386" customFormat="1" ht="13.5" hidden="1" customHeight="1" x14ac:dyDescent="0.15"/>
    <row r="104" s="386" customFormat="1" ht="13.5" hidden="1" customHeight="1" x14ac:dyDescent="0.15"/>
    <row r="105" s="386" customFormat="1" ht="13.5" hidden="1" customHeight="1" x14ac:dyDescent="0.15"/>
    <row r="106" s="386" customFormat="1" ht="13.5" hidden="1" customHeight="1" x14ac:dyDescent="0.15"/>
    <row r="107" s="386" customFormat="1" ht="13.5" hidden="1" customHeight="1" x14ac:dyDescent="0.15"/>
    <row r="108" s="386" customFormat="1" ht="13.5" hidden="1" customHeight="1" x14ac:dyDescent="0.15"/>
    <row r="109" s="386" customFormat="1" ht="13.5" hidden="1" customHeight="1" x14ac:dyDescent="0.15"/>
    <row r="110" s="386" customFormat="1" ht="13.5" hidden="1" customHeight="1" x14ac:dyDescent="0.15"/>
    <row r="111" s="386" customFormat="1" ht="13.5" hidden="1" customHeight="1" x14ac:dyDescent="0.15"/>
    <row r="112" s="386" customFormat="1" ht="13.5" hidden="1" customHeight="1" x14ac:dyDescent="0.15"/>
    <row r="113" s="386" customFormat="1" ht="13.5" hidden="1" customHeight="1" x14ac:dyDescent="0.15"/>
    <row r="114" s="386" customFormat="1" ht="13.5" hidden="1" customHeight="1" x14ac:dyDescent="0.15"/>
    <row r="115" s="386" customFormat="1" ht="13.5" hidden="1" customHeight="1" x14ac:dyDescent="0.15"/>
    <row r="116" s="386" customFormat="1" ht="13.5" hidden="1" customHeight="1" x14ac:dyDescent="0.15"/>
    <row r="117" s="386" customFormat="1" ht="13.5" hidden="1" customHeight="1" x14ac:dyDescent="0.15"/>
    <row r="118" s="386" customFormat="1" ht="13.5" hidden="1" customHeight="1" x14ac:dyDescent="0.15"/>
    <row r="119" s="386" customFormat="1" ht="13.5" hidden="1" customHeight="1" x14ac:dyDescent="0.15"/>
    <row r="120" s="386" customFormat="1" ht="13.5" hidden="1" customHeight="1" x14ac:dyDescent="0.15"/>
    <row r="121" s="386" customFormat="1" ht="13.5" hidden="1" customHeight="1" x14ac:dyDescent="0.15"/>
    <row r="122" s="386" customFormat="1" ht="13.5" hidden="1" customHeight="1" x14ac:dyDescent="0.15"/>
    <row r="123" s="386" customFormat="1" ht="13.5" hidden="1" customHeight="1" x14ac:dyDescent="0.15"/>
    <row r="124" s="386" customFormat="1" ht="13.5" hidden="1" customHeight="1" x14ac:dyDescent="0.15"/>
    <row r="125" s="386" customFormat="1" ht="13.5" hidden="1" customHeight="1" x14ac:dyDescent="0.15"/>
    <row r="126" s="386" customFormat="1" ht="13.5" hidden="1" customHeight="1" x14ac:dyDescent="0.15"/>
    <row r="127" s="386" customFormat="1" ht="13.5" hidden="1" customHeight="1" x14ac:dyDescent="0.15"/>
    <row r="128" s="386" customFormat="1" ht="13.5" hidden="1" customHeight="1" x14ac:dyDescent="0.15"/>
    <row r="129" s="386" customFormat="1" ht="13.5" hidden="1" customHeight="1" x14ac:dyDescent="0.15"/>
    <row r="130" s="386" customFormat="1" ht="13.5" hidden="1" customHeight="1" x14ac:dyDescent="0.15"/>
    <row r="131" s="386" customFormat="1" ht="13.5" hidden="1" customHeight="1" x14ac:dyDescent="0.15"/>
    <row r="132" s="386" customFormat="1" ht="13.5" hidden="1" customHeight="1" x14ac:dyDescent="0.15"/>
    <row r="133" s="386" customFormat="1" ht="13.5" hidden="1" customHeight="1" x14ac:dyDescent="0.15"/>
    <row r="134" s="386" customFormat="1" ht="13.5" hidden="1" customHeight="1" x14ac:dyDescent="0.15"/>
    <row r="135" s="386" customFormat="1" ht="13.5" hidden="1" customHeight="1" x14ac:dyDescent="0.15"/>
    <row r="136" s="386" customFormat="1" ht="13.5" hidden="1" customHeight="1" x14ac:dyDescent="0.15"/>
    <row r="137" s="386" customFormat="1" ht="13.5" hidden="1" customHeight="1" x14ac:dyDescent="0.15"/>
    <row r="138" s="386" customFormat="1" ht="13.5" hidden="1" customHeight="1" x14ac:dyDescent="0.15"/>
    <row r="139" s="386" customFormat="1" ht="13.5" hidden="1" customHeight="1" x14ac:dyDescent="0.15"/>
    <row r="140" s="386" customFormat="1" ht="13.5" hidden="1" customHeight="1" x14ac:dyDescent="0.15"/>
    <row r="141" s="386" customFormat="1" ht="13.5" hidden="1" customHeight="1" x14ac:dyDescent="0.15"/>
    <row r="142" s="386" customFormat="1" ht="13.5" hidden="1" customHeight="1" x14ac:dyDescent="0.15"/>
    <row r="143" s="386" customFormat="1" ht="13.5" hidden="1" customHeight="1" x14ac:dyDescent="0.15"/>
    <row r="144" s="386" customFormat="1" ht="13.5" hidden="1" customHeight="1" x14ac:dyDescent="0.15"/>
    <row r="145" s="386" customFormat="1" ht="13.5" hidden="1" customHeight="1" x14ac:dyDescent="0.15"/>
    <row r="146" s="386" customFormat="1" ht="13.5" hidden="1" customHeight="1" x14ac:dyDescent="0.15"/>
    <row r="147" s="386" customFormat="1" ht="13.5" hidden="1" customHeight="1" x14ac:dyDescent="0.15"/>
    <row r="148" s="386" customFormat="1" ht="13.5" hidden="1" customHeight="1" x14ac:dyDescent="0.15"/>
    <row r="149" s="386" customFormat="1" ht="13.5" hidden="1" customHeight="1" x14ac:dyDescent="0.15"/>
    <row r="150" s="386" customFormat="1" ht="13.5" hidden="1" customHeight="1" x14ac:dyDescent="0.15"/>
    <row r="151" s="386" customFormat="1" ht="13.5" hidden="1" customHeight="1" x14ac:dyDescent="0.15"/>
    <row r="152" s="386" customFormat="1" ht="13.5" hidden="1" customHeight="1" x14ac:dyDescent="0.15"/>
    <row r="153" s="386" customFormat="1" ht="13.5" hidden="1" customHeight="1" x14ac:dyDescent="0.15"/>
    <row r="154" s="386" customFormat="1" ht="13.5" hidden="1" customHeight="1" x14ac:dyDescent="0.15"/>
    <row r="155" s="386" customFormat="1" ht="13.5" hidden="1" customHeight="1" x14ac:dyDescent="0.15"/>
    <row r="156" s="386" customFormat="1" ht="13.5" hidden="1" customHeight="1" x14ac:dyDescent="0.15"/>
    <row r="157" s="386" customFormat="1" ht="13.5" hidden="1" customHeight="1" x14ac:dyDescent="0.15"/>
    <row r="158" s="386" customFormat="1" ht="13.5" hidden="1" customHeight="1" x14ac:dyDescent="0.15"/>
    <row r="159" s="386" customFormat="1" ht="13.5" hidden="1" customHeight="1" x14ac:dyDescent="0.15"/>
    <row r="160" s="386" customFormat="1" ht="13.5" hidden="1" customHeight="1" x14ac:dyDescent="0.15"/>
  </sheetData>
  <sheetProtection algorithmName="SHA-512" hashValue="rivVsEM4p72TiHzyJa2HSX9jsPS83VKDfK6Fo9r3PlRrL2IE6GX84EWLXJv9gniE5MUSvBZoRS2MUEvJzcasVw==" saltValue="SI3oPdIv5GQlZS/xacJKf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 ref="N75:N76"/>
    <mergeCell ref="BB75:BO76"/>
    <mergeCell ref="BP75:BW76"/>
    <mergeCell ref="BX75:CE76"/>
    <mergeCell ref="CF75:CM76"/>
    <mergeCell ref="CN75:CU76"/>
  </mergeCells>
  <phoneticPr fontId="2"/>
  <printOptions horizontalCentered="1" verticalCentered="1"/>
  <pageMargins left="0" right="0" top="0.19685039370078741" bottom="0.31496062992125984" header="0.39370078740157483" footer="0"/>
  <pageSetup paperSize="9" scale="50"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504</v>
      </c>
    </row>
  </sheetData>
  <sheetProtection algorithmName="SHA-512" hashValue="y2XzQUWyUBzlmCX53SKdr2/vT69b7VwSVM1qNj8fxi6Omt/SRUyD3HcF+GMwO4VwmOrtJY9aNRJGI6Q5phJBGg==" saltValue="BezDr57YylLu3Kj616k30w=="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504</v>
      </c>
    </row>
  </sheetData>
  <sheetProtection algorithmName="SHA-512" hashValue="x1da9CYdX9YmUF7wDWmFUBYafp1wOB/Jh+1Znj8bT7/I1Bn4yjj6bTJivehZH5enlbrQaLJbEb+VtyWIGOGoHg==" saltValue="2qFz866U8wuBuSrosGjnyw=="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555</v>
      </c>
      <c r="G2" s="157"/>
      <c r="H2" s="158"/>
    </row>
    <row r="3" spans="1:8" x14ac:dyDescent="0.15">
      <c r="A3" s="154" t="s">
        <v>548</v>
      </c>
      <c r="B3" s="159"/>
      <c r="C3" s="160"/>
      <c r="D3" s="161">
        <v>204996</v>
      </c>
      <c r="E3" s="162"/>
      <c r="F3" s="163">
        <v>245039</v>
      </c>
      <c r="G3" s="164"/>
      <c r="H3" s="165"/>
    </row>
    <row r="4" spans="1:8" x14ac:dyDescent="0.15">
      <c r="A4" s="166"/>
      <c r="B4" s="167"/>
      <c r="C4" s="168"/>
      <c r="D4" s="169">
        <v>78030</v>
      </c>
      <c r="E4" s="170"/>
      <c r="F4" s="171">
        <v>108922</v>
      </c>
      <c r="G4" s="172"/>
      <c r="H4" s="173"/>
    </row>
    <row r="5" spans="1:8" x14ac:dyDescent="0.15">
      <c r="A5" s="154" t="s">
        <v>550</v>
      </c>
      <c r="B5" s="159"/>
      <c r="C5" s="160"/>
      <c r="D5" s="161">
        <v>328605</v>
      </c>
      <c r="E5" s="162"/>
      <c r="F5" s="163">
        <v>291945</v>
      </c>
      <c r="G5" s="164"/>
      <c r="H5" s="165"/>
    </row>
    <row r="6" spans="1:8" x14ac:dyDescent="0.15">
      <c r="A6" s="166"/>
      <c r="B6" s="167"/>
      <c r="C6" s="168"/>
      <c r="D6" s="169">
        <v>138447</v>
      </c>
      <c r="E6" s="170"/>
      <c r="F6" s="171">
        <v>127651</v>
      </c>
      <c r="G6" s="172"/>
      <c r="H6" s="173"/>
    </row>
    <row r="7" spans="1:8" x14ac:dyDescent="0.15">
      <c r="A7" s="154" t="s">
        <v>551</v>
      </c>
      <c r="B7" s="159"/>
      <c r="C7" s="160"/>
      <c r="D7" s="161">
        <v>229514</v>
      </c>
      <c r="E7" s="162"/>
      <c r="F7" s="163">
        <v>291173</v>
      </c>
      <c r="G7" s="164"/>
      <c r="H7" s="165"/>
    </row>
    <row r="8" spans="1:8" x14ac:dyDescent="0.15">
      <c r="A8" s="166"/>
      <c r="B8" s="167"/>
      <c r="C8" s="168"/>
      <c r="D8" s="169">
        <v>102633</v>
      </c>
      <c r="E8" s="170"/>
      <c r="F8" s="171">
        <v>119071</v>
      </c>
      <c r="G8" s="172"/>
      <c r="H8" s="173"/>
    </row>
    <row r="9" spans="1:8" x14ac:dyDescent="0.15">
      <c r="A9" s="154" t="s">
        <v>552</v>
      </c>
      <c r="B9" s="159"/>
      <c r="C9" s="160"/>
      <c r="D9" s="161">
        <v>207476</v>
      </c>
      <c r="E9" s="162"/>
      <c r="F9" s="163">
        <v>271581</v>
      </c>
      <c r="G9" s="164"/>
      <c r="H9" s="165"/>
    </row>
    <row r="10" spans="1:8" x14ac:dyDescent="0.15">
      <c r="A10" s="166"/>
      <c r="B10" s="167"/>
      <c r="C10" s="168"/>
      <c r="D10" s="169">
        <v>154170</v>
      </c>
      <c r="E10" s="170"/>
      <c r="F10" s="171">
        <v>117844</v>
      </c>
      <c r="G10" s="172"/>
      <c r="H10" s="173"/>
    </row>
    <row r="11" spans="1:8" x14ac:dyDescent="0.15">
      <c r="A11" s="154" t="s">
        <v>553</v>
      </c>
      <c r="B11" s="159"/>
      <c r="C11" s="160"/>
      <c r="D11" s="161">
        <v>247333</v>
      </c>
      <c r="E11" s="162"/>
      <c r="F11" s="163">
        <v>268375</v>
      </c>
      <c r="G11" s="164"/>
      <c r="H11" s="165"/>
    </row>
    <row r="12" spans="1:8" x14ac:dyDescent="0.15">
      <c r="A12" s="166"/>
      <c r="B12" s="167"/>
      <c r="C12" s="174"/>
      <c r="D12" s="169">
        <v>195295</v>
      </c>
      <c r="E12" s="170"/>
      <c r="F12" s="171">
        <v>119602</v>
      </c>
      <c r="G12" s="172"/>
      <c r="H12" s="173"/>
    </row>
    <row r="13" spans="1:8" x14ac:dyDescent="0.15">
      <c r="A13" s="154"/>
      <c r="B13" s="159"/>
      <c r="C13" s="175"/>
      <c r="D13" s="176">
        <v>243585</v>
      </c>
      <c r="E13" s="177"/>
      <c r="F13" s="178">
        <v>273623</v>
      </c>
      <c r="G13" s="179"/>
      <c r="H13" s="165"/>
    </row>
    <row r="14" spans="1:8" x14ac:dyDescent="0.15">
      <c r="A14" s="166"/>
      <c r="B14" s="167"/>
      <c r="C14" s="168"/>
      <c r="D14" s="169">
        <v>133715</v>
      </c>
      <c r="E14" s="170"/>
      <c r="F14" s="171">
        <v>118618</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18.46</v>
      </c>
      <c r="C19" s="180">
        <f>ROUND(VALUE(SUBSTITUTE(実質収支比率等に係る経年分析!G$48,"▲","-")),2)</f>
        <v>15.49</v>
      </c>
      <c r="D19" s="180">
        <f>ROUND(VALUE(SUBSTITUTE(実質収支比率等に係る経年分析!H$48,"▲","-")),2)</f>
        <v>14.15</v>
      </c>
      <c r="E19" s="180">
        <f>ROUND(VALUE(SUBSTITUTE(実質収支比率等に係る経年分析!I$48,"▲","-")),2)</f>
        <v>8.2799999999999994</v>
      </c>
      <c r="F19" s="180">
        <f>ROUND(VALUE(SUBSTITUTE(実質収支比率等に係る経年分析!J$48,"▲","-")),2)</f>
        <v>6.01</v>
      </c>
    </row>
    <row r="20" spans="1:11" x14ac:dyDescent="0.15">
      <c r="A20" s="180" t="s">
        <v>55</v>
      </c>
      <c r="B20" s="180">
        <f>ROUND(VALUE(SUBSTITUTE(実質収支比率等に係る経年分析!F$47,"▲","-")),2)</f>
        <v>56.73</v>
      </c>
      <c r="C20" s="180">
        <f>ROUND(VALUE(SUBSTITUTE(実質収支比率等に係る経年分析!G$47,"▲","-")),2)</f>
        <v>63.18</v>
      </c>
      <c r="D20" s="180">
        <f>ROUND(VALUE(SUBSTITUTE(実質収支比率等に係る経年分析!H$47,"▲","-")),2)</f>
        <v>67.39</v>
      </c>
      <c r="E20" s="180">
        <f>ROUND(VALUE(SUBSTITUTE(実質収支比率等に係る経年分析!I$47,"▲","-")),2)</f>
        <v>64.56</v>
      </c>
      <c r="F20" s="180">
        <f>ROUND(VALUE(SUBSTITUTE(実質収支比率等に係る経年分析!J$47,"▲","-")),2)</f>
        <v>63.5</v>
      </c>
    </row>
    <row r="21" spans="1:11" x14ac:dyDescent="0.15">
      <c r="A21" s="180" t="s">
        <v>56</v>
      </c>
      <c r="B21" s="180">
        <f>IF(ISNUMBER(VALUE(SUBSTITUTE(実質収支比率等に係る経年分析!F$49,"▲","-"))),ROUND(VALUE(SUBSTITUTE(実質収支比率等に係る経年分析!F$49,"▲","-")),2),NA())</f>
        <v>11.81</v>
      </c>
      <c r="C21" s="180">
        <f>IF(ISNUMBER(VALUE(SUBSTITUTE(実質収支比率等に係る経年分析!G$49,"▲","-"))),ROUND(VALUE(SUBSTITUTE(実質収支比率等に係る経年分析!G$49,"▲","-")),2),NA())</f>
        <v>2.2599999999999998</v>
      </c>
      <c r="D21" s="180">
        <f>IF(ISNUMBER(VALUE(SUBSTITUTE(実質収支比率等に係る経年分析!H$49,"▲","-"))),ROUND(VALUE(SUBSTITUTE(実質収支比率等に係る経年分析!H$49,"▲","-")),2),NA())</f>
        <v>3.31</v>
      </c>
      <c r="E21" s="180">
        <f>IF(ISNUMBER(VALUE(SUBSTITUTE(実質収支比率等に係る経年分析!I$49,"▲","-"))),ROUND(VALUE(SUBSTITUTE(実質収支比率等に係る経年分析!I$49,"▲","-")),2),NA())</f>
        <v>-4.6900000000000004</v>
      </c>
      <c r="F21" s="180">
        <f>IF(ISNUMBER(VALUE(SUBSTITUTE(実質収支比率等に係る経年分析!J$49,"▲","-"))),ROUND(VALUE(SUBSTITUTE(実質収支比率等に係る経年分析!J$49,"▲","-")),2),NA())</f>
        <v>-4.09</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簡易水道事業特別会計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0.31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0.09</v>
      </c>
    </row>
    <row r="32" spans="1:11" x14ac:dyDescent="0.15">
      <c r="A32" s="181" t="str">
        <f>IF(連結実質赤字比率に係る赤字・黒字の構成分析!C$38="",NA(),連結実質赤字比率に係る赤字・黒字の構成分析!C$38)</f>
        <v>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0.28000000000000003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0.43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0.09</v>
      </c>
    </row>
    <row r="33" spans="1:16" x14ac:dyDescent="0.15">
      <c r="A33" s="181" t="str">
        <f>IF(連結実質赤字比率に係る赤字・黒字の構成分析!C$37="",NA(),連結実質赤字比率に係る赤字・黒字の構成分析!C$37)</f>
        <v>小川村営バス事業特別会計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0.12</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0.26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0.03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0.03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0.92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1.17</v>
      </c>
    </row>
    <row r="35" spans="1:16" x14ac:dyDescent="0.15">
      <c r="A35" s="181" t="str">
        <f>IF(連結実質赤字比率に係る赤字・黒字の構成分析!C$35="",NA(),連結実質赤字比率に係る赤字・黒字の構成分析!C$35)</f>
        <v>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0.93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1.73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1.83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1.54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1.24</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18.43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15.44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14.02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8.2100000000000009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5.89</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390</v>
      </c>
      <c r="E42" s="182"/>
      <c r="F42" s="182"/>
      <c r="G42" s="182">
        <f>'実質公債費比率（分子）の構造'!L$52</f>
        <v>374</v>
      </c>
      <c r="H42" s="182"/>
      <c r="I42" s="182"/>
      <c r="J42" s="182">
        <f>'実質公債費比率（分子）の構造'!M$52</f>
        <v>341</v>
      </c>
      <c r="K42" s="182"/>
      <c r="L42" s="182"/>
      <c r="M42" s="182">
        <f>'実質公債費比率（分子）の構造'!N$52</f>
        <v>359</v>
      </c>
      <c r="N42" s="182"/>
      <c r="O42" s="182"/>
      <c r="P42" s="182">
        <f>'実質公債費比率（分子）の構造'!O$52</f>
        <v>378</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f>'実質公債費比率（分子）の構造'!N$49</f>
        <v>0</v>
      </c>
      <c r="L45" s="182"/>
      <c r="M45" s="182"/>
      <c r="N45" s="182">
        <f>'実質公債費比率（分子）の構造'!O$49</f>
        <v>3</v>
      </c>
      <c r="O45" s="182"/>
      <c r="P45" s="182"/>
    </row>
    <row r="46" spans="1:16" x14ac:dyDescent="0.15">
      <c r="A46" s="182" t="s">
        <v>67</v>
      </c>
      <c r="B46" s="182">
        <f>'実質公債費比率（分子）の構造'!K$48</f>
        <v>219</v>
      </c>
      <c r="C46" s="182"/>
      <c r="D46" s="182"/>
      <c r="E46" s="182">
        <f>'実質公債費比率（分子）の構造'!L$48</f>
        <v>199</v>
      </c>
      <c r="F46" s="182"/>
      <c r="G46" s="182"/>
      <c r="H46" s="182">
        <f>'実質公債費比率（分子）の構造'!M$48</f>
        <v>182</v>
      </c>
      <c r="I46" s="182"/>
      <c r="J46" s="182"/>
      <c r="K46" s="182">
        <f>'実質公債費比率（分子）の構造'!N$48</f>
        <v>201</v>
      </c>
      <c r="L46" s="182"/>
      <c r="M46" s="182"/>
      <c r="N46" s="182">
        <f>'実質公債費比率（分子）の構造'!O$48</f>
        <v>192</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303</v>
      </c>
      <c r="C49" s="182"/>
      <c r="D49" s="182"/>
      <c r="E49" s="182">
        <f>'実質公債費比率（分子）の構造'!L$45</f>
        <v>297</v>
      </c>
      <c r="F49" s="182"/>
      <c r="G49" s="182"/>
      <c r="H49" s="182">
        <f>'実質公債費比率（分子）の構造'!M$45</f>
        <v>263</v>
      </c>
      <c r="I49" s="182"/>
      <c r="J49" s="182"/>
      <c r="K49" s="182">
        <f>'実質公債費比率（分子）の構造'!N$45</f>
        <v>291</v>
      </c>
      <c r="L49" s="182"/>
      <c r="M49" s="182"/>
      <c r="N49" s="182">
        <f>'実質公債費比率（分子）の構造'!O$45</f>
        <v>337</v>
      </c>
      <c r="O49" s="182"/>
      <c r="P49" s="182"/>
    </row>
    <row r="50" spans="1:16" x14ac:dyDescent="0.15">
      <c r="A50" s="182" t="s">
        <v>71</v>
      </c>
      <c r="B50" s="182" t="e">
        <f>NA()</f>
        <v>#N/A</v>
      </c>
      <c r="C50" s="182">
        <f>IF(ISNUMBER('実質公債費比率（分子）の構造'!K$53),'実質公債費比率（分子）の構造'!K$53,NA())</f>
        <v>132</v>
      </c>
      <c r="D50" s="182" t="e">
        <f>NA()</f>
        <v>#N/A</v>
      </c>
      <c r="E50" s="182" t="e">
        <f>NA()</f>
        <v>#N/A</v>
      </c>
      <c r="F50" s="182">
        <f>IF(ISNUMBER('実質公債費比率（分子）の構造'!L$53),'実質公債費比率（分子）の構造'!L$53,NA())</f>
        <v>122</v>
      </c>
      <c r="G50" s="182" t="e">
        <f>NA()</f>
        <v>#N/A</v>
      </c>
      <c r="H50" s="182" t="e">
        <f>NA()</f>
        <v>#N/A</v>
      </c>
      <c r="I50" s="182">
        <f>IF(ISNUMBER('実質公債費比率（分子）の構造'!M$53),'実質公債費比率（分子）の構造'!M$53,NA())</f>
        <v>104</v>
      </c>
      <c r="J50" s="182" t="e">
        <f>NA()</f>
        <v>#N/A</v>
      </c>
      <c r="K50" s="182" t="e">
        <f>NA()</f>
        <v>#N/A</v>
      </c>
      <c r="L50" s="182">
        <f>IF(ISNUMBER('実質公債費比率（分子）の構造'!N$53),'実質公債費比率（分子）の構造'!N$53,NA())</f>
        <v>133</v>
      </c>
      <c r="M50" s="182" t="e">
        <f>NA()</f>
        <v>#N/A</v>
      </c>
      <c r="N50" s="182" t="e">
        <f>NA()</f>
        <v>#N/A</v>
      </c>
      <c r="O50" s="182">
        <f>IF(ISNUMBER('実質公債費比率（分子）の構造'!O$53),'実質公債費比率（分子）の構造'!O$53,NA())</f>
        <v>154</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3097</v>
      </c>
      <c r="E56" s="181"/>
      <c r="F56" s="181"/>
      <c r="G56" s="181">
        <f>'将来負担比率（分子）の構造'!J$52</f>
        <v>3103</v>
      </c>
      <c r="H56" s="181"/>
      <c r="I56" s="181"/>
      <c r="J56" s="181">
        <f>'将来負担比率（分子）の構造'!K$52</f>
        <v>3135</v>
      </c>
      <c r="K56" s="181"/>
      <c r="L56" s="181"/>
      <c r="M56" s="181">
        <f>'将来負担比率（分子）の構造'!L$52</f>
        <v>3175</v>
      </c>
      <c r="N56" s="181"/>
      <c r="O56" s="181"/>
      <c r="P56" s="181">
        <f>'将来負担比率（分子）の構造'!M$52</f>
        <v>3268</v>
      </c>
    </row>
    <row r="57" spans="1:16" x14ac:dyDescent="0.15">
      <c r="A57" s="181" t="s">
        <v>42</v>
      </c>
      <c r="B57" s="181"/>
      <c r="C57" s="181"/>
      <c r="D57" s="181">
        <f>'将来負担比率（分子）の構造'!I$51</f>
        <v>101</v>
      </c>
      <c r="E57" s="181"/>
      <c r="F57" s="181"/>
      <c r="G57" s="181">
        <f>'将来負担比率（分子）の構造'!J$51</f>
        <v>90</v>
      </c>
      <c r="H57" s="181"/>
      <c r="I57" s="181"/>
      <c r="J57" s="181">
        <f>'将来負担比率（分子）の構造'!K$51</f>
        <v>98</v>
      </c>
      <c r="K57" s="181"/>
      <c r="L57" s="181"/>
      <c r="M57" s="181">
        <f>'将来負担比率（分子）の構造'!L$51</f>
        <v>86</v>
      </c>
      <c r="N57" s="181"/>
      <c r="O57" s="181"/>
      <c r="P57" s="181">
        <f>'将来負担比率（分子）の構造'!M$51</f>
        <v>75</v>
      </c>
    </row>
    <row r="58" spans="1:16" x14ac:dyDescent="0.15">
      <c r="A58" s="181" t="s">
        <v>41</v>
      </c>
      <c r="B58" s="181"/>
      <c r="C58" s="181"/>
      <c r="D58" s="181">
        <f>'将来負担比率（分子）の構造'!I$50</f>
        <v>3136</v>
      </c>
      <c r="E58" s="181"/>
      <c r="F58" s="181"/>
      <c r="G58" s="181">
        <f>'将来負担比率（分子）の構造'!J$50</f>
        <v>3166</v>
      </c>
      <c r="H58" s="181"/>
      <c r="I58" s="181"/>
      <c r="J58" s="181">
        <f>'将来負担比率（分子）の構造'!K$50</f>
        <v>3120</v>
      </c>
      <c r="K58" s="181"/>
      <c r="L58" s="181"/>
      <c r="M58" s="181">
        <f>'将来負担比率（分子）の構造'!L$50</f>
        <v>3044</v>
      </c>
      <c r="N58" s="181"/>
      <c r="O58" s="181"/>
      <c r="P58" s="181">
        <f>'将来負担比率（分子）の構造'!M$50</f>
        <v>3021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638</v>
      </c>
      <c r="C62" s="181"/>
      <c r="D62" s="181"/>
      <c r="E62" s="181">
        <f>'将来負担比率（分子）の構造'!J$45</f>
        <v>646</v>
      </c>
      <c r="F62" s="181"/>
      <c r="G62" s="181"/>
      <c r="H62" s="181">
        <f>'将来負担比率（分子）の構造'!K$45</f>
        <v>642</v>
      </c>
      <c r="I62" s="181"/>
      <c r="J62" s="181"/>
      <c r="K62" s="181">
        <f>'将来負担比率（分子）の構造'!L$45</f>
        <v>653</v>
      </c>
      <c r="L62" s="181"/>
      <c r="M62" s="181"/>
      <c r="N62" s="181">
        <f>'将来負担比率（分子）の構造'!M$45</f>
        <v>635</v>
      </c>
      <c r="O62" s="181"/>
      <c r="P62" s="181"/>
    </row>
    <row r="63" spans="1:16" x14ac:dyDescent="0.15">
      <c r="A63" s="181" t="s">
        <v>34</v>
      </c>
      <c r="B63" s="181" t="str">
        <f>'将来負担比率（分子）の構造'!I$44</f>
        <v>-</v>
      </c>
      <c r="C63" s="181"/>
      <c r="D63" s="181"/>
      <c r="E63" s="181" t="str">
        <f>'将来負担比率（分子）の構造'!J$44</f>
        <v>-</v>
      </c>
      <c r="F63" s="181"/>
      <c r="G63" s="181"/>
      <c r="H63" s="181">
        <f>'将来負担比率（分子）の構造'!K$44</f>
        <v>33</v>
      </c>
      <c r="I63" s="181"/>
      <c r="J63" s="181"/>
      <c r="K63" s="181">
        <f>'将来負担比率（分子）の構造'!L$44</f>
        <v>60</v>
      </c>
      <c r="L63" s="181"/>
      <c r="M63" s="181"/>
      <c r="N63" s="181">
        <f>'将来負担比率（分子）の構造'!M$44</f>
        <v>67</v>
      </c>
      <c r="O63" s="181"/>
      <c r="P63" s="181"/>
    </row>
    <row r="64" spans="1:16" x14ac:dyDescent="0.15">
      <c r="A64" s="181" t="s">
        <v>33</v>
      </c>
      <c r="B64" s="181">
        <f>'将来負担比率（分子）の構造'!I$43</f>
        <v>2021</v>
      </c>
      <c r="C64" s="181"/>
      <c r="D64" s="181"/>
      <c r="E64" s="181">
        <f>'将来負担比率（分子）の構造'!J$43</f>
        <v>1844</v>
      </c>
      <c r="F64" s="181"/>
      <c r="G64" s="181"/>
      <c r="H64" s="181">
        <f>'将来負担比率（分子）の構造'!K$43</f>
        <v>1658</v>
      </c>
      <c r="I64" s="181"/>
      <c r="J64" s="181"/>
      <c r="K64" s="181">
        <f>'将来負担比率（分子）の構造'!L$43</f>
        <v>1521</v>
      </c>
      <c r="L64" s="181"/>
      <c r="M64" s="181"/>
      <c r="N64" s="181">
        <f>'将来負担比率（分子）の構造'!M$43</f>
        <v>1484</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1930</v>
      </c>
      <c r="C66" s="181"/>
      <c r="D66" s="181"/>
      <c r="E66" s="181">
        <f>'将来負担比率（分子）の構造'!J$41</f>
        <v>2122</v>
      </c>
      <c r="F66" s="181"/>
      <c r="G66" s="181"/>
      <c r="H66" s="181">
        <f>'将来負担比率（分子）の構造'!K$41</f>
        <v>2182</v>
      </c>
      <c r="I66" s="181"/>
      <c r="J66" s="181"/>
      <c r="K66" s="181">
        <f>'将来負担比率（分子）の構造'!L$41</f>
        <v>2251</v>
      </c>
      <c r="L66" s="181"/>
      <c r="M66" s="181"/>
      <c r="N66" s="181">
        <f>'将来負担比率（分子）の構造'!M$41</f>
        <v>2334</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1238</v>
      </c>
      <c r="C72" s="185">
        <f>基金残高に係る経年分析!G55</f>
        <v>1187</v>
      </c>
      <c r="D72" s="185">
        <f>基金残高に係る経年分析!H55</f>
        <v>1155</v>
      </c>
    </row>
    <row r="73" spans="1:16" x14ac:dyDescent="0.15">
      <c r="A73" s="184" t="s">
        <v>78</v>
      </c>
      <c r="B73" s="185">
        <f>基金残高に係る経年分析!F56</f>
        <v>961</v>
      </c>
      <c r="C73" s="185">
        <f>基金残高に係る経年分析!G56</f>
        <v>963</v>
      </c>
      <c r="D73" s="185">
        <f>基金残高に係る経年分析!H56</f>
        <v>966</v>
      </c>
    </row>
    <row r="74" spans="1:16" x14ac:dyDescent="0.15">
      <c r="A74" s="184" t="s">
        <v>79</v>
      </c>
      <c r="B74" s="185">
        <f>基金残高に係る経年分析!F57</f>
        <v>766</v>
      </c>
      <c r="C74" s="185">
        <f>基金残高に係る経年分析!G57</f>
        <v>747</v>
      </c>
      <c r="D74" s="185">
        <f>基金残高に係る経年分析!H57</f>
        <v>752</v>
      </c>
    </row>
  </sheetData>
  <sheetProtection algorithmName="SHA-512" hashValue="dVxVTVnJXaEdo7SUjrT0nC7HsE5eM/8oI9wU2vOd4PAnC/v/AD/wq/xCWhJ/TfbUvtEPpD8JP1XzQuxy1IUKMQ==" saltValue="ecJtokwcubbVqb+KIU2v3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218</v>
      </c>
      <c r="DI1" s="660"/>
      <c r="DJ1" s="660"/>
      <c r="DK1" s="660"/>
      <c r="DL1" s="660"/>
      <c r="DM1" s="660"/>
      <c r="DN1" s="661"/>
      <c r="DO1" s="226"/>
      <c r="DP1" s="659" t="s">
        <v>219</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220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221</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222</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223</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224</v>
      </c>
      <c r="S4" s="663"/>
      <c r="T4" s="663"/>
      <c r="U4" s="663"/>
      <c r="V4" s="663"/>
      <c r="W4" s="663"/>
      <c r="X4" s="663"/>
      <c r="Y4" s="664"/>
      <c r="Z4" s="662" t="s">
        <v>225</v>
      </c>
      <c r="AA4" s="663"/>
      <c r="AB4" s="663"/>
      <c r="AC4" s="664"/>
      <c r="AD4" s="662" t="s">
        <v>226</v>
      </c>
      <c r="AE4" s="663"/>
      <c r="AF4" s="663"/>
      <c r="AG4" s="663"/>
      <c r="AH4" s="663"/>
      <c r="AI4" s="663"/>
      <c r="AJ4" s="663"/>
      <c r="AK4" s="664"/>
      <c r="AL4" s="662" t="s">
        <v>225</v>
      </c>
      <c r="AM4" s="663"/>
      <c r="AN4" s="663"/>
      <c r="AO4" s="664"/>
      <c r="AP4" s="668" t="s">
        <v>227</v>
      </c>
      <c r="AQ4" s="668"/>
      <c r="AR4" s="668"/>
      <c r="AS4" s="668"/>
      <c r="AT4" s="668"/>
      <c r="AU4" s="668"/>
      <c r="AV4" s="668"/>
      <c r="AW4" s="668"/>
      <c r="AX4" s="668"/>
      <c r="AY4" s="668"/>
      <c r="AZ4" s="668"/>
      <c r="BA4" s="668"/>
      <c r="BB4" s="668"/>
      <c r="BC4" s="668"/>
      <c r="BD4" s="668"/>
      <c r="BE4" s="668"/>
      <c r="BF4" s="668"/>
      <c r="BG4" s="668" t="s">
        <v>228</v>
      </c>
      <c r="BH4" s="668"/>
      <c r="BI4" s="668"/>
      <c r="BJ4" s="668"/>
      <c r="BK4" s="668"/>
      <c r="BL4" s="668"/>
      <c r="BM4" s="668"/>
      <c r="BN4" s="668"/>
      <c r="BO4" s="668" t="s">
        <v>225</v>
      </c>
      <c r="BP4" s="668"/>
      <c r="BQ4" s="668"/>
      <c r="BR4" s="668"/>
      <c r="BS4" s="668" t="s">
        <v>229</v>
      </c>
      <c r="BT4" s="668"/>
      <c r="BU4" s="668"/>
      <c r="BV4" s="668"/>
      <c r="BW4" s="668"/>
      <c r="BX4" s="668"/>
      <c r="BY4" s="668"/>
      <c r="BZ4" s="668"/>
      <c r="CA4" s="668"/>
      <c r="CB4" s="668"/>
      <c r="CD4" s="665" t="s">
        <v>230</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231</v>
      </c>
      <c r="C5" s="670"/>
      <c r="D5" s="670"/>
      <c r="E5" s="670"/>
      <c r="F5" s="670"/>
      <c r="G5" s="670"/>
      <c r="H5" s="670"/>
      <c r="I5" s="670"/>
      <c r="J5" s="670"/>
      <c r="K5" s="670"/>
      <c r="L5" s="670"/>
      <c r="M5" s="670"/>
      <c r="N5" s="670"/>
      <c r="O5" s="670"/>
      <c r="P5" s="670"/>
      <c r="Q5" s="671"/>
      <c r="R5" s="672">
        <v>179102</v>
      </c>
      <c r="S5" s="673"/>
      <c r="T5" s="673"/>
      <c r="U5" s="673"/>
      <c r="V5" s="673"/>
      <c r="W5" s="673"/>
      <c r="X5" s="673"/>
      <c r="Y5" s="674"/>
      <c r="Z5" s="675">
        <v>5.7</v>
      </c>
      <c r="AA5" s="675"/>
      <c r="AB5" s="675"/>
      <c r="AC5" s="675"/>
      <c r="AD5" s="676">
        <v>179102</v>
      </c>
      <c r="AE5" s="676"/>
      <c r="AF5" s="676"/>
      <c r="AG5" s="676"/>
      <c r="AH5" s="676"/>
      <c r="AI5" s="676"/>
      <c r="AJ5" s="676"/>
      <c r="AK5" s="676"/>
      <c r="AL5" s="677">
        <v>10</v>
      </c>
      <c r="AM5" s="678"/>
      <c r="AN5" s="678"/>
      <c r="AO5" s="679"/>
      <c r="AP5" s="669" t="s">
        <v>232</v>
      </c>
      <c r="AQ5" s="670"/>
      <c r="AR5" s="670"/>
      <c r="AS5" s="670"/>
      <c r="AT5" s="670"/>
      <c r="AU5" s="670"/>
      <c r="AV5" s="670"/>
      <c r="AW5" s="670"/>
      <c r="AX5" s="670"/>
      <c r="AY5" s="670"/>
      <c r="AZ5" s="670"/>
      <c r="BA5" s="670"/>
      <c r="BB5" s="670"/>
      <c r="BC5" s="670"/>
      <c r="BD5" s="670"/>
      <c r="BE5" s="670"/>
      <c r="BF5" s="671"/>
      <c r="BG5" s="683">
        <v>179102</v>
      </c>
      <c r="BH5" s="684"/>
      <c r="BI5" s="684"/>
      <c r="BJ5" s="684"/>
      <c r="BK5" s="684"/>
      <c r="BL5" s="684"/>
      <c r="BM5" s="684"/>
      <c r="BN5" s="685"/>
      <c r="BO5" s="686">
        <v>100</v>
      </c>
      <c r="BP5" s="686"/>
      <c r="BQ5" s="686"/>
      <c r="BR5" s="686"/>
      <c r="BS5" s="687" t="s">
        <v>233</v>
      </c>
      <c r="BT5" s="687"/>
      <c r="BU5" s="687"/>
      <c r="BV5" s="687"/>
      <c r="BW5" s="687"/>
      <c r="BX5" s="687"/>
      <c r="BY5" s="687"/>
      <c r="BZ5" s="687"/>
      <c r="CA5" s="687"/>
      <c r="CB5" s="691"/>
      <c r="CD5" s="665" t="s">
        <v>227</v>
      </c>
      <c r="CE5" s="666"/>
      <c r="CF5" s="666"/>
      <c r="CG5" s="666"/>
      <c r="CH5" s="666"/>
      <c r="CI5" s="666"/>
      <c r="CJ5" s="666"/>
      <c r="CK5" s="666"/>
      <c r="CL5" s="666"/>
      <c r="CM5" s="666"/>
      <c r="CN5" s="666"/>
      <c r="CO5" s="666"/>
      <c r="CP5" s="666"/>
      <c r="CQ5" s="667"/>
      <c r="CR5" s="665" t="s">
        <v>234</v>
      </c>
      <c r="CS5" s="666"/>
      <c r="CT5" s="666"/>
      <c r="CU5" s="666"/>
      <c r="CV5" s="666"/>
      <c r="CW5" s="666"/>
      <c r="CX5" s="666"/>
      <c r="CY5" s="667"/>
      <c r="CZ5" s="665" t="s">
        <v>225</v>
      </c>
      <c r="DA5" s="666"/>
      <c r="DB5" s="666"/>
      <c r="DC5" s="667"/>
      <c r="DD5" s="665" t="s">
        <v>235</v>
      </c>
      <c r="DE5" s="666"/>
      <c r="DF5" s="666"/>
      <c r="DG5" s="666"/>
      <c r="DH5" s="666"/>
      <c r="DI5" s="666"/>
      <c r="DJ5" s="666"/>
      <c r="DK5" s="666"/>
      <c r="DL5" s="666"/>
      <c r="DM5" s="666"/>
      <c r="DN5" s="666"/>
      <c r="DO5" s="666"/>
      <c r="DP5" s="667"/>
      <c r="DQ5" s="665" t="s">
        <v>236</v>
      </c>
      <c r="DR5" s="666"/>
      <c r="DS5" s="666"/>
      <c r="DT5" s="666"/>
      <c r="DU5" s="666"/>
      <c r="DV5" s="666"/>
      <c r="DW5" s="666"/>
      <c r="DX5" s="666"/>
      <c r="DY5" s="666"/>
      <c r="DZ5" s="666"/>
      <c r="EA5" s="666"/>
      <c r="EB5" s="666"/>
      <c r="EC5" s="667"/>
    </row>
    <row r="6" spans="2:143" ht="11.25" customHeight="1" x14ac:dyDescent="0.15">
      <c r="B6" s="680" t="s">
        <v>237</v>
      </c>
      <c r="C6" s="681"/>
      <c r="D6" s="681"/>
      <c r="E6" s="681"/>
      <c r="F6" s="681"/>
      <c r="G6" s="681"/>
      <c r="H6" s="681"/>
      <c r="I6" s="681"/>
      <c r="J6" s="681"/>
      <c r="K6" s="681"/>
      <c r="L6" s="681"/>
      <c r="M6" s="681"/>
      <c r="N6" s="681"/>
      <c r="O6" s="681"/>
      <c r="P6" s="681"/>
      <c r="Q6" s="682"/>
      <c r="R6" s="683">
        <v>57736</v>
      </c>
      <c r="S6" s="684"/>
      <c r="T6" s="684"/>
      <c r="U6" s="684"/>
      <c r="V6" s="684"/>
      <c r="W6" s="684"/>
      <c r="X6" s="684"/>
      <c r="Y6" s="685"/>
      <c r="Z6" s="686">
        <v>1.8</v>
      </c>
      <c r="AA6" s="686"/>
      <c r="AB6" s="686"/>
      <c r="AC6" s="686"/>
      <c r="AD6" s="687">
        <v>57736</v>
      </c>
      <c r="AE6" s="687"/>
      <c r="AF6" s="687"/>
      <c r="AG6" s="687"/>
      <c r="AH6" s="687"/>
      <c r="AI6" s="687"/>
      <c r="AJ6" s="687"/>
      <c r="AK6" s="687"/>
      <c r="AL6" s="688">
        <v>3.2</v>
      </c>
      <c r="AM6" s="689"/>
      <c r="AN6" s="689"/>
      <c r="AO6" s="690"/>
      <c r="AP6" s="680" t="s">
        <v>238</v>
      </c>
      <c r="AQ6" s="681"/>
      <c r="AR6" s="681"/>
      <c r="AS6" s="681"/>
      <c r="AT6" s="681"/>
      <c r="AU6" s="681"/>
      <c r="AV6" s="681"/>
      <c r="AW6" s="681"/>
      <c r="AX6" s="681"/>
      <c r="AY6" s="681"/>
      <c r="AZ6" s="681"/>
      <c r="BA6" s="681"/>
      <c r="BB6" s="681"/>
      <c r="BC6" s="681"/>
      <c r="BD6" s="681"/>
      <c r="BE6" s="681"/>
      <c r="BF6" s="682"/>
      <c r="BG6" s="683">
        <v>179102</v>
      </c>
      <c r="BH6" s="684"/>
      <c r="BI6" s="684"/>
      <c r="BJ6" s="684"/>
      <c r="BK6" s="684"/>
      <c r="BL6" s="684"/>
      <c r="BM6" s="684"/>
      <c r="BN6" s="685"/>
      <c r="BO6" s="686">
        <v>100</v>
      </c>
      <c r="BP6" s="686"/>
      <c r="BQ6" s="686"/>
      <c r="BR6" s="686"/>
      <c r="BS6" s="687" t="s">
        <v>129</v>
      </c>
      <c r="BT6" s="687"/>
      <c r="BU6" s="687"/>
      <c r="BV6" s="687"/>
      <c r="BW6" s="687"/>
      <c r="BX6" s="687"/>
      <c r="BY6" s="687"/>
      <c r="BZ6" s="687"/>
      <c r="CA6" s="687"/>
      <c r="CB6" s="691"/>
      <c r="CD6" s="694" t="s">
        <v>239</v>
      </c>
      <c r="CE6" s="695"/>
      <c r="CF6" s="695"/>
      <c r="CG6" s="695"/>
      <c r="CH6" s="695"/>
      <c r="CI6" s="695"/>
      <c r="CJ6" s="695"/>
      <c r="CK6" s="695"/>
      <c r="CL6" s="695"/>
      <c r="CM6" s="695"/>
      <c r="CN6" s="695"/>
      <c r="CO6" s="695"/>
      <c r="CP6" s="695"/>
      <c r="CQ6" s="696"/>
      <c r="CR6" s="683">
        <v>45941</v>
      </c>
      <c r="CS6" s="684"/>
      <c r="CT6" s="684"/>
      <c r="CU6" s="684"/>
      <c r="CV6" s="684"/>
      <c r="CW6" s="684"/>
      <c r="CX6" s="684"/>
      <c r="CY6" s="685"/>
      <c r="CZ6" s="677">
        <v>1.5</v>
      </c>
      <c r="DA6" s="678"/>
      <c r="DB6" s="678"/>
      <c r="DC6" s="697"/>
      <c r="DD6" s="692" t="s">
        <v>233</v>
      </c>
      <c r="DE6" s="684"/>
      <c r="DF6" s="684"/>
      <c r="DG6" s="684"/>
      <c r="DH6" s="684"/>
      <c r="DI6" s="684"/>
      <c r="DJ6" s="684"/>
      <c r="DK6" s="684"/>
      <c r="DL6" s="684"/>
      <c r="DM6" s="684"/>
      <c r="DN6" s="684"/>
      <c r="DO6" s="684"/>
      <c r="DP6" s="685"/>
      <c r="DQ6" s="692">
        <v>45941</v>
      </c>
      <c r="DR6" s="684"/>
      <c r="DS6" s="684"/>
      <c r="DT6" s="684"/>
      <c r="DU6" s="684"/>
      <c r="DV6" s="684"/>
      <c r="DW6" s="684"/>
      <c r="DX6" s="684"/>
      <c r="DY6" s="684"/>
      <c r="DZ6" s="684"/>
      <c r="EA6" s="684"/>
      <c r="EB6" s="684"/>
      <c r="EC6" s="693"/>
    </row>
    <row r="7" spans="2:143" ht="11.25" customHeight="1" x14ac:dyDescent="0.15">
      <c r="B7" s="680" t="s">
        <v>240</v>
      </c>
      <c r="C7" s="681"/>
      <c r="D7" s="681"/>
      <c r="E7" s="681"/>
      <c r="F7" s="681"/>
      <c r="G7" s="681"/>
      <c r="H7" s="681"/>
      <c r="I7" s="681"/>
      <c r="J7" s="681"/>
      <c r="K7" s="681"/>
      <c r="L7" s="681"/>
      <c r="M7" s="681"/>
      <c r="N7" s="681"/>
      <c r="O7" s="681"/>
      <c r="P7" s="681"/>
      <c r="Q7" s="682"/>
      <c r="R7" s="683">
        <v>191</v>
      </c>
      <c r="S7" s="684"/>
      <c r="T7" s="684"/>
      <c r="U7" s="684"/>
      <c r="V7" s="684"/>
      <c r="W7" s="684"/>
      <c r="X7" s="684"/>
      <c r="Y7" s="685"/>
      <c r="Z7" s="686">
        <v>0</v>
      </c>
      <c r="AA7" s="686"/>
      <c r="AB7" s="686"/>
      <c r="AC7" s="686"/>
      <c r="AD7" s="687">
        <v>191</v>
      </c>
      <c r="AE7" s="687"/>
      <c r="AF7" s="687"/>
      <c r="AG7" s="687"/>
      <c r="AH7" s="687"/>
      <c r="AI7" s="687"/>
      <c r="AJ7" s="687"/>
      <c r="AK7" s="687"/>
      <c r="AL7" s="688">
        <v>0</v>
      </c>
      <c r="AM7" s="689"/>
      <c r="AN7" s="689"/>
      <c r="AO7" s="690"/>
      <c r="AP7" s="680" t="s">
        <v>241</v>
      </c>
      <c r="AQ7" s="681"/>
      <c r="AR7" s="681"/>
      <c r="AS7" s="681"/>
      <c r="AT7" s="681"/>
      <c r="AU7" s="681"/>
      <c r="AV7" s="681"/>
      <c r="AW7" s="681"/>
      <c r="AX7" s="681"/>
      <c r="AY7" s="681"/>
      <c r="AZ7" s="681"/>
      <c r="BA7" s="681"/>
      <c r="BB7" s="681"/>
      <c r="BC7" s="681"/>
      <c r="BD7" s="681"/>
      <c r="BE7" s="681"/>
      <c r="BF7" s="682"/>
      <c r="BG7" s="683">
        <v>86340</v>
      </c>
      <c r="BH7" s="684"/>
      <c r="BI7" s="684"/>
      <c r="BJ7" s="684"/>
      <c r="BK7" s="684"/>
      <c r="BL7" s="684"/>
      <c r="BM7" s="684"/>
      <c r="BN7" s="685"/>
      <c r="BO7" s="686">
        <v>48.2</v>
      </c>
      <c r="BP7" s="686"/>
      <c r="BQ7" s="686"/>
      <c r="BR7" s="686"/>
      <c r="BS7" s="687" t="s">
        <v>129</v>
      </c>
      <c r="BT7" s="687"/>
      <c r="BU7" s="687"/>
      <c r="BV7" s="687"/>
      <c r="BW7" s="687"/>
      <c r="BX7" s="687"/>
      <c r="BY7" s="687"/>
      <c r="BZ7" s="687"/>
      <c r="CA7" s="687"/>
      <c r="CB7" s="691"/>
      <c r="CD7" s="698" t="s">
        <v>242</v>
      </c>
      <c r="CE7" s="699"/>
      <c r="CF7" s="699"/>
      <c r="CG7" s="699"/>
      <c r="CH7" s="699"/>
      <c r="CI7" s="699"/>
      <c r="CJ7" s="699"/>
      <c r="CK7" s="699"/>
      <c r="CL7" s="699"/>
      <c r="CM7" s="699"/>
      <c r="CN7" s="699"/>
      <c r="CO7" s="699"/>
      <c r="CP7" s="699"/>
      <c r="CQ7" s="700"/>
      <c r="CR7" s="683">
        <v>457223</v>
      </c>
      <c r="CS7" s="684"/>
      <c r="CT7" s="684"/>
      <c r="CU7" s="684"/>
      <c r="CV7" s="684"/>
      <c r="CW7" s="684"/>
      <c r="CX7" s="684"/>
      <c r="CY7" s="685"/>
      <c r="CZ7" s="686">
        <v>15.1</v>
      </c>
      <c r="DA7" s="686"/>
      <c r="DB7" s="686"/>
      <c r="DC7" s="686"/>
      <c r="DD7" s="692">
        <v>171</v>
      </c>
      <c r="DE7" s="684"/>
      <c r="DF7" s="684"/>
      <c r="DG7" s="684"/>
      <c r="DH7" s="684"/>
      <c r="DI7" s="684"/>
      <c r="DJ7" s="684"/>
      <c r="DK7" s="684"/>
      <c r="DL7" s="684"/>
      <c r="DM7" s="684"/>
      <c r="DN7" s="684"/>
      <c r="DO7" s="684"/>
      <c r="DP7" s="685"/>
      <c r="DQ7" s="692">
        <v>375079</v>
      </c>
      <c r="DR7" s="684"/>
      <c r="DS7" s="684"/>
      <c r="DT7" s="684"/>
      <c r="DU7" s="684"/>
      <c r="DV7" s="684"/>
      <c r="DW7" s="684"/>
      <c r="DX7" s="684"/>
      <c r="DY7" s="684"/>
      <c r="DZ7" s="684"/>
      <c r="EA7" s="684"/>
      <c r="EB7" s="684"/>
      <c r="EC7" s="693"/>
    </row>
    <row r="8" spans="2:143" ht="11.25" customHeight="1" x14ac:dyDescent="0.15">
      <c r="B8" s="680" t="s">
        <v>243</v>
      </c>
      <c r="C8" s="681"/>
      <c r="D8" s="681"/>
      <c r="E8" s="681"/>
      <c r="F8" s="681"/>
      <c r="G8" s="681"/>
      <c r="H8" s="681"/>
      <c r="I8" s="681"/>
      <c r="J8" s="681"/>
      <c r="K8" s="681"/>
      <c r="L8" s="681"/>
      <c r="M8" s="681"/>
      <c r="N8" s="681"/>
      <c r="O8" s="681"/>
      <c r="P8" s="681"/>
      <c r="Q8" s="682"/>
      <c r="R8" s="683">
        <v>850</v>
      </c>
      <c r="S8" s="684"/>
      <c r="T8" s="684"/>
      <c r="U8" s="684"/>
      <c r="V8" s="684"/>
      <c r="W8" s="684"/>
      <c r="X8" s="684"/>
      <c r="Y8" s="685"/>
      <c r="Z8" s="686">
        <v>0</v>
      </c>
      <c r="AA8" s="686"/>
      <c r="AB8" s="686"/>
      <c r="AC8" s="686"/>
      <c r="AD8" s="687">
        <v>850</v>
      </c>
      <c r="AE8" s="687"/>
      <c r="AF8" s="687"/>
      <c r="AG8" s="687"/>
      <c r="AH8" s="687"/>
      <c r="AI8" s="687"/>
      <c r="AJ8" s="687"/>
      <c r="AK8" s="687"/>
      <c r="AL8" s="688">
        <v>0</v>
      </c>
      <c r="AM8" s="689"/>
      <c r="AN8" s="689"/>
      <c r="AO8" s="690"/>
      <c r="AP8" s="680" t="s">
        <v>244</v>
      </c>
      <c r="AQ8" s="681"/>
      <c r="AR8" s="681"/>
      <c r="AS8" s="681"/>
      <c r="AT8" s="681"/>
      <c r="AU8" s="681"/>
      <c r="AV8" s="681"/>
      <c r="AW8" s="681"/>
      <c r="AX8" s="681"/>
      <c r="AY8" s="681"/>
      <c r="AZ8" s="681"/>
      <c r="BA8" s="681"/>
      <c r="BB8" s="681"/>
      <c r="BC8" s="681"/>
      <c r="BD8" s="681"/>
      <c r="BE8" s="681"/>
      <c r="BF8" s="682"/>
      <c r="BG8" s="683">
        <v>4125</v>
      </c>
      <c r="BH8" s="684"/>
      <c r="BI8" s="684"/>
      <c r="BJ8" s="684"/>
      <c r="BK8" s="684"/>
      <c r="BL8" s="684"/>
      <c r="BM8" s="684"/>
      <c r="BN8" s="685"/>
      <c r="BO8" s="686">
        <v>2.2999999999999998</v>
      </c>
      <c r="BP8" s="686"/>
      <c r="BQ8" s="686"/>
      <c r="BR8" s="686"/>
      <c r="BS8" s="692" t="s">
        <v>129</v>
      </c>
      <c r="BT8" s="684"/>
      <c r="BU8" s="684"/>
      <c r="BV8" s="684"/>
      <c r="BW8" s="684"/>
      <c r="BX8" s="684"/>
      <c r="BY8" s="684"/>
      <c r="BZ8" s="684"/>
      <c r="CA8" s="684"/>
      <c r="CB8" s="693"/>
      <c r="CD8" s="698" t="s">
        <v>245</v>
      </c>
      <c r="CE8" s="699"/>
      <c r="CF8" s="699"/>
      <c r="CG8" s="699"/>
      <c r="CH8" s="699"/>
      <c r="CI8" s="699"/>
      <c r="CJ8" s="699"/>
      <c r="CK8" s="699"/>
      <c r="CL8" s="699"/>
      <c r="CM8" s="699"/>
      <c r="CN8" s="699"/>
      <c r="CO8" s="699"/>
      <c r="CP8" s="699"/>
      <c r="CQ8" s="700"/>
      <c r="CR8" s="683">
        <v>539297</v>
      </c>
      <c r="CS8" s="684"/>
      <c r="CT8" s="684"/>
      <c r="CU8" s="684"/>
      <c r="CV8" s="684"/>
      <c r="CW8" s="684"/>
      <c r="CX8" s="684"/>
      <c r="CY8" s="685"/>
      <c r="CZ8" s="686">
        <v>17.899999999999999</v>
      </c>
      <c r="DA8" s="686"/>
      <c r="DB8" s="686"/>
      <c r="DC8" s="686"/>
      <c r="DD8" s="692">
        <v>598</v>
      </c>
      <c r="DE8" s="684"/>
      <c r="DF8" s="684"/>
      <c r="DG8" s="684"/>
      <c r="DH8" s="684"/>
      <c r="DI8" s="684"/>
      <c r="DJ8" s="684"/>
      <c r="DK8" s="684"/>
      <c r="DL8" s="684"/>
      <c r="DM8" s="684"/>
      <c r="DN8" s="684"/>
      <c r="DO8" s="684"/>
      <c r="DP8" s="685"/>
      <c r="DQ8" s="692">
        <v>341966</v>
      </c>
      <c r="DR8" s="684"/>
      <c r="DS8" s="684"/>
      <c r="DT8" s="684"/>
      <c r="DU8" s="684"/>
      <c r="DV8" s="684"/>
      <c r="DW8" s="684"/>
      <c r="DX8" s="684"/>
      <c r="DY8" s="684"/>
      <c r="DZ8" s="684"/>
      <c r="EA8" s="684"/>
      <c r="EB8" s="684"/>
      <c r="EC8" s="693"/>
    </row>
    <row r="9" spans="2:143" ht="11.25" customHeight="1" x14ac:dyDescent="0.15">
      <c r="B9" s="680" t="s">
        <v>246</v>
      </c>
      <c r="C9" s="681"/>
      <c r="D9" s="681"/>
      <c r="E9" s="681"/>
      <c r="F9" s="681"/>
      <c r="G9" s="681"/>
      <c r="H9" s="681"/>
      <c r="I9" s="681"/>
      <c r="J9" s="681"/>
      <c r="K9" s="681"/>
      <c r="L9" s="681"/>
      <c r="M9" s="681"/>
      <c r="N9" s="681"/>
      <c r="O9" s="681"/>
      <c r="P9" s="681"/>
      <c r="Q9" s="682"/>
      <c r="R9" s="683">
        <v>488</v>
      </c>
      <c r="S9" s="684"/>
      <c r="T9" s="684"/>
      <c r="U9" s="684"/>
      <c r="V9" s="684"/>
      <c r="W9" s="684"/>
      <c r="X9" s="684"/>
      <c r="Y9" s="685"/>
      <c r="Z9" s="686">
        <v>0</v>
      </c>
      <c r="AA9" s="686"/>
      <c r="AB9" s="686"/>
      <c r="AC9" s="686"/>
      <c r="AD9" s="687">
        <v>488</v>
      </c>
      <c r="AE9" s="687"/>
      <c r="AF9" s="687"/>
      <c r="AG9" s="687"/>
      <c r="AH9" s="687"/>
      <c r="AI9" s="687"/>
      <c r="AJ9" s="687"/>
      <c r="AK9" s="687"/>
      <c r="AL9" s="688">
        <v>0</v>
      </c>
      <c r="AM9" s="689"/>
      <c r="AN9" s="689"/>
      <c r="AO9" s="690"/>
      <c r="AP9" s="680" t="s">
        <v>247</v>
      </c>
      <c r="AQ9" s="681"/>
      <c r="AR9" s="681"/>
      <c r="AS9" s="681"/>
      <c r="AT9" s="681"/>
      <c r="AU9" s="681"/>
      <c r="AV9" s="681"/>
      <c r="AW9" s="681"/>
      <c r="AX9" s="681"/>
      <c r="AY9" s="681"/>
      <c r="AZ9" s="681"/>
      <c r="BA9" s="681"/>
      <c r="BB9" s="681"/>
      <c r="BC9" s="681"/>
      <c r="BD9" s="681"/>
      <c r="BE9" s="681"/>
      <c r="BF9" s="682"/>
      <c r="BG9" s="683">
        <v>75312</v>
      </c>
      <c r="BH9" s="684"/>
      <c r="BI9" s="684"/>
      <c r="BJ9" s="684"/>
      <c r="BK9" s="684"/>
      <c r="BL9" s="684"/>
      <c r="BM9" s="684"/>
      <c r="BN9" s="685"/>
      <c r="BO9" s="686">
        <v>42</v>
      </c>
      <c r="BP9" s="686"/>
      <c r="BQ9" s="686"/>
      <c r="BR9" s="686"/>
      <c r="BS9" s="692" t="s">
        <v>233</v>
      </c>
      <c r="BT9" s="684"/>
      <c r="BU9" s="684"/>
      <c r="BV9" s="684"/>
      <c r="BW9" s="684"/>
      <c r="BX9" s="684"/>
      <c r="BY9" s="684"/>
      <c r="BZ9" s="684"/>
      <c r="CA9" s="684"/>
      <c r="CB9" s="693"/>
      <c r="CD9" s="698" t="s">
        <v>248</v>
      </c>
      <c r="CE9" s="699"/>
      <c r="CF9" s="699"/>
      <c r="CG9" s="699"/>
      <c r="CH9" s="699"/>
      <c r="CI9" s="699"/>
      <c r="CJ9" s="699"/>
      <c r="CK9" s="699"/>
      <c r="CL9" s="699"/>
      <c r="CM9" s="699"/>
      <c r="CN9" s="699"/>
      <c r="CO9" s="699"/>
      <c r="CP9" s="699"/>
      <c r="CQ9" s="700"/>
      <c r="CR9" s="683">
        <v>244136</v>
      </c>
      <c r="CS9" s="684"/>
      <c r="CT9" s="684"/>
      <c r="CU9" s="684"/>
      <c r="CV9" s="684"/>
      <c r="CW9" s="684"/>
      <c r="CX9" s="684"/>
      <c r="CY9" s="685"/>
      <c r="CZ9" s="686">
        <v>8.1</v>
      </c>
      <c r="DA9" s="686"/>
      <c r="DB9" s="686"/>
      <c r="DC9" s="686"/>
      <c r="DD9" s="692">
        <v>2831</v>
      </c>
      <c r="DE9" s="684"/>
      <c r="DF9" s="684"/>
      <c r="DG9" s="684"/>
      <c r="DH9" s="684"/>
      <c r="DI9" s="684"/>
      <c r="DJ9" s="684"/>
      <c r="DK9" s="684"/>
      <c r="DL9" s="684"/>
      <c r="DM9" s="684"/>
      <c r="DN9" s="684"/>
      <c r="DO9" s="684"/>
      <c r="DP9" s="685"/>
      <c r="DQ9" s="692">
        <v>230524</v>
      </c>
      <c r="DR9" s="684"/>
      <c r="DS9" s="684"/>
      <c r="DT9" s="684"/>
      <c r="DU9" s="684"/>
      <c r="DV9" s="684"/>
      <c r="DW9" s="684"/>
      <c r="DX9" s="684"/>
      <c r="DY9" s="684"/>
      <c r="DZ9" s="684"/>
      <c r="EA9" s="684"/>
      <c r="EB9" s="684"/>
      <c r="EC9" s="693"/>
    </row>
    <row r="10" spans="2:143" ht="11.25" customHeight="1" x14ac:dyDescent="0.15">
      <c r="B10" s="680" t="s">
        <v>249</v>
      </c>
      <c r="C10" s="681"/>
      <c r="D10" s="681"/>
      <c r="E10" s="681"/>
      <c r="F10" s="681"/>
      <c r="G10" s="681"/>
      <c r="H10" s="681"/>
      <c r="I10" s="681"/>
      <c r="J10" s="681"/>
      <c r="K10" s="681"/>
      <c r="L10" s="681"/>
      <c r="M10" s="681"/>
      <c r="N10" s="681"/>
      <c r="O10" s="681"/>
      <c r="P10" s="681"/>
      <c r="Q10" s="682"/>
      <c r="R10" s="683" t="s">
        <v>233</v>
      </c>
      <c r="S10" s="684"/>
      <c r="T10" s="684"/>
      <c r="U10" s="684"/>
      <c r="V10" s="684"/>
      <c r="W10" s="684"/>
      <c r="X10" s="684"/>
      <c r="Y10" s="685"/>
      <c r="Z10" s="686" t="s">
        <v>129</v>
      </c>
      <c r="AA10" s="686"/>
      <c r="AB10" s="686"/>
      <c r="AC10" s="686"/>
      <c r="AD10" s="687" t="s">
        <v>129</v>
      </c>
      <c r="AE10" s="687"/>
      <c r="AF10" s="687"/>
      <c r="AG10" s="687"/>
      <c r="AH10" s="687"/>
      <c r="AI10" s="687"/>
      <c r="AJ10" s="687"/>
      <c r="AK10" s="687"/>
      <c r="AL10" s="688" t="s">
        <v>233</v>
      </c>
      <c r="AM10" s="689"/>
      <c r="AN10" s="689"/>
      <c r="AO10" s="690"/>
      <c r="AP10" s="680" t="s">
        <v>250</v>
      </c>
      <c r="AQ10" s="681"/>
      <c r="AR10" s="681"/>
      <c r="AS10" s="681"/>
      <c r="AT10" s="681"/>
      <c r="AU10" s="681"/>
      <c r="AV10" s="681"/>
      <c r="AW10" s="681"/>
      <c r="AX10" s="681"/>
      <c r="AY10" s="681"/>
      <c r="AZ10" s="681"/>
      <c r="BA10" s="681"/>
      <c r="BB10" s="681"/>
      <c r="BC10" s="681"/>
      <c r="BD10" s="681"/>
      <c r="BE10" s="681"/>
      <c r="BF10" s="682"/>
      <c r="BG10" s="683">
        <v>4447</v>
      </c>
      <c r="BH10" s="684"/>
      <c r="BI10" s="684"/>
      <c r="BJ10" s="684"/>
      <c r="BK10" s="684"/>
      <c r="BL10" s="684"/>
      <c r="BM10" s="684"/>
      <c r="BN10" s="685"/>
      <c r="BO10" s="686">
        <v>2.5</v>
      </c>
      <c r="BP10" s="686"/>
      <c r="BQ10" s="686"/>
      <c r="BR10" s="686"/>
      <c r="BS10" s="692" t="s">
        <v>129</v>
      </c>
      <c r="BT10" s="684"/>
      <c r="BU10" s="684"/>
      <c r="BV10" s="684"/>
      <c r="BW10" s="684"/>
      <c r="BX10" s="684"/>
      <c r="BY10" s="684"/>
      <c r="BZ10" s="684"/>
      <c r="CA10" s="684"/>
      <c r="CB10" s="693"/>
      <c r="CD10" s="698" t="s">
        <v>251</v>
      </c>
      <c r="CE10" s="699"/>
      <c r="CF10" s="699"/>
      <c r="CG10" s="699"/>
      <c r="CH10" s="699"/>
      <c r="CI10" s="699"/>
      <c r="CJ10" s="699"/>
      <c r="CK10" s="699"/>
      <c r="CL10" s="699"/>
      <c r="CM10" s="699"/>
      <c r="CN10" s="699"/>
      <c r="CO10" s="699"/>
      <c r="CP10" s="699"/>
      <c r="CQ10" s="700"/>
      <c r="CR10" s="683" t="s">
        <v>233</v>
      </c>
      <c r="CS10" s="684"/>
      <c r="CT10" s="684"/>
      <c r="CU10" s="684"/>
      <c r="CV10" s="684"/>
      <c r="CW10" s="684"/>
      <c r="CX10" s="684"/>
      <c r="CY10" s="685"/>
      <c r="CZ10" s="686" t="s">
        <v>129</v>
      </c>
      <c r="DA10" s="686"/>
      <c r="DB10" s="686"/>
      <c r="DC10" s="686"/>
      <c r="DD10" s="692" t="s">
        <v>233</v>
      </c>
      <c r="DE10" s="684"/>
      <c r="DF10" s="684"/>
      <c r="DG10" s="684"/>
      <c r="DH10" s="684"/>
      <c r="DI10" s="684"/>
      <c r="DJ10" s="684"/>
      <c r="DK10" s="684"/>
      <c r="DL10" s="684"/>
      <c r="DM10" s="684"/>
      <c r="DN10" s="684"/>
      <c r="DO10" s="684"/>
      <c r="DP10" s="685"/>
      <c r="DQ10" s="692" t="s">
        <v>233</v>
      </c>
      <c r="DR10" s="684"/>
      <c r="DS10" s="684"/>
      <c r="DT10" s="684"/>
      <c r="DU10" s="684"/>
      <c r="DV10" s="684"/>
      <c r="DW10" s="684"/>
      <c r="DX10" s="684"/>
      <c r="DY10" s="684"/>
      <c r="DZ10" s="684"/>
      <c r="EA10" s="684"/>
      <c r="EB10" s="684"/>
      <c r="EC10" s="693"/>
    </row>
    <row r="11" spans="2:143" ht="11.25" customHeight="1" x14ac:dyDescent="0.15">
      <c r="B11" s="680" t="s">
        <v>252</v>
      </c>
      <c r="C11" s="681"/>
      <c r="D11" s="681"/>
      <c r="E11" s="681"/>
      <c r="F11" s="681"/>
      <c r="G11" s="681"/>
      <c r="H11" s="681"/>
      <c r="I11" s="681"/>
      <c r="J11" s="681"/>
      <c r="K11" s="681"/>
      <c r="L11" s="681"/>
      <c r="M11" s="681"/>
      <c r="N11" s="681"/>
      <c r="O11" s="681"/>
      <c r="P11" s="681"/>
      <c r="Q11" s="682"/>
      <c r="R11" s="683">
        <v>44837</v>
      </c>
      <c r="S11" s="684"/>
      <c r="T11" s="684"/>
      <c r="U11" s="684"/>
      <c r="V11" s="684"/>
      <c r="W11" s="684"/>
      <c r="X11" s="684"/>
      <c r="Y11" s="685"/>
      <c r="Z11" s="688">
        <v>1.4</v>
      </c>
      <c r="AA11" s="689"/>
      <c r="AB11" s="689"/>
      <c r="AC11" s="701"/>
      <c r="AD11" s="692">
        <v>44837</v>
      </c>
      <c r="AE11" s="684"/>
      <c r="AF11" s="684"/>
      <c r="AG11" s="684"/>
      <c r="AH11" s="684"/>
      <c r="AI11" s="684"/>
      <c r="AJ11" s="684"/>
      <c r="AK11" s="685"/>
      <c r="AL11" s="688">
        <v>2.5</v>
      </c>
      <c r="AM11" s="689"/>
      <c r="AN11" s="689"/>
      <c r="AO11" s="690"/>
      <c r="AP11" s="680" t="s">
        <v>253</v>
      </c>
      <c r="AQ11" s="681"/>
      <c r="AR11" s="681"/>
      <c r="AS11" s="681"/>
      <c r="AT11" s="681"/>
      <c r="AU11" s="681"/>
      <c r="AV11" s="681"/>
      <c r="AW11" s="681"/>
      <c r="AX11" s="681"/>
      <c r="AY11" s="681"/>
      <c r="AZ11" s="681"/>
      <c r="BA11" s="681"/>
      <c r="BB11" s="681"/>
      <c r="BC11" s="681"/>
      <c r="BD11" s="681"/>
      <c r="BE11" s="681"/>
      <c r="BF11" s="682"/>
      <c r="BG11" s="683">
        <v>2456</v>
      </c>
      <c r="BH11" s="684"/>
      <c r="BI11" s="684"/>
      <c r="BJ11" s="684"/>
      <c r="BK11" s="684"/>
      <c r="BL11" s="684"/>
      <c r="BM11" s="684"/>
      <c r="BN11" s="685"/>
      <c r="BO11" s="686">
        <v>1.4</v>
      </c>
      <c r="BP11" s="686"/>
      <c r="BQ11" s="686"/>
      <c r="BR11" s="686"/>
      <c r="BS11" s="692" t="s">
        <v>129</v>
      </c>
      <c r="BT11" s="684"/>
      <c r="BU11" s="684"/>
      <c r="BV11" s="684"/>
      <c r="BW11" s="684"/>
      <c r="BX11" s="684"/>
      <c r="BY11" s="684"/>
      <c r="BZ11" s="684"/>
      <c r="CA11" s="684"/>
      <c r="CB11" s="693"/>
      <c r="CD11" s="698" t="s">
        <v>254</v>
      </c>
      <c r="CE11" s="699"/>
      <c r="CF11" s="699"/>
      <c r="CG11" s="699"/>
      <c r="CH11" s="699"/>
      <c r="CI11" s="699"/>
      <c r="CJ11" s="699"/>
      <c r="CK11" s="699"/>
      <c r="CL11" s="699"/>
      <c r="CM11" s="699"/>
      <c r="CN11" s="699"/>
      <c r="CO11" s="699"/>
      <c r="CP11" s="699"/>
      <c r="CQ11" s="700"/>
      <c r="CR11" s="683">
        <v>145335</v>
      </c>
      <c r="CS11" s="684"/>
      <c r="CT11" s="684"/>
      <c r="CU11" s="684"/>
      <c r="CV11" s="684"/>
      <c r="CW11" s="684"/>
      <c r="CX11" s="684"/>
      <c r="CY11" s="685"/>
      <c r="CZ11" s="686">
        <v>4.8</v>
      </c>
      <c r="DA11" s="686"/>
      <c r="DB11" s="686"/>
      <c r="DC11" s="686"/>
      <c r="DD11" s="692">
        <v>10158</v>
      </c>
      <c r="DE11" s="684"/>
      <c r="DF11" s="684"/>
      <c r="DG11" s="684"/>
      <c r="DH11" s="684"/>
      <c r="DI11" s="684"/>
      <c r="DJ11" s="684"/>
      <c r="DK11" s="684"/>
      <c r="DL11" s="684"/>
      <c r="DM11" s="684"/>
      <c r="DN11" s="684"/>
      <c r="DO11" s="684"/>
      <c r="DP11" s="685"/>
      <c r="DQ11" s="692">
        <v>117026</v>
      </c>
      <c r="DR11" s="684"/>
      <c r="DS11" s="684"/>
      <c r="DT11" s="684"/>
      <c r="DU11" s="684"/>
      <c r="DV11" s="684"/>
      <c r="DW11" s="684"/>
      <c r="DX11" s="684"/>
      <c r="DY11" s="684"/>
      <c r="DZ11" s="684"/>
      <c r="EA11" s="684"/>
      <c r="EB11" s="684"/>
      <c r="EC11" s="693"/>
    </row>
    <row r="12" spans="2:143" ht="11.25" customHeight="1" x14ac:dyDescent="0.15">
      <c r="B12" s="680" t="s">
        <v>255</v>
      </c>
      <c r="C12" s="681"/>
      <c r="D12" s="681"/>
      <c r="E12" s="681"/>
      <c r="F12" s="681"/>
      <c r="G12" s="681"/>
      <c r="H12" s="681"/>
      <c r="I12" s="681"/>
      <c r="J12" s="681"/>
      <c r="K12" s="681"/>
      <c r="L12" s="681"/>
      <c r="M12" s="681"/>
      <c r="N12" s="681"/>
      <c r="O12" s="681"/>
      <c r="P12" s="681"/>
      <c r="Q12" s="682"/>
      <c r="R12" s="683" t="s">
        <v>129</v>
      </c>
      <c r="S12" s="684"/>
      <c r="T12" s="684"/>
      <c r="U12" s="684"/>
      <c r="V12" s="684"/>
      <c r="W12" s="684"/>
      <c r="X12" s="684"/>
      <c r="Y12" s="685"/>
      <c r="Z12" s="686" t="s">
        <v>129</v>
      </c>
      <c r="AA12" s="686"/>
      <c r="AB12" s="686"/>
      <c r="AC12" s="686"/>
      <c r="AD12" s="687" t="s">
        <v>233</v>
      </c>
      <c r="AE12" s="687"/>
      <c r="AF12" s="687"/>
      <c r="AG12" s="687"/>
      <c r="AH12" s="687"/>
      <c r="AI12" s="687"/>
      <c r="AJ12" s="687"/>
      <c r="AK12" s="687"/>
      <c r="AL12" s="688" t="s">
        <v>129</v>
      </c>
      <c r="AM12" s="689"/>
      <c r="AN12" s="689"/>
      <c r="AO12" s="690"/>
      <c r="AP12" s="680" t="s">
        <v>256</v>
      </c>
      <c r="AQ12" s="681"/>
      <c r="AR12" s="681"/>
      <c r="AS12" s="681"/>
      <c r="AT12" s="681"/>
      <c r="AU12" s="681"/>
      <c r="AV12" s="681"/>
      <c r="AW12" s="681"/>
      <c r="AX12" s="681"/>
      <c r="AY12" s="681"/>
      <c r="AZ12" s="681"/>
      <c r="BA12" s="681"/>
      <c r="BB12" s="681"/>
      <c r="BC12" s="681"/>
      <c r="BD12" s="681"/>
      <c r="BE12" s="681"/>
      <c r="BF12" s="682"/>
      <c r="BG12" s="683">
        <v>74301</v>
      </c>
      <c r="BH12" s="684"/>
      <c r="BI12" s="684"/>
      <c r="BJ12" s="684"/>
      <c r="BK12" s="684"/>
      <c r="BL12" s="684"/>
      <c r="BM12" s="684"/>
      <c r="BN12" s="685"/>
      <c r="BO12" s="686">
        <v>41.5</v>
      </c>
      <c r="BP12" s="686"/>
      <c r="BQ12" s="686"/>
      <c r="BR12" s="686"/>
      <c r="BS12" s="692" t="s">
        <v>129</v>
      </c>
      <c r="BT12" s="684"/>
      <c r="BU12" s="684"/>
      <c r="BV12" s="684"/>
      <c r="BW12" s="684"/>
      <c r="BX12" s="684"/>
      <c r="BY12" s="684"/>
      <c r="BZ12" s="684"/>
      <c r="CA12" s="684"/>
      <c r="CB12" s="693"/>
      <c r="CD12" s="698" t="s">
        <v>257</v>
      </c>
      <c r="CE12" s="699"/>
      <c r="CF12" s="699"/>
      <c r="CG12" s="699"/>
      <c r="CH12" s="699"/>
      <c r="CI12" s="699"/>
      <c r="CJ12" s="699"/>
      <c r="CK12" s="699"/>
      <c r="CL12" s="699"/>
      <c r="CM12" s="699"/>
      <c r="CN12" s="699"/>
      <c r="CO12" s="699"/>
      <c r="CP12" s="699"/>
      <c r="CQ12" s="700"/>
      <c r="CR12" s="683">
        <v>330669</v>
      </c>
      <c r="CS12" s="684"/>
      <c r="CT12" s="684"/>
      <c r="CU12" s="684"/>
      <c r="CV12" s="684"/>
      <c r="CW12" s="684"/>
      <c r="CX12" s="684"/>
      <c r="CY12" s="685"/>
      <c r="CZ12" s="686">
        <v>11</v>
      </c>
      <c r="DA12" s="686"/>
      <c r="DB12" s="686"/>
      <c r="DC12" s="686"/>
      <c r="DD12" s="692">
        <v>240617</v>
      </c>
      <c r="DE12" s="684"/>
      <c r="DF12" s="684"/>
      <c r="DG12" s="684"/>
      <c r="DH12" s="684"/>
      <c r="DI12" s="684"/>
      <c r="DJ12" s="684"/>
      <c r="DK12" s="684"/>
      <c r="DL12" s="684"/>
      <c r="DM12" s="684"/>
      <c r="DN12" s="684"/>
      <c r="DO12" s="684"/>
      <c r="DP12" s="685"/>
      <c r="DQ12" s="692">
        <v>95550</v>
      </c>
      <c r="DR12" s="684"/>
      <c r="DS12" s="684"/>
      <c r="DT12" s="684"/>
      <c r="DU12" s="684"/>
      <c r="DV12" s="684"/>
      <c r="DW12" s="684"/>
      <c r="DX12" s="684"/>
      <c r="DY12" s="684"/>
      <c r="DZ12" s="684"/>
      <c r="EA12" s="684"/>
      <c r="EB12" s="684"/>
      <c r="EC12" s="693"/>
    </row>
    <row r="13" spans="2:143" ht="11.25" customHeight="1" x14ac:dyDescent="0.15">
      <c r="B13" s="680" t="s">
        <v>258</v>
      </c>
      <c r="C13" s="681"/>
      <c r="D13" s="681"/>
      <c r="E13" s="681"/>
      <c r="F13" s="681"/>
      <c r="G13" s="681"/>
      <c r="H13" s="681"/>
      <c r="I13" s="681"/>
      <c r="J13" s="681"/>
      <c r="K13" s="681"/>
      <c r="L13" s="681"/>
      <c r="M13" s="681"/>
      <c r="N13" s="681"/>
      <c r="O13" s="681"/>
      <c r="P13" s="681"/>
      <c r="Q13" s="682"/>
      <c r="R13" s="683" t="s">
        <v>233</v>
      </c>
      <c r="S13" s="684"/>
      <c r="T13" s="684"/>
      <c r="U13" s="684"/>
      <c r="V13" s="684"/>
      <c r="W13" s="684"/>
      <c r="X13" s="684"/>
      <c r="Y13" s="685"/>
      <c r="Z13" s="686" t="s">
        <v>129</v>
      </c>
      <c r="AA13" s="686"/>
      <c r="AB13" s="686"/>
      <c r="AC13" s="686"/>
      <c r="AD13" s="687" t="s">
        <v>233</v>
      </c>
      <c r="AE13" s="687"/>
      <c r="AF13" s="687"/>
      <c r="AG13" s="687"/>
      <c r="AH13" s="687"/>
      <c r="AI13" s="687"/>
      <c r="AJ13" s="687"/>
      <c r="AK13" s="687"/>
      <c r="AL13" s="688" t="s">
        <v>129</v>
      </c>
      <c r="AM13" s="689"/>
      <c r="AN13" s="689"/>
      <c r="AO13" s="690"/>
      <c r="AP13" s="680" t="s">
        <v>259</v>
      </c>
      <c r="AQ13" s="681"/>
      <c r="AR13" s="681"/>
      <c r="AS13" s="681"/>
      <c r="AT13" s="681"/>
      <c r="AU13" s="681"/>
      <c r="AV13" s="681"/>
      <c r="AW13" s="681"/>
      <c r="AX13" s="681"/>
      <c r="AY13" s="681"/>
      <c r="AZ13" s="681"/>
      <c r="BA13" s="681"/>
      <c r="BB13" s="681"/>
      <c r="BC13" s="681"/>
      <c r="BD13" s="681"/>
      <c r="BE13" s="681"/>
      <c r="BF13" s="682"/>
      <c r="BG13" s="683">
        <v>74301</v>
      </c>
      <c r="BH13" s="684"/>
      <c r="BI13" s="684"/>
      <c r="BJ13" s="684"/>
      <c r="BK13" s="684"/>
      <c r="BL13" s="684"/>
      <c r="BM13" s="684"/>
      <c r="BN13" s="685"/>
      <c r="BO13" s="686">
        <v>41.5</v>
      </c>
      <c r="BP13" s="686"/>
      <c r="BQ13" s="686"/>
      <c r="BR13" s="686"/>
      <c r="BS13" s="692" t="s">
        <v>233</v>
      </c>
      <c r="BT13" s="684"/>
      <c r="BU13" s="684"/>
      <c r="BV13" s="684"/>
      <c r="BW13" s="684"/>
      <c r="BX13" s="684"/>
      <c r="BY13" s="684"/>
      <c r="BZ13" s="684"/>
      <c r="CA13" s="684"/>
      <c r="CB13" s="693"/>
      <c r="CD13" s="698" t="s">
        <v>260</v>
      </c>
      <c r="CE13" s="699"/>
      <c r="CF13" s="699"/>
      <c r="CG13" s="699"/>
      <c r="CH13" s="699"/>
      <c r="CI13" s="699"/>
      <c r="CJ13" s="699"/>
      <c r="CK13" s="699"/>
      <c r="CL13" s="699"/>
      <c r="CM13" s="699"/>
      <c r="CN13" s="699"/>
      <c r="CO13" s="699"/>
      <c r="CP13" s="699"/>
      <c r="CQ13" s="700"/>
      <c r="CR13" s="683">
        <v>566174</v>
      </c>
      <c r="CS13" s="684"/>
      <c r="CT13" s="684"/>
      <c r="CU13" s="684"/>
      <c r="CV13" s="684"/>
      <c r="CW13" s="684"/>
      <c r="CX13" s="684"/>
      <c r="CY13" s="685"/>
      <c r="CZ13" s="686">
        <v>18.8</v>
      </c>
      <c r="DA13" s="686"/>
      <c r="DB13" s="686"/>
      <c r="DC13" s="686"/>
      <c r="DD13" s="692">
        <v>319861</v>
      </c>
      <c r="DE13" s="684"/>
      <c r="DF13" s="684"/>
      <c r="DG13" s="684"/>
      <c r="DH13" s="684"/>
      <c r="DI13" s="684"/>
      <c r="DJ13" s="684"/>
      <c r="DK13" s="684"/>
      <c r="DL13" s="684"/>
      <c r="DM13" s="684"/>
      <c r="DN13" s="684"/>
      <c r="DO13" s="684"/>
      <c r="DP13" s="685"/>
      <c r="DQ13" s="692">
        <v>328880</v>
      </c>
      <c r="DR13" s="684"/>
      <c r="DS13" s="684"/>
      <c r="DT13" s="684"/>
      <c r="DU13" s="684"/>
      <c r="DV13" s="684"/>
      <c r="DW13" s="684"/>
      <c r="DX13" s="684"/>
      <c r="DY13" s="684"/>
      <c r="DZ13" s="684"/>
      <c r="EA13" s="684"/>
      <c r="EB13" s="684"/>
      <c r="EC13" s="693"/>
    </row>
    <row r="14" spans="2:143" ht="11.25" customHeight="1" x14ac:dyDescent="0.15">
      <c r="B14" s="680" t="s">
        <v>261</v>
      </c>
      <c r="C14" s="681"/>
      <c r="D14" s="681"/>
      <c r="E14" s="681"/>
      <c r="F14" s="681"/>
      <c r="G14" s="681"/>
      <c r="H14" s="681"/>
      <c r="I14" s="681"/>
      <c r="J14" s="681"/>
      <c r="K14" s="681"/>
      <c r="L14" s="681"/>
      <c r="M14" s="681"/>
      <c r="N14" s="681"/>
      <c r="O14" s="681"/>
      <c r="P14" s="681"/>
      <c r="Q14" s="682"/>
      <c r="R14" s="683">
        <v>7774</v>
      </c>
      <c r="S14" s="684"/>
      <c r="T14" s="684"/>
      <c r="U14" s="684"/>
      <c r="V14" s="684"/>
      <c r="W14" s="684"/>
      <c r="X14" s="684"/>
      <c r="Y14" s="685"/>
      <c r="Z14" s="686">
        <v>0.2</v>
      </c>
      <c r="AA14" s="686"/>
      <c r="AB14" s="686"/>
      <c r="AC14" s="686"/>
      <c r="AD14" s="687">
        <v>7774</v>
      </c>
      <c r="AE14" s="687"/>
      <c r="AF14" s="687"/>
      <c r="AG14" s="687"/>
      <c r="AH14" s="687"/>
      <c r="AI14" s="687"/>
      <c r="AJ14" s="687"/>
      <c r="AK14" s="687"/>
      <c r="AL14" s="688">
        <v>0.4</v>
      </c>
      <c r="AM14" s="689"/>
      <c r="AN14" s="689"/>
      <c r="AO14" s="690"/>
      <c r="AP14" s="680" t="s">
        <v>262</v>
      </c>
      <c r="AQ14" s="681"/>
      <c r="AR14" s="681"/>
      <c r="AS14" s="681"/>
      <c r="AT14" s="681"/>
      <c r="AU14" s="681"/>
      <c r="AV14" s="681"/>
      <c r="AW14" s="681"/>
      <c r="AX14" s="681"/>
      <c r="AY14" s="681"/>
      <c r="AZ14" s="681"/>
      <c r="BA14" s="681"/>
      <c r="BB14" s="681"/>
      <c r="BC14" s="681"/>
      <c r="BD14" s="681"/>
      <c r="BE14" s="681"/>
      <c r="BF14" s="682"/>
      <c r="BG14" s="683">
        <v>11326</v>
      </c>
      <c r="BH14" s="684"/>
      <c r="BI14" s="684"/>
      <c r="BJ14" s="684"/>
      <c r="BK14" s="684"/>
      <c r="BL14" s="684"/>
      <c r="BM14" s="684"/>
      <c r="BN14" s="685"/>
      <c r="BO14" s="686">
        <v>6.3</v>
      </c>
      <c r="BP14" s="686"/>
      <c r="BQ14" s="686"/>
      <c r="BR14" s="686"/>
      <c r="BS14" s="692" t="s">
        <v>233</v>
      </c>
      <c r="BT14" s="684"/>
      <c r="BU14" s="684"/>
      <c r="BV14" s="684"/>
      <c r="BW14" s="684"/>
      <c r="BX14" s="684"/>
      <c r="BY14" s="684"/>
      <c r="BZ14" s="684"/>
      <c r="CA14" s="684"/>
      <c r="CB14" s="693"/>
      <c r="CD14" s="698" t="s">
        <v>263</v>
      </c>
      <c r="CE14" s="699"/>
      <c r="CF14" s="699"/>
      <c r="CG14" s="699"/>
      <c r="CH14" s="699"/>
      <c r="CI14" s="699"/>
      <c r="CJ14" s="699"/>
      <c r="CK14" s="699"/>
      <c r="CL14" s="699"/>
      <c r="CM14" s="699"/>
      <c r="CN14" s="699"/>
      <c r="CO14" s="699"/>
      <c r="CP14" s="699"/>
      <c r="CQ14" s="700"/>
      <c r="CR14" s="683">
        <v>128977</v>
      </c>
      <c r="CS14" s="684"/>
      <c r="CT14" s="684"/>
      <c r="CU14" s="684"/>
      <c r="CV14" s="684"/>
      <c r="CW14" s="684"/>
      <c r="CX14" s="684"/>
      <c r="CY14" s="685"/>
      <c r="CZ14" s="686">
        <v>4.3</v>
      </c>
      <c r="DA14" s="686"/>
      <c r="DB14" s="686"/>
      <c r="DC14" s="686"/>
      <c r="DD14" s="692">
        <v>23983</v>
      </c>
      <c r="DE14" s="684"/>
      <c r="DF14" s="684"/>
      <c r="DG14" s="684"/>
      <c r="DH14" s="684"/>
      <c r="DI14" s="684"/>
      <c r="DJ14" s="684"/>
      <c r="DK14" s="684"/>
      <c r="DL14" s="684"/>
      <c r="DM14" s="684"/>
      <c r="DN14" s="684"/>
      <c r="DO14" s="684"/>
      <c r="DP14" s="685"/>
      <c r="DQ14" s="692">
        <v>101746</v>
      </c>
      <c r="DR14" s="684"/>
      <c r="DS14" s="684"/>
      <c r="DT14" s="684"/>
      <c r="DU14" s="684"/>
      <c r="DV14" s="684"/>
      <c r="DW14" s="684"/>
      <c r="DX14" s="684"/>
      <c r="DY14" s="684"/>
      <c r="DZ14" s="684"/>
      <c r="EA14" s="684"/>
      <c r="EB14" s="684"/>
      <c r="EC14" s="693"/>
    </row>
    <row r="15" spans="2:143" ht="11.25" customHeight="1" x14ac:dyDescent="0.15">
      <c r="B15" s="680" t="s">
        <v>264</v>
      </c>
      <c r="C15" s="681"/>
      <c r="D15" s="681"/>
      <c r="E15" s="681"/>
      <c r="F15" s="681"/>
      <c r="G15" s="681"/>
      <c r="H15" s="681"/>
      <c r="I15" s="681"/>
      <c r="J15" s="681"/>
      <c r="K15" s="681"/>
      <c r="L15" s="681"/>
      <c r="M15" s="681"/>
      <c r="N15" s="681"/>
      <c r="O15" s="681"/>
      <c r="P15" s="681"/>
      <c r="Q15" s="682"/>
      <c r="R15" s="683" t="s">
        <v>233</v>
      </c>
      <c r="S15" s="684"/>
      <c r="T15" s="684"/>
      <c r="U15" s="684"/>
      <c r="V15" s="684"/>
      <c r="W15" s="684"/>
      <c r="X15" s="684"/>
      <c r="Y15" s="685"/>
      <c r="Z15" s="686" t="s">
        <v>129</v>
      </c>
      <c r="AA15" s="686"/>
      <c r="AB15" s="686"/>
      <c r="AC15" s="686"/>
      <c r="AD15" s="687" t="s">
        <v>129</v>
      </c>
      <c r="AE15" s="687"/>
      <c r="AF15" s="687"/>
      <c r="AG15" s="687"/>
      <c r="AH15" s="687"/>
      <c r="AI15" s="687"/>
      <c r="AJ15" s="687"/>
      <c r="AK15" s="687"/>
      <c r="AL15" s="688" t="s">
        <v>129</v>
      </c>
      <c r="AM15" s="689"/>
      <c r="AN15" s="689"/>
      <c r="AO15" s="690"/>
      <c r="AP15" s="680" t="s">
        <v>265</v>
      </c>
      <c r="AQ15" s="681"/>
      <c r="AR15" s="681"/>
      <c r="AS15" s="681"/>
      <c r="AT15" s="681"/>
      <c r="AU15" s="681"/>
      <c r="AV15" s="681"/>
      <c r="AW15" s="681"/>
      <c r="AX15" s="681"/>
      <c r="AY15" s="681"/>
      <c r="AZ15" s="681"/>
      <c r="BA15" s="681"/>
      <c r="BB15" s="681"/>
      <c r="BC15" s="681"/>
      <c r="BD15" s="681"/>
      <c r="BE15" s="681"/>
      <c r="BF15" s="682"/>
      <c r="BG15" s="683">
        <v>7135</v>
      </c>
      <c r="BH15" s="684"/>
      <c r="BI15" s="684"/>
      <c r="BJ15" s="684"/>
      <c r="BK15" s="684"/>
      <c r="BL15" s="684"/>
      <c r="BM15" s="684"/>
      <c r="BN15" s="685"/>
      <c r="BO15" s="686">
        <v>4</v>
      </c>
      <c r="BP15" s="686"/>
      <c r="BQ15" s="686"/>
      <c r="BR15" s="686"/>
      <c r="BS15" s="692" t="s">
        <v>233</v>
      </c>
      <c r="BT15" s="684"/>
      <c r="BU15" s="684"/>
      <c r="BV15" s="684"/>
      <c r="BW15" s="684"/>
      <c r="BX15" s="684"/>
      <c r="BY15" s="684"/>
      <c r="BZ15" s="684"/>
      <c r="CA15" s="684"/>
      <c r="CB15" s="693"/>
      <c r="CD15" s="698" t="s">
        <v>266</v>
      </c>
      <c r="CE15" s="699"/>
      <c r="CF15" s="699"/>
      <c r="CG15" s="699"/>
      <c r="CH15" s="699"/>
      <c r="CI15" s="699"/>
      <c r="CJ15" s="699"/>
      <c r="CK15" s="699"/>
      <c r="CL15" s="699"/>
      <c r="CM15" s="699"/>
      <c r="CN15" s="699"/>
      <c r="CO15" s="699"/>
      <c r="CP15" s="699"/>
      <c r="CQ15" s="700"/>
      <c r="CR15" s="683">
        <v>199354</v>
      </c>
      <c r="CS15" s="684"/>
      <c r="CT15" s="684"/>
      <c r="CU15" s="684"/>
      <c r="CV15" s="684"/>
      <c r="CW15" s="684"/>
      <c r="CX15" s="684"/>
      <c r="CY15" s="685"/>
      <c r="CZ15" s="686">
        <v>6.6</v>
      </c>
      <c r="DA15" s="686"/>
      <c r="DB15" s="686"/>
      <c r="DC15" s="686"/>
      <c r="DD15" s="692">
        <v>4778</v>
      </c>
      <c r="DE15" s="684"/>
      <c r="DF15" s="684"/>
      <c r="DG15" s="684"/>
      <c r="DH15" s="684"/>
      <c r="DI15" s="684"/>
      <c r="DJ15" s="684"/>
      <c r="DK15" s="684"/>
      <c r="DL15" s="684"/>
      <c r="DM15" s="684"/>
      <c r="DN15" s="684"/>
      <c r="DO15" s="684"/>
      <c r="DP15" s="685"/>
      <c r="DQ15" s="692">
        <v>178447</v>
      </c>
      <c r="DR15" s="684"/>
      <c r="DS15" s="684"/>
      <c r="DT15" s="684"/>
      <c r="DU15" s="684"/>
      <c r="DV15" s="684"/>
      <c r="DW15" s="684"/>
      <c r="DX15" s="684"/>
      <c r="DY15" s="684"/>
      <c r="DZ15" s="684"/>
      <c r="EA15" s="684"/>
      <c r="EB15" s="684"/>
      <c r="EC15" s="693"/>
    </row>
    <row r="16" spans="2:143" ht="11.25" customHeight="1" x14ac:dyDescent="0.15">
      <c r="B16" s="680" t="s">
        <v>267</v>
      </c>
      <c r="C16" s="681"/>
      <c r="D16" s="681"/>
      <c r="E16" s="681"/>
      <c r="F16" s="681"/>
      <c r="G16" s="681"/>
      <c r="H16" s="681"/>
      <c r="I16" s="681"/>
      <c r="J16" s="681"/>
      <c r="K16" s="681"/>
      <c r="L16" s="681"/>
      <c r="M16" s="681"/>
      <c r="N16" s="681"/>
      <c r="O16" s="681"/>
      <c r="P16" s="681"/>
      <c r="Q16" s="682"/>
      <c r="R16" s="683">
        <v>1885</v>
      </c>
      <c r="S16" s="684"/>
      <c r="T16" s="684"/>
      <c r="U16" s="684"/>
      <c r="V16" s="684"/>
      <c r="W16" s="684"/>
      <c r="X16" s="684"/>
      <c r="Y16" s="685"/>
      <c r="Z16" s="686">
        <v>0.1</v>
      </c>
      <c r="AA16" s="686"/>
      <c r="AB16" s="686"/>
      <c r="AC16" s="686"/>
      <c r="AD16" s="687">
        <v>1885</v>
      </c>
      <c r="AE16" s="687"/>
      <c r="AF16" s="687"/>
      <c r="AG16" s="687"/>
      <c r="AH16" s="687"/>
      <c r="AI16" s="687"/>
      <c r="AJ16" s="687"/>
      <c r="AK16" s="687"/>
      <c r="AL16" s="688">
        <v>0.1</v>
      </c>
      <c r="AM16" s="689"/>
      <c r="AN16" s="689"/>
      <c r="AO16" s="690"/>
      <c r="AP16" s="680" t="s">
        <v>268</v>
      </c>
      <c r="AQ16" s="681"/>
      <c r="AR16" s="681"/>
      <c r="AS16" s="681"/>
      <c r="AT16" s="681"/>
      <c r="AU16" s="681"/>
      <c r="AV16" s="681"/>
      <c r="AW16" s="681"/>
      <c r="AX16" s="681"/>
      <c r="AY16" s="681"/>
      <c r="AZ16" s="681"/>
      <c r="BA16" s="681"/>
      <c r="BB16" s="681"/>
      <c r="BC16" s="681"/>
      <c r="BD16" s="681"/>
      <c r="BE16" s="681"/>
      <c r="BF16" s="682"/>
      <c r="BG16" s="683" t="s">
        <v>233</v>
      </c>
      <c r="BH16" s="684"/>
      <c r="BI16" s="684"/>
      <c r="BJ16" s="684"/>
      <c r="BK16" s="684"/>
      <c r="BL16" s="684"/>
      <c r="BM16" s="684"/>
      <c r="BN16" s="685"/>
      <c r="BO16" s="686" t="s">
        <v>233</v>
      </c>
      <c r="BP16" s="686"/>
      <c r="BQ16" s="686"/>
      <c r="BR16" s="686"/>
      <c r="BS16" s="692" t="s">
        <v>233</v>
      </c>
      <c r="BT16" s="684"/>
      <c r="BU16" s="684"/>
      <c r="BV16" s="684"/>
      <c r="BW16" s="684"/>
      <c r="BX16" s="684"/>
      <c r="BY16" s="684"/>
      <c r="BZ16" s="684"/>
      <c r="CA16" s="684"/>
      <c r="CB16" s="693"/>
      <c r="CD16" s="698" t="s">
        <v>269</v>
      </c>
      <c r="CE16" s="699"/>
      <c r="CF16" s="699"/>
      <c r="CG16" s="699"/>
      <c r="CH16" s="699"/>
      <c r="CI16" s="699"/>
      <c r="CJ16" s="699"/>
      <c r="CK16" s="699"/>
      <c r="CL16" s="699"/>
      <c r="CM16" s="699"/>
      <c r="CN16" s="699"/>
      <c r="CO16" s="699"/>
      <c r="CP16" s="699"/>
      <c r="CQ16" s="700"/>
      <c r="CR16" s="683">
        <v>24635</v>
      </c>
      <c r="CS16" s="684"/>
      <c r="CT16" s="684"/>
      <c r="CU16" s="684"/>
      <c r="CV16" s="684"/>
      <c r="CW16" s="684"/>
      <c r="CX16" s="684"/>
      <c r="CY16" s="685"/>
      <c r="CZ16" s="686">
        <v>0.8</v>
      </c>
      <c r="DA16" s="686"/>
      <c r="DB16" s="686"/>
      <c r="DC16" s="686"/>
      <c r="DD16" s="692" t="s">
        <v>129</v>
      </c>
      <c r="DE16" s="684"/>
      <c r="DF16" s="684"/>
      <c r="DG16" s="684"/>
      <c r="DH16" s="684"/>
      <c r="DI16" s="684"/>
      <c r="DJ16" s="684"/>
      <c r="DK16" s="684"/>
      <c r="DL16" s="684"/>
      <c r="DM16" s="684"/>
      <c r="DN16" s="684"/>
      <c r="DO16" s="684"/>
      <c r="DP16" s="685"/>
      <c r="DQ16" s="692">
        <v>4399</v>
      </c>
      <c r="DR16" s="684"/>
      <c r="DS16" s="684"/>
      <c r="DT16" s="684"/>
      <c r="DU16" s="684"/>
      <c r="DV16" s="684"/>
      <c r="DW16" s="684"/>
      <c r="DX16" s="684"/>
      <c r="DY16" s="684"/>
      <c r="DZ16" s="684"/>
      <c r="EA16" s="684"/>
      <c r="EB16" s="684"/>
      <c r="EC16" s="693"/>
    </row>
    <row r="17" spans="2:133" ht="11.25" customHeight="1" x14ac:dyDescent="0.15">
      <c r="B17" s="680" t="s">
        <v>270</v>
      </c>
      <c r="C17" s="681"/>
      <c r="D17" s="681"/>
      <c r="E17" s="681"/>
      <c r="F17" s="681"/>
      <c r="G17" s="681"/>
      <c r="H17" s="681"/>
      <c r="I17" s="681"/>
      <c r="J17" s="681"/>
      <c r="K17" s="681"/>
      <c r="L17" s="681"/>
      <c r="M17" s="681"/>
      <c r="N17" s="681"/>
      <c r="O17" s="681"/>
      <c r="P17" s="681"/>
      <c r="Q17" s="682"/>
      <c r="R17" s="683">
        <v>7297</v>
      </c>
      <c r="S17" s="684"/>
      <c r="T17" s="684"/>
      <c r="U17" s="684"/>
      <c r="V17" s="684"/>
      <c r="W17" s="684"/>
      <c r="X17" s="684"/>
      <c r="Y17" s="685"/>
      <c r="Z17" s="686">
        <v>0.2</v>
      </c>
      <c r="AA17" s="686"/>
      <c r="AB17" s="686"/>
      <c r="AC17" s="686"/>
      <c r="AD17" s="687">
        <v>7297</v>
      </c>
      <c r="AE17" s="687"/>
      <c r="AF17" s="687"/>
      <c r="AG17" s="687"/>
      <c r="AH17" s="687"/>
      <c r="AI17" s="687"/>
      <c r="AJ17" s="687"/>
      <c r="AK17" s="687"/>
      <c r="AL17" s="688">
        <v>0.4</v>
      </c>
      <c r="AM17" s="689"/>
      <c r="AN17" s="689"/>
      <c r="AO17" s="690"/>
      <c r="AP17" s="680" t="s">
        <v>271</v>
      </c>
      <c r="AQ17" s="681"/>
      <c r="AR17" s="681"/>
      <c r="AS17" s="681"/>
      <c r="AT17" s="681"/>
      <c r="AU17" s="681"/>
      <c r="AV17" s="681"/>
      <c r="AW17" s="681"/>
      <c r="AX17" s="681"/>
      <c r="AY17" s="681"/>
      <c r="AZ17" s="681"/>
      <c r="BA17" s="681"/>
      <c r="BB17" s="681"/>
      <c r="BC17" s="681"/>
      <c r="BD17" s="681"/>
      <c r="BE17" s="681"/>
      <c r="BF17" s="682"/>
      <c r="BG17" s="683" t="s">
        <v>129</v>
      </c>
      <c r="BH17" s="684"/>
      <c r="BI17" s="684"/>
      <c r="BJ17" s="684"/>
      <c r="BK17" s="684"/>
      <c r="BL17" s="684"/>
      <c r="BM17" s="684"/>
      <c r="BN17" s="685"/>
      <c r="BO17" s="686" t="s">
        <v>129</v>
      </c>
      <c r="BP17" s="686"/>
      <c r="BQ17" s="686"/>
      <c r="BR17" s="686"/>
      <c r="BS17" s="692" t="s">
        <v>129</v>
      </c>
      <c r="BT17" s="684"/>
      <c r="BU17" s="684"/>
      <c r="BV17" s="684"/>
      <c r="BW17" s="684"/>
      <c r="BX17" s="684"/>
      <c r="BY17" s="684"/>
      <c r="BZ17" s="684"/>
      <c r="CA17" s="684"/>
      <c r="CB17" s="693"/>
      <c r="CD17" s="698" t="s">
        <v>272</v>
      </c>
      <c r="CE17" s="699"/>
      <c r="CF17" s="699"/>
      <c r="CG17" s="699"/>
      <c r="CH17" s="699"/>
      <c r="CI17" s="699"/>
      <c r="CJ17" s="699"/>
      <c r="CK17" s="699"/>
      <c r="CL17" s="699"/>
      <c r="CM17" s="699"/>
      <c r="CN17" s="699"/>
      <c r="CO17" s="699"/>
      <c r="CP17" s="699"/>
      <c r="CQ17" s="700"/>
      <c r="CR17" s="683">
        <v>337114</v>
      </c>
      <c r="CS17" s="684"/>
      <c r="CT17" s="684"/>
      <c r="CU17" s="684"/>
      <c r="CV17" s="684"/>
      <c r="CW17" s="684"/>
      <c r="CX17" s="684"/>
      <c r="CY17" s="685"/>
      <c r="CZ17" s="686">
        <v>11.2</v>
      </c>
      <c r="DA17" s="686"/>
      <c r="DB17" s="686"/>
      <c r="DC17" s="686"/>
      <c r="DD17" s="692" t="s">
        <v>233</v>
      </c>
      <c r="DE17" s="684"/>
      <c r="DF17" s="684"/>
      <c r="DG17" s="684"/>
      <c r="DH17" s="684"/>
      <c r="DI17" s="684"/>
      <c r="DJ17" s="684"/>
      <c r="DK17" s="684"/>
      <c r="DL17" s="684"/>
      <c r="DM17" s="684"/>
      <c r="DN17" s="684"/>
      <c r="DO17" s="684"/>
      <c r="DP17" s="685"/>
      <c r="DQ17" s="692">
        <v>319448</v>
      </c>
      <c r="DR17" s="684"/>
      <c r="DS17" s="684"/>
      <c r="DT17" s="684"/>
      <c r="DU17" s="684"/>
      <c r="DV17" s="684"/>
      <c r="DW17" s="684"/>
      <c r="DX17" s="684"/>
      <c r="DY17" s="684"/>
      <c r="DZ17" s="684"/>
      <c r="EA17" s="684"/>
      <c r="EB17" s="684"/>
      <c r="EC17" s="693"/>
    </row>
    <row r="18" spans="2:133" ht="11.25" customHeight="1" x14ac:dyDescent="0.15">
      <c r="B18" s="680" t="s">
        <v>273</v>
      </c>
      <c r="C18" s="681"/>
      <c r="D18" s="681"/>
      <c r="E18" s="681"/>
      <c r="F18" s="681"/>
      <c r="G18" s="681"/>
      <c r="H18" s="681"/>
      <c r="I18" s="681"/>
      <c r="J18" s="681"/>
      <c r="K18" s="681"/>
      <c r="L18" s="681"/>
      <c r="M18" s="681"/>
      <c r="N18" s="681"/>
      <c r="O18" s="681"/>
      <c r="P18" s="681"/>
      <c r="Q18" s="682"/>
      <c r="R18" s="683">
        <v>599</v>
      </c>
      <c r="S18" s="684"/>
      <c r="T18" s="684"/>
      <c r="U18" s="684"/>
      <c r="V18" s="684"/>
      <c r="W18" s="684"/>
      <c r="X18" s="684"/>
      <c r="Y18" s="685"/>
      <c r="Z18" s="686">
        <v>0</v>
      </c>
      <c r="AA18" s="686"/>
      <c r="AB18" s="686"/>
      <c r="AC18" s="686"/>
      <c r="AD18" s="687">
        <v>599</v>
      </c>
      <c r="AE18" s="687"/>
      <c r="AF18" s="687"/>
      <c r="AG18" s="687"/>
      <c r="AH18" s="687"/>
      <c r="AI18" s="687"/>
      <c r="AJ18" s="687"/>
      <c r="AK18" s="687"/>
      <c r="AL18" s="688">
        <v>0</v>
      </c>
      <c r="AM18" s="689"/>
      <c r="AN18" s="689"/>
      <c r="AO18" s="690"/>
      <c r="AP18" s="680" t="s">
        <v>274</v>
      </c>
      <c r="AQ18" s="681"/>
      <c r="AR18" s="681"/>
      <c r="AS18" s="681"/>
      <c r="AT18" s="681"/>
      <c r="AU18" s="681"/>
      <c r="AV18" s="681"/>
      <c r="AW18" s="681"/>
      <c r="AX18" s="681"/>
      <c r="AY18" s="681"/>
      <c r="AZ18" s="681"/>
      <c r="BA18" s="681"/>
      <c r="BB18" s="681"/>
      <c r="BC18" s="681"/>
      <c r="BD18" s="681"/>
      <c r="BE18" s="681"/>
      <c r="BF18" s="682"/>
      <c r="BG18" s="683" t="s">
        <v>233</v>
      </c>
      <c r="BH18" s="684"/>
      <c r="BI18" s="684"/>
      <c r="BJ18" s="684"/>
      <c r="BK18" s="684"/>
      <c r="BL18" s="684"/>
      <c r="BM18" s="684"/>
      <c r="BN18" s="685"/>
      <c r="BO18" s="686" t="s">
        <v>129</v>
      </c>
      <c r="BP18" s="686"/>
      <c r="BQ18" s="686"/>
      <c r="BR18" s="686"/>
      <c r="BS18" s="692" t="s">
        <v>129</v>
      </c>
      <c r="BT18" s="684"/>
      <c r="BU18" s="684"/>
      <c r="BV18" s="684"/>
      <c r="BW18" s="684"/>
      <c r="BX18" s="684"/>
      <c r="BY18" s="684"/>
      <c r="BZ18" s="684"/>
      <c r="CA18" s="684"/>
      <c r="CB18" s="693"/>
      <c r="CD18" s="698" t="s">
        <v>275</v>
      </c>
      <c r="CE18" s="699"/>
      <c r="CF18" s="699"/>
      <c r="CG18" s="699"/>
      <c r="CH18" s="699"/>
      <c r="CI18" s="699"/>
      <c r="CJ18" s="699"/>
      <c r="CK18" s="699"/>
      <c r="CL18" s="699"/>
      <c r="CM18" s="699"/>
      <c r="CN18" s="699"/>
      <c r="CO18" s="699"/>
      <c r="CP18" s="699"/>
      <c r="CQ18" s="700"/>
      <c r="CR18" s="683" t="s">
        <v>233</v>
      </c>
      <c r="CS18" s="684"/>
      <c r="CT18" s="684"/>
      <c r="CU18" s="684"/>
      <c r="CV18" s="684"/>
      <c r="CW18" s="684"/>
      <c r="CX18" s="684"/>
      <c r="CY18" s="685"/>
      <c r="CZ18" s="686" t="s">
        <v>129</v>
      </c>
      <c r="DA18" s="686"/>
      <c r="DB18" s="686"/>
      <c r="DC18" s="686"/>
      <c r="DD18" s="692" t="s">
        <v>129</v>
      </c>
      <c r="DE18" s="684"/>
      <c r="DF18" s="684"/>
      <c r="DG18" s="684"/>
      <c r="DH18" s="684"/>
      <c r="DI18" s="684"/>
      <c r="DJ18" s="684"/>
      <c r="DK18" s="684"/>
      <c r="DL18" s="684"/>
      <c r="DM18" s="684"/>
      <c r="DN18" s="684"/>
      <c r="DO18" s="684"/>
      <c r="DP18" s="685"/>
      <c r="DQ18" s="692" t="s">
        <v>129</v>
      </c>
      <c r="DR18" s="684"/>
      <c r="DS18" s="684"/>
      <c r="DT18" s="684"/>
      <c r="DU18" s="684"/>
      <c r="DV18" s="684"/>
      <c r="DW18" s="684"/>
      <c r="DX18" s="684"/>
      <c r="DY18" s="684"/>
      <c r="DZ18" s="684"/>
      <c r="EA18" s="684"/>
      <c r="EB18" s="684"/>
      <c r="EC18" s="693"/>
    </row>
    <row r="19" spans="2:133" ht="11.25" customHeight="1" x14ac:dyDescent="0.15">
      <c r="B19" s="680" t="s">
        <v>276</v>
      </c>
      <c r="C19" s="681"/>
      <c r="D19" s="681"/>
      <c r="E19" s="681"/>
      <c r="F19" s="681"/>
      <c r="G19" s="681"/>
      <c r="H19" s="681"/>
      <c r="I19" s="681"/>
      <c r="J19" s="681"/>
      <c r="K19" s="681"/>
      <c r="L19" s="681"/>
      <c r="M19" s="681"/>
      <c r="N19" s="681"/>
      <c r="O19" s="681"/>
      <c r="P19" s="681"/>
      <c r="Q19" s="682"/>
      <c r="R19" s="683">
        <v>1000</v>
      </c>
      <c r="S19" s="684"/>
      <c r="T19" s="684"/>
      <c r="U19" s="684"/>
      <c r="V19" s="684"/>
      <c r="W19" s="684"/>
      <c r="X19" s="684"/>
      <c r="Y19" s="685"/>
      <c r="Z19" s="686">
        <v>0</v>
      </c>
      <c r="AA19" s="686"/>
      <c r="AB19" s="686"/>
      <c r="AC19" s="686"/>
      <c r="AD19" s="687">
        <v>1000</v>
      </c>
      <c r="AE19" s="687"/>
      <c r="AF19" s="687"/>
      <c r="AG19" s="687"/>
      <c r="AH19" s="687"/>
      <c r="AI19" s="687"/>
      <c r="AJ19" s="687"/>
      <c r="AK19" s="687"/>
      <c r="AL19" s="688">
        <v>0.1</v>
      </c>
      <c r="AM19" s="689"/>
      <c r="AN19" s="689"/>
      <c r="AO19" s="690"/>
      <c r="AP19" s="680" t="s">
        <v>277</v>
      </c>
      <c r="AQ19" s="681"/>
      <c r="AR19" s="681"/>
      <c r="AS19" s="681"/>
      <c r="AT19" s="681"/>
      <c r="AU19" s="681"/>
      <c r="AV19" s="681"/>
      <c r="AW19" s="681"/>
      <c r="AX19" s="681"/>
      <c r="AY19" s="681"/>
      <c r="AZ19" s="681"/>
      <c r="BA19" s="681"/>
      <c r="BB19" s="681"/>
      <c r="BC19" s="681"/>
      <c r="BD19" s="681"/>
      <c r="BE19" s="681"/>
      <c r="BF19" s="682"/>
      <c r="BG19" s="683" t="s">
        <v>129</v>
      </c>
      <c r="BH19" s="684"/>
      <c r="BI19" s="684"/>
      <c r="BJ19" s="684"/>
      <c r="BK19" s="684"/>
      <c r="BL19" s="684"/>
      <c r="BM19" s="684"/>
      <c r="BN19" s="685"/>
      <c r="BO19" s="686" t="s">
        <v>233</v>
      </c>
      <c r="BP19" s="686"/>
      <c r="BQ19" s="686"/>
      <c r="BR19" s="686"/>
      <c r="BS19" s="692" t="s">
        <v>129</v>
      </c>
      <c r="BT19" s="684"/>
      <c r="BU19" s="684"/>
      <c r="BV19" s="684"/>
      <c r="BW19" s="684"/>
      <c r="BX19" s="684"/>
      <c r="BY19" s="684"/>
      <c r="BZ19" s="684"/>
      <c r="CA19" s="684"/>
      <c r="CB19" s="693"/>
      <c r="CD19" s="698" t="s">
        <v>278</v>
      </c>
      <c r="CE19" s="699"/>
      <c r="CF19" s="699"/>
      <c r="CG19" s="699"/>
      <c r="CH19" s="699"/>
      <c r="CI19" s="699"/>
      <c r="CJ19" s="699"/>
      <c r="CK19" s="699"/>
      <c r="CL19" s="699"/>
      <c r="CM19" s="699"/>
      <c r="CN19" s="699"/>
      <c r="CO19" s="699"/>
      <c r="CP19" s="699"/>
      <c r="CQ19" s="700"/>
      <c r="CR19" s="683" t="s">
        <v>129</v>
      </c>
      <c r="CS19" s="684"/>
      <c r="CT19" s="684"/>
      <c r="CU19" s="684"/>
      <c r="CV19" s="684"/>
      <c r="CW19" s="684"/>
      <c r="CX19" s="684"/>
      <c r="CY19" s="685"/>
      <c r="CZ19" s="686" t="s">
        <v>233</v>
      </c>
      <c r="DA19" s="686"/>
      <c r="DB19" s="686"/>
      <c r="DC19" s="686"/>
      <c r="DD19" s="692" t="s">
        <v>233</v>
      </c>
      <c r="DE19" s="684"/>
      <c r="DF19" s="684"/>
      <c r="DG19" s="684"/>
      <c r="DH19" s="684"/>
      <c r="DI19" s="684"/>
      <c r="DJ19" s="684"/>
      <c r="DK19" s="684"/>
      <c r="DL19" s="684"/>
      <c r="DM19" s="684"/>
      <c r="DN19" s="684"/>
      <c r="DO19" s="684"/>
      <c r="DP19" s="685"/>
      <c r="DQ19" s="692" t="s">
        <v>129</v>
      </c>
      <c r="DR19" s="684"/>
      <c r="DS19" s="684"/>
      <c r="DT19" s="684"/>
      <c r="DU19" s="684"/>
      <c r="DV19" s="684"/>
      <c r="DW19" s="684"/>
      <c r="DX19" s="684"/>
      <c r="DY19" s="684"/>
      <c r="DZ19" s="684"/>
      <c r="EA19" s="684"/>
      <c r="EB19" s="684"/>
      <c r="EC19" s="693"/>
    </row>
    <row r="20" spans="2:133" ht="11.25" customHeight="1" x14ac:dyDescent="0.15">
      <c r="B20" s="680" t="s">
        <v>279</v>
      </c>
      <c r="C20" s="681"/>
      <c r="D20" s="681"/>
      <c r="E20" s="681"/>
      <c r="F20" s="681"/>
      <c r="G20" s="681"/>
      <c r="H20" s="681"/>
      <c r="I20" s="681"/>
      <c r="J20" s="681"/>
      <c r="K20" s="681"/>
      <c r="L20" s="681"/>
      <c r="M20" s="681"/>
      <c r="N20" s="681"/>
      <c r="O20" s="681"/>
      <c r="P20" s="681"/>
      <c r="Q20" s="682"/>
      <c r="R20" s="683">
        <v>89</v>
      </c>
      <c r="S20" s="684"/>
      <c r="T20" s="684"/>
      <c r="U20" s="684"/>
      <c r="V20" s="684"/>
      <c r="W20" s="684"/>
      <c r="X20" s="684"/>
      <c r="Y20" s="685"/>
      <c r="Z20" s="686">
        <v>0</v>
      </c>
      <c r="AA20" s="686"/>
      <c r="AB20" s="686"/>
      <c r="AC20" s="686"/>
      <c r="AD20" s="687">
        <v>89</v>
      </c>
      <c r="AE20" s="687"/>
      <c r="AF20" s="687"/>
      <c r="AG20" s="687"/>
      <c r="AH20" s="687"/>
      <c r="AI20" s="687"/>
      <c r="AJ20" s="687"/>
      <c r="AK20" s="687"/>
      <c r="AL20" s="688">
        <v>0</v>
      </c>
      <c r="AM20" s="689"/>
      <c r="AN20" s="689"/>
      <c r="AO20" s="690"/>
      <c r="AP20" s="680" t="s">
        <v>280</v>
      </c>
      <c r="AQ20" s="681"/>
      <c r="AR20" s="681"/>
      <c r="AS20" s="681"/>
      <c r="AT20" s="681"/>
      <c r="AU20" s="681"/>
      <c r="AV20" s="681"/>
      <c r="AW20" s="681"/>
      <c r="AX20" s="681"/>
      <c r="AY20" s="681"/>
      <c r="AZ20" s="681"/>
      <c r="BA20" s="681"/>
      <c r="BB20" s="681"/>
      <c r="BC20" s="681"/>
      <c r="BD20" s="681"/>
      <c r="BE20" s="681"/>
      <c r="BF20" s="682"/>
      <c r="BG20" s="683" t="s">
        <v>233</v>
      </c>
      <c r="BH20" s="684"/>
      <c r="BI20" s="684"/>
      <c r="BJ20" s="684"/>
      <c r="BK20" s="684"/>
      <c r="BL20" s="684"/>
      <c r="BM20" s="684"/>
      <c r="BN20" s="685"/>
      <c r="BO20" s="686" t="s">
        <v>129</v>
      </c>
      <c r="BP20" s="686"/>
      <c r="BQ20" s="686"/>
      <c r="BR20" s="686"/>
      <c r="BS20" s="692" t="s">
        <v>129</v>
      </c>
      <c r="BT20" s="684"/>
      <c r="BU20" s="684"/>
      <c r="BV20" s="684"/>
      <c r="BW20" s="684"/>
      <c r="BX20" s="684"/>
      <c r="BY20" s="684"/>
      <c r="BZ20" s="684"/>
      <c r="CA20" s="684"/>
      <c r="CB20" s="693"/>
      <c r="CD20" s="698" t="s">
        <v>281</v>
      </c>
      <c r="CE20" s="699"/>
      <c r="CF20" s="699"/>
      <c r="CG20" s="699"/>
      <c r="CH20" s="699"/>
      <c r="CI20" s="699"/>
      <c r="CJ20" s="699"/>
      <c r="CK20" s="699"/>
      <c r="CL20" s="699"/>
      <c r="CM20" s="699"/>
      <c r="CN20" s="699"/>
      <c r="CO20" s="699"/>
      <c r="CP20" s="699"/>
      <c r="CQ20" s="700"/>
      <c r="CR20" s="683">
        <v>3018855</v>
      </c>
      <c r="CS20" s="684"/>
      <c r="CT20" s="684"/>
      <c r="CU20" s="684"/>
      <c r="CV20" s="684"/>
      <c r="CW20" s="684"/>
      <c r="CX20" s="684"/>
      <c r="CY20" s="685"/>
      <c r="CZ20" s="686">
        <v>100</v>
      </c>
      <c r="DA20" s="686"/>
      <c r="DB20" s="686"/>
      <c r="DC20" s="686"/>
      <c r="DD20" s="692">
        <v>602997</v>
      </c>
      <c r="DE20" s="684"/>
      <c r="DF20" s="684"/>
      <c r="DG20" s="684"/>
      <c r="DH20" s="684"/>
      <c r="DI20" s="684"/>
      <c r="DJ20" s="684"/>
      <c r="DK20" s="684"/>
      <c r="DL20" s="684"/>
      <c r="DM20" s="684"/>
      <c r="DN20" s="684"/>
      <c r="DO20" s="684"/>
      <c r="DP20" s="685"/>
      <c r="DQ20" s="692">
        <v>2139006</v>
      </c>
      <c r="DR20" s="684"/>
      <c r="DS20" s="684"/>
      <c r="DT20" s="684"/>
      <c r="DU20" s="684"/>
      <c r="DV20" s="684"/>
      <c r="DW20" s="684"/>
      <c r="DX20" s="684"/>
      <c r="DY20" s="684"/>
      <c r="DZ20" s="684"/>
      <c r="EA20" s="684"/>
      <c r="EB20" s="684"/>
      <c r="EC20" s="693"/>
    </row>
    <row r="21" spans="2:133" ht="11.25" customHeight="1" x14ac:dyDescent="0.15">
      <c r="B21" s="680" t="s">
        <v>282</v>
      </c>
      <c r="C21" s="681"/>
      <c r="D21" s="681"/>
      <c r="E21" s="681"/>
      <c r="F21" s="681"/>
      <c r="G21" s="681"/>
      <c r="H21" s="681"/>
      <c r="I21" s="681"/>
      <c r="J21" s="681"/>
      <c r="K21" s="681"/>
      <c r="L21" s="681"/>
      <c r="M21" s="681"/>
      <c r="N21" s="681"/>
      <c r="O21" s="681"/>
      <c r="P21" s="681"/>
      <c r="Q21" s="682"/>
      <c r="R21" s="683">
        <v>5609</v>
      </c>
      <c r="S21" s="684"/>
      <c r="T21" s="684"/>
      <c r="U21" s="684"/>
      <c r="V21" s="684"/>
      <c r="W21" s="684"/>
      <c r="X21" s="684"/>
      <c r="Y21" s="685"/>
      <c r="Z21" s="686">
        <v>0.2</v>
      </c>
      <c r="AA21" s="686"/>
      <c r="AB21" s="686"/>
      <c r="AC21" s="686"/>
      <c r="AD21" s="687">
        <v>5609</v>
      </c>
      <c r="AE21" s="687"/>
      <c r="AF21" s="687"/>
      <c r="AG21" s="687"/>
      <c r="AH21" s="687"/>
      <c r="AI21" s="687"/>
      <c r="AJ21" s="687"/>
      <c r="AK21" s="687"/>
      <c r="AL21" s="688">
        <v>0.3</v>
      </c>
      <c r="AM21" s="689"/>
      <c r="AN21" s="689"/>
      <c r="AO21" s="690"/>
      <c r="AP21" s="702" t="s">
        <v>283</v>
      </c>
      <c r="AQ21" s="703"/>
      <c r="AR21" s="703"/>
      <c r="AS21" s="703"/>
      <c r="AT21" s="703"/>
      <c r="AU21" s="703"/>
      <c r="AV21" s="703"/>
      <c r="AW21" s="703"/>
      <c r="AX21" s="703"/>
      <c r="AY21" s="703"/>
      <c r="AZ21" s="703"/>
      <c r="BA21" s="703"/>
      <c r="BB21" s="703"/>
      <c r="BC21" s="703"/>
      <c r="BD21" s="703"/>
      <c r="BE21" s="703"/>
      <c r="BF21" s="704"/>
      <c r="BG21" s="683" t="s">
        <v>129</v>
      </c>
      <c r="BH21" s="684"/>
      <c r="BI21" s="684"/>
      <c r="BJ21" s="684"/>
      <c r="BK21" s="684"/>
      <c r="BL21" s="684"/>
      <c r="BM21" s="684"/>
      <c r="BN21" s="685"/>
      <c r="BO21" s="686" t="s">
        <v>233</v>
      </c>
      <c r="BP21" s="686"/>
      <c r="BQ21" s="686"/>
      <c r="BR21" s="686"/>
      <c r="BS21" s="692" t="s">
        <v>129</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284</v>
      </c>
      <c r="C22" s="681"/>
      <c r="D22" s="681"/>
      <c r="E22" s="681"/>
      <c r="F22" s="681"/>
      <c r="G22" s="681"/>
      <c r="H22" s="681"/>
      <c r="I22" s="681"/>
      <c r="J22" s="681"/>
      <c r="K22" s="681"/>
      <c r="L22" s="681"/>
      <c r="M22" s="681"/>
      <c r="N22" s="681"/>
      <c r="O22" s="681"/>
      <c r="P22" s="681"/>
      <c r="Q22" s="682"/>
      <c r="R22" s="683">
        <v>1636237</v>
      </c>
      <c r="S22" s="684"/>
      <c r="T22" s="684"/>
      <c r="U22" s="684"/>
      <c r="V22" s="684"/>
      <c r="W22" s="684"/>
      <c r="X22" s="684"/>
      <c r="Y22" s="685"/>
      <c r="Z22" s="686">
        <v>51.8</v>
      </c>
      <c r="AA22" s="686"/>
      <c r="AB22" s="686"/>
      <c r="AC22" s="686"/>
      <c r="AD22" s="687">
        <v>1483985</v>
      </c>
      <c r="AE22" s="687"/>
      <c r="AF22" s="687"/>
      <c r="AG22" s="687"/>
      <c r="AH22" s="687"/>
      <c r="AI22" s="687"/>
      <c r="AJ22" s="687"/>
      <c r="AK22" s="687"/>
      <c r="AL22" s="688">
        <v>82.9</v>
      </c>
      <c r="AM22" s="689"/>
      <c r="AN22" s="689"/>
      <c r="AO22" s="690"/>
      <c r="AP22" s="702" t="s">
        <v>285</v>
      </c>
      <c r="AQ22" s="703"/>
      <c r="AR22" s="703"/>
      <c r="AS22" s="703"/>
      <c r="AT22" s="703"/>
      <c r="AU22" s="703"/>
      <c r="AV22" s="703"/>
      <c r="AW22" s="703"/>
      <c r="AX22" s="703"/>
      <c r="AY22" s="703"/>
      <c r="AZ22" s="703"/>
      <c r="BA22" s="703"/>
      <c r="BB22" s="703"/>
      <c r="BC22" s="703"/>
      <c r="BD22" s="703"/>
      <c r="BE22" s="703"/>
      <c r="BF22" s="704"/>
      <c r="BG22" s="683" t="s">
        <v>233</v>
      </c>
      <c r="BH22" s="684"/>
      <c r="BI22" s="684"/>
      <c r="BJ22" s="684"/>
      <c r="BK22" s="684"/>
      <c r="BL22" s="684"/>
      <c r="BM22" s="684"/>
      <c r="BN22" s="685"/>
      <c r="BO22" s="686" t="s">
        <v>233</v>
      </c>
      <c r="BP22" s="686"/>
      <c r="BQ22" s="686"/>
      <c r="BR22" s="686"/>
      <c r="BS22" s="692" t="s">
        <v>129</v>
      </c>
      <c r="BT22" s="684"/>
      <c r="BU22" s="684"/>
      <c r="BV22" s="684"/>
      <c r="BW22" s="684"/>
      <c r="BX22" s="684"/>
      <c r="BY22" s="684"/>
      <c r="BZ22" s="684"/>
      <c r="CA22" s="684"/>
      <c r="CB22" s="693"/>
      <c r="CD22" s="665" t="s">
        <v>286</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287</v>
      </c>
      <c r="C23" s="681"/>
      <c r="D23" s="681"/>
      <c r="E23" s="681"/>
      <c r="F23" s="681"/>
      <c r="G23" s="681"/>
      <c r="H23" s="681"/>
      <c r="I23" s="681"/>
      <c r="J23" s="681"/>
      <c r="K23" s="681"/>
      <c r="L23" s="681"/>
      <c r="M23" s="681"/>
      <c r="N23" s="681"/>
      <c r="O23" s="681"/>
      <c r="P23" s="681"/>
      <c r="Q23" s="682"/>
      <c r="R23" s="683">
        <v>1483985</v>
      </c>
      <c r="S23" s="684"/>
      <c r="T23" s="684"/>
      <c r="U23" s="684"/>
      <c r="V23" s="684"/>
      <c r="W23" s="684"/>
      <c r="X23" s="684"/>
      <c r="Y23" s="685"/>
      <c r="Z23" s="686">
        <v>47</v>
      </c>
      <c r="AA23" s="686"/>
      <c r="AB23" s="686"/>
      <c r="AC23" s="686"/>
      <c r="AD23" s="687">
        <v>1483985</v>
      </c>
      <c r="AE23" s="687"/>
      <c r="AF23" s="687"/>
      <c r="AG23" s="687"/>
      <c r="AH23" s="687"/>
      <c r="AI23" s="687"/>
      <c r="AJ23" s="687"/>
      <c r="AK23" s="687"/>
      <c r="AL23" s="688">
        <v>82.9</v>
      </c>
      <c r="AM23" s="689"/>
      <c r="AN23" s="689"/>
      <c r="AO23" s="690"/>
      <c r="AP23" s="702" t="s">
        <v>288</v>
      </c>
      <c r="AQ23" s="703"/>
      <c r="AR23" s="703"/>
      <c r="AS23" s="703"/>
      <c r="AT23" s="703"/>
      <c r="AU23" s="703"/>
      <c r="AV23" s="703"/>
      <c r="AW23" s="703"/>
      <c r="AX23" s="703"/>
      <c r="AY23" s="703"/>
      <c r="AZ23" s="703"/>
      <c r="BA23" s="703"/>
      <c r="BB23" s="703"/>
      <c r="BC23" s="703"/>
      <c r="BD23" s="703"/>
      <c r="BE23" s="703"/>
      <c r="BF23" s="704"/>
      <c r="BG23" s="683" t="s">
        <v>233</v>
      </c>
      <c r="BH23" s="684"/>
      <c r="BI23" s="684"/>
      <c r="BJ23" s="684"/>
      <c r="BK23" s="684"/>
      <c r="BL23" s="684"/>
      <c r="BM23" s="684"/>
      <c r="BN23" s="685"/>
      <c r="BO23" s="686" t="s">
        <v>129</v>
      </c>
      <c r="BP23" s="686"/>
      <c r="BQ23" s="686"/>
      <c r="BR23" s="686"/>
      <c r="BS23" s="692" t="s">
        <v>129</v>
      </c>
      <c r="BT23" s="684"/>
      <c r="BU23" s="684"/>
      <c r="BV23" s="684"/>
      <c r="BW23" s="684"/>
      <c r="BX23" s="684"/>
      <c r="BY23" s="684"/>
      <c r="BZ23" s="684"/>
      <c r="CA23" s="684"/>
      <c r="CB23" s="693"/>
      <c r="CD23" s="665" t="s">
        <v>227</v>
      </c>
      <c r="CE23" s="666"/>
      <c r="CF23" s="666"/>
      <c r="CG23" s="666"/>
      <c r="CH23" s="666"/>
      <c r="CI23" s="666"/>
      <c r="CJ23" s="666"/>
      <c r="CK23" s="666"/>
      <c r="CL23" s="666"/>
      <c r="CM23" s="666"/>
      <c r="CN23" s="666"/>
      <c r="CO23" s="666"/>
      <c r="CP23" s="666"/>
      <c r="CQ23" s="667"/>
      <c r="CR23" s="665" t="s">
        <v>289</v>
      </c>
      <c r="CS23" s="666"/>
      <c r="CT23" s="666"/>
      <c r="CU23" s="666"/>
      <c r="CV23" s="666"/>
      <c r="CW23" s="666"/>
      <c r="CX23" s="666"/>
      <c r="CY23" s="667"/>
      <c r="CZ23" s="665" t="s">
        <v>290</v>
      </c>
      <c r="DA23" s="666"/>
      <c r="DB23" s="666"/>
      <c r="DC23" s="667"/>
      <c r="DD23" s="665" t="s">
        <v>291</v>
      </c>
      <c r="DE23" s="666"/>
      <c r="DF23" s="666"/>
      <c r="DG23" s="666"/>
      <c r="DH23" s="666"/>
      <c r="DI23" s="666"/>
      <c r="DJ23" s="666"/>
      <c r="DK23" s="667"/>
      <c r="DL23" s="714" t="s">
        <v>292</v>
      </c>
      <c r="DM23" s="715"/>
      <c r="DN23" s="715"/>
      <c r="DO23" s="715"/>
      <c r="DP23" s="715"/>
      <c r="DQ23" s="715"/>
      <c r="DR23" s="715"/>
      <c r="DS23" s="715"/>
      <c r="DT23" s="715"/>
      <c r="DU23" s="715"/>
      <c r="DV23" s="716"/>
      <c r="DW23" s="665" t="s">
        <v>293</v>
      </c>
      <c r="DX23" s="666"/>
      <c r="DY23" s="666"/>
      <c r="DZ23" s="666"/>
      <c r="EA23" s="666"/>
      <c r="EB23" s="666"/>
      <c r="EC23" s="667"/>
    </row>
    <row r="24" spans="2:133" ht="11.25" customHeight="1" x14ac:dyDescent="0.15">
      <c r="B24" s="680" t="s">
        <v>294</v>
      </c>
      <c r="C24" s="681"/>
      <c r="D24" s="681"/>
      <c r="E24" s="681"/>
      <c r="F24" s="681"/>
      <c r="G24" s="681"/>
      <c r="H24" s="681"/>
      <c r="I24" s="681"/>
      <c r="J24" s="681"/>
      <c r="K24" s="681"/>
      <c r="L24" s="681"/>
      <c r="M24" s="681"/>
      <c r="N24" s="681"/>
      <c r="O24" s="681"/>
      <c r="P24" s="681"/>
      <c r="Q24" s="682"/>
      <c r="R24" s="683">
        <v>152252</v>
      </c>
      <c r="S24" s="684"/>
      <c r="T24" s="684"/>
      <c r="U24" s="684"/>
      <c r="V24" s="684"/>
      <c r="W24" s="684"/>
      <c r="X24" s="684"/>
      <c r="Y24" s="685"/>
      <c r="Z24" s="686">
        <v>4.8</v>
      </c>
      <c r="AA24" s="686"/>
      <c r="AB24" s="686"/>
      <c r="AC24" s="686"/>
      <c r="AD24" s="687" t="s">
        <v>233</v>
      </c>
      <c r="AE24" s="687"/>
      <c r="AF24" s="687"/>
      <c r="AG24" s="687"/>
      <c r="AH24" s="687"/>
      <c r="AI24" s="687"/>
      <c r="AJ24" s="687"/>
      <c r="AK24" s="687"/>
      <c r="AL24" s="688" t="s">
        <v>129</v>
      </c>
      <c r="AM24" s="689"/>
      <c r="AN24" s="689"/>
      <c r="AO24" s="690"/>
      <c r="AP24" s="702" t="s">
        <v>295</v>
      </c>
      <c r="AQ24" s="703"/>
      <c r="AR24" s="703"/>
      <c r="AS24" s="703"/>
      <c r="AT24" s="703"/>
      <c r="AU24" s="703"/>
      <c r="AV24" s="703"/>
      <c r="AW24" s="703"/>
      <c r="AX24" s="703"/>
      <c r="AY24" s="703"/>
      <c r="AZ24" s="703"/>
      <c r="BA24" s="703"/>
      <c r="BB24" s="703"/>
      <c r="BC24" s="703"/>
      <c r="BD24" s="703"/>
      <c r="BE24" s="703"/>
      <c r="BF24" s="704"/>
      <c r="BG24" s="683" t="s">
        <v>129</v>
      </c>
      <c r="BH24" s="684"/>
      <c r="BI24" s="684"/>
      <c r="BJ24" s="684"/>
      <c r="BK24" s="684"/>
      <c r="BL24" s="684"/>
      <c r="BM24" s="684"/>
      <c r="BN24" s="685"/>
      <c r="BO24" s="686" t="s">
        <v>129</v>
      </c>
      <c r="BP24" s="686"/>
      <c r="BQ24" s="686"/>
      <c r="BR24" s="686"/>
      <c r="BS24" s="692" t="s">
        <v>233</v>
      </c>
      <c r="BT24" s="684"/>
      <c r="BU24" s="684"/>
      <c r="BV24" s="684"/>
      <c r="BW24" s="684"/>
      <c r="BX24" s="684"/>
      <c r="BY24" s="684"/>
      <c r="BZ24" s="684"/>
      <c r="CA24" s="684"/>
      <c r="CB24" s="693"/>
      <c r="CD24" s="694" t="s">
        <v>296</v>
      </c>
      <c r="CE24" s="695"/>
      <c r="CF24" s="695"/>
      <c r="CG24" s="695"/>
      <c r="CH24" s="695"/>
      <c r="CI24" s="695"/>
      <c r="CJ24" s="695"/>
      <c r="CK24" s="695"/>
      <c r="CL24" s="695"/>
      <c r="CM24" s="695"/>
      <c r="CN24" s="695"/>
      <c r="CO24" s="695"/>
      <c r="CP24" s="695"/>
      <c r="CQ24" s="696"/>
      <c r="CR24" s="672">
        <v>917659</v>
      </c>
      <c r="CS24" s="673"/>
      <c r="CT24" s="673"/>
      <c r="CU24" s="673"/>
      <c r="CV24" s="673"/>
      <c r="CW24" s="673"/>
      <c r="CX24" s="673"/>
      <c r="CY24" s="674"/>
      <c r="CZ24" s="677">
        <v>30.4</v>
      </c>
      <c r="DA24" s="678"/>
      <c r="DB24" s="678"/>
      <c r="DC24" s="697"/>
      <c r="DD24" s="722">
        <v>769576</v>
      </c>
      <c r="DE24" s="673"/>
      <c r="DF24" s="673"/>
      <c r="DG24" s="673"/>
      <c r="DH24" s="673"/>
      <c r="DI24" s="673"/>
      <c r="DJ24" s="673"/>
      <c r="DK24" s="674"/>
      <c r="DL24" s="722">
        <v>767992</v>
      </c>
      <c r="DM24" s="673"/>
      <c r="DN24" s="673"/>
      <c r="DO24" s="673"/>
      <c r="DP24" s="673"/>
      <c r="DQ24" s="673"/>
      <c r="DR24" s="673"/>
      <c r="DS24" s="673"/>
      <c r="DT24" s="673"/>
      <c r="DU24" s="673"/>
      <c r="DV24" s="674"/>
      <c r="DW24" s="677">
        <v>41.7</v>
      </c>
      <c r="DX24" s="678"/>
      <c r="DY24" s="678"/>
      <c r="DZ24" s="678"/>
      <c r="EA24" s="678"/>
      <c r="EB24" s="678"/>
      <c r="EC24" s="679"/>
    </row>
    <row r="25" spans="2:133" ht="11.25" customHeight="1" x14ac:dyDescent="0.15">
      <c r="B25" s="680" t="s">
        <v>297</v>
      </c>
      <c r="C25" s="681"/>
      <c r="D25" s="681"/>
      <c r="E25" s="681"/>
      <c r="F25" s="681"/>
      <c r="G25" s="681"/>
      <c r="H25" s="681"/>
      <c r="I25" s="681"/>
      <c r="J25" s="681"/>
      <c r="K25" s="681"/>
      <c r="L25" s="681"/>
      <c r="M25" s="681"/>
      <c r="N25" s="681"/>
      <c r="O25" s="681"/>
      <c r="P25" s="681"/>
      <c r="Q25" s="682"/>
      <c r="R25" s="683" t="s">
        <v>233</v>
      </c>
      <c r="S25" s="684"/>
      <c r="T25" s="684"/>
      <c r="U25" s="684"/>
      <c r="V25" s="684"/>
      <c r="W25" s="684"/>
      <c r="X25" s="684"/>
      <c r="Y25" s="685"/>
      <c r="Z25" s="686" t="s">
        <v>233</v>
      </c>
      <c r="AA25" s="686"/>
      <c r="AB25" s="686"/>
      <c r="AC25" s="686"/>
      <c r="AD25" s="687" t="s">
        <v>233</v>
      </c>
      <c r="AE25" s="687"/>
      <c r="AF25" s="687"/>
      <c r="AG25" s="687"/>
      <c r="AH25" s="687"/>
      <c r="AI25" s="687"/>
      <c r="AJ25" s="687"/>
      <c r="AK25" s="687"/>
      <c r="AL25" s="688" t="s">
        <v>129</v>
      </c>
      <c r="AM25" s="689"/>
      <c r="AN25" s="689"/>
      <c r="AO25" s="690"/>
      <c r="AP25" s="702" t="s">
        <v>298</v>
      </c>
      <c r="AQ25" s="703"/>
      <c r="AR25" s="703"/>
      <c r="AS25" s="703"/>
      <c r="AT25" s="703"/>
      <c r="AU25" s="703"/>
      <c r="AV25" s="703"/>
      <c r="AW25" s="703"/>
      <c r="AX25" s="703"/>
      <c r="AY25" s="703"/>
      <c r="AZ25" s="703"/>
      <c r="BA25" s="703"/>
      <c r="BB25" s="703"/>
      <c r="BC25" s="703"/>
      <c r="BD25" s="703"/>
      <c r="BE25" s="703"/>
      <c r="BF25" s="704"/>
      <c r="BG25" s="683" t="s">
        <v>129</v>
      </c>
      <c r="BH25" s="684"/>
      <c r="BI25" s="684"/>
      <c r="BJ25" s="684"/>
      <c r="BK25" s="684"/>
      <c r="BL25" s="684"/>
      <c r="BM25" s="684"/>
      <c r="BN25" s="685"/>
      <c r="BO25" s="686" t="s">
        <v>129</v>
      </c>
      <c r="BP25" s="686"/>
      <c r="BQ25" s="686"/>
      <c r="BR25" s="686"/>
      <c r="BS25" s="692" t="s">
        <v>233</v>
      </c>
      <c r="BT25" s="684"/>
      <c r="BU25" s="684"/>
      <c r="BV25" s="684"/>
      <c r="BW25" s="684"/>
      <c r="BX25" s="684"/>
      <c r="BY25" s="684"/>
      <c r="BZ25" s="684"/>
      <c r="CA25" s="684"/>
      <c r="CB25" s="693"/>
      <c r="CD25" s="698" t="s">
        <v>299</v>
      </c>
      <c r="CE25" s="699"/>
      <c r="CF25" s="699"/>
      <c r="CG25" s="699"/>
      <c r="CH25" s="699"/>
      <c r="CI25" s="699"/>
      <c r="CJ25" s="699"/>
      <c r="CK25" s="699"/>
      <c r="CL25" s="699"/>
      <c r="CM25" s="699"/>
      <c r="CN25" s="699"/>
      <c r="CO25" s="699"/>
      <c r="CP25" s="699"/>
      <c r="CQ25" s="700"/>
      <c r="CR25" s="683">
        <v>421377</v>
      </c>
      <c r="CS25" s="719"/>
      <c r="CT25" s="719"/>
      <c r="CU25" s="719"/>
      <c r="CV25" s="719"/>
      <c r="CW25" s="719"/>
      <c r="CX25" s="719"/>
      <c r="CY25" s="720"/>
      <c r="CZ25" s="688">
        <v>14</v>
      </c>
      <c r="DA25" s="717"/>
      <c r="DB25" s="717"/>
      <c r="DC25" s="721"/>
      <c r="DD25" s="692">
        <v>403410</v>
      </c>
      <c r="DE25" s="719"/>
      <c r="DF25" s="719"/>
      <c r="DG25" s="719"/>
      <c r="DH25" s="719"/>
      <c r="DI25" s="719"/>
      <c r="DJ25" s="719"/>
      <c r="DK25" s="720"/>
      <c r="DL25" s="692">
        <v>402069</v>
      </c>
      <c r="DM25" s="719"/>
      <c r="DN25" s="719"/>
      <c r="DO25" s="719"/>
      <c r="DP25" s="719"/>
      <c r="DQ25" s="719"/>
      <c r="DR25" s="719"/>
      <c r="DS25" s="719"/>
      <c r="DT25" s="719"/>
      <c r="DU25" s="719"/>
      <c r="DV25" s="720"/>
      <c r="DW25" s="688">
        <v>21.9</v>
      </c>
      <c r="DX25" s="717"/>
      <c r="DY25" s="717"/>
      <c r="DZ25" s="717"/>
      <c r="EA25" s="717"/>
      <c r="EB25" s="717"/>
      <c r="EC25" s="718"/>
    </row>
    <row r="26" spans="2:133" ht="11.25" customHeight="1" x14ac:dyDescent="0.15">
      <c r="B26" s="680" t="s">
        <v>300</v>
      </c>
      <c r="C26" s="681"/>
      <c r="D26" s="681"/>
      <c r="E26" s="681"/>
      <c r="F26" s="681"/>
      <c r="G26" s="681"/>
      <c r="H26" s="681"/>
      <c r="I26" s="681"/>
      <c r="J26" s="681"/>
      <c r="K26" s="681"/>
      <c r="L26" s="681"/>
      <c r="M26" s="681"/>
      <c r="N26" s="681"/>
      <c r="O26" s="681"/>
      <c r="P26" s="681"/>
      <c r="Q26" s="682"/>
      <c r="R26" s="683">
        <v>1936397</v>
      </c>
      <c r="S26" s="684"/>
      <c r="T26" s="684"/>
      <c r="U26" s="684"/>
      <c r="V26" s="684"/>
      <c r="W26" s="684"/>
      <c r="X26" s="684"/>
      <c r="Y26" s="685"/>
      <c r="Z26" s="686">
        <v>61.4</v>
      </c>
      <c r="AA26" s="686"/>
      <c r="AB26" s="686"/>
      <c r="AC26" s="686"/>
      <c r="AD26" s="687">
        <v>1784145</v>
      </c>
      <c r="AE26" s="687"/>
      <c r="AF26" s="687"/>
      <c r="AG26" s="687"/>
      <c r="AH26" s="687"/>
      <c r="AI26" s="687"/>
      <c r="AJ26" s="687"/>
      <c r="AK26" s="687"/>
      <c r="AL26" s="688">
        <v>99.6</v>
      </c>
      <c r="AM26" s="689"/>
      <c r="AN26" s="689"/>
      <c r="AO26" s="690"/>
      <c r="AP26" s="702" t="s">
        <v>301</v>
      </c>
      <c r="AQ26" s="732"/>
      <c r="AR26" s="732"/>
      <c r="AS26" s="732"/>
      <c r="AT26" s="732"/>
      <c r="AU26" s="732"/>
      <c r="AV26" s="732"/>
      <c r="AW26" s="732"/>
      <c r="AX26" s="732"/>
      <c r="AY26" s="732"/>
      <c r="AZ26" s="732"/>
      <c r="BA26" s="732"/>
      <c r="BB26" s="732"/>
      <c r="BC26" s="732"/>
      <c r="BD26" s="732"/>
      <c r="BE26" s="732"/>
      <c r="BF26" s="704"/>
      <c r="BG26" s="683" t="s">
        <v>233</v>
      </c>
      <c r="BH26" s="684"/>
      <c r="BI26" s="684"/>
      <c r="BJ26" s="684"/>
      <c r="BK26" s="684"/>
      <c r="BL26" s="684"/>
      <c r="BM26" s="684"/>
      <c r="BN26" s="685"/>
      <c r="BO26" s="686" t="s">
        <v>233</v>
      </c>
      <c r="BP26" s="686"/>
      <c r="BQ26" s="686"/>
      <c r="BR26" s="686"/>
      <c r="BS26" s="692" t="s">
        <v>233</v>
      </c>
      <c r="BT26" s="684"/>
      <c r="BU26" s="684"/>
      <c r="BV26" s="684"/>
      <c r="BW26" s="684"/>
      <c r="BX26" s="684"/>
      <c r="BY26" s="684"/>
      <c r="BZ26" s="684"/>
      <c r="CA26" s="684"/>
      <c r="CB26" s="693"/>
      <c r="CD26" s="698" t="s">
        <v>302</v>
      </c>
      <c r="CE26" s="699"/>
      <c r="CF26" s="699"/>
      <c r="CG26" s="699"/>
      <c r="CH26" s="699"/>
      <c r="CI26" s="699"/>
      <c r="CJ26" s="699"/>
      <c r="CK26" s="699"/>
      <c r="CL26" s="699"/>
      <c r="CM26" s="699"/>
      <c r="CN26" s="699"/>
      <c r="CO26" s="699"/>
      <c r="CP26" s="699"/>
      <c r="CQ26" s="700"/>
      <c r="CR26" s="683">
        <v>236563</v>
      </c>
      <c r="CS26" s="684"/>
      <c r="CT26" s="684"/>
      <c r="CU26" s="684"/>
      <c r="CV26" s="684"/>
      <c r="CW26" s="684"/>
      <c r="CX26" s="684"/>
      <c r="CY26" s="685"/>
      <c r="CZ26" s="688">
        <v>7.8</v>
      </c>
      <c r="DA26" s="717"/>
      <c r="DB26" s="717"/>
      <c r="DC26" s="721"/>
      <c r="DD26" s="692">
        <v>224002</v>
      </c>
      <c r="DE26" s="684"/>
      <c r="DF26" s="684"/>
      <c r="DG26" s="684"/>
      <c r="DH26" s="684"/>
      <c r="DI26" s="684"/>
      <c r="DJ26" s="684"/>
      <c r="DK26" s="685"/>
      <c r="DL26" s="692" t="s">
        <v>233</v>
      </c>
      <c r="DM26" s="684"/>
      <c r="DN26" s="684"/>
      <c r="DO26" s="684"/>
      <c r="DP26" s="684"/>
      <c r="DQ26" s="684"/>
      <c r="DR26" s="684"/>
      <c r="DS26" s="684"/>
      <c r="DT26" s="684"/>
      <c r="DU26" s="684"/>
      <c r="DV26" s="685"/>
      <c r="DW26" s="688" t="s">
        <v>129</v>
      </c>
      <c r="DX26" s="717"/>
      <c r="DY26" s="717"/>
      <c r="DZ26" s="717"/>
      <c r="EA26" s="717"/>
      <c r="EB26" s="717"/>
      <c r="EC26" s="718"/>
    </row>
    <row r="27" spans="2:133" ht="11.25" customHeight="1" x14ac:dyDescent="0.15">
      <c r="B27" s="680" t="s">
        <v>303</v>
      </c>
      <c r="C27" s="681"/>
      <c r="D27" s="681"/>
      <c r="E27" s="681"/>
      <c r="F27" s="681"/>
      <c r="G27" s="681"/>
      <c r="H27" s="681"/>
      <c r="I27" s="681"/>
      <c r="J27" s="681"/>
      <c r="K27" s="681"/>
      <c r="L27" s="681"/>
      <c r="M27" s="681"/>
      <c r="N27" s="681"/>
      <c r="O27" s="681"/>
      <c r="P27" s="681"/>
      <c r="Q27" s="682"/>
      <c r="R27" s="683" t="s">
        <v>233</v>
      </c>
      <c r="S27" s="684"/>
      <c r="T27" s="684"/>
      <c r="U27" s="684"/>
      <c r="V27" s="684"/>
      <c r="W27" s="684"/>
      <c r="X27" s="684"/>
      <c r="Y27" s="685"/>
      <c r="Z27" s="686" t="s">
        <v>233</v>
      </c>
      <c r="AA27" s="686"/>
      <c r="AB27" s="686"/>
      <c r="AC27" s="686"/>
      <c r="AD27" s="687" t="s">
        <v>233</v>
      </c>
      <c r="AE27" s="687"/>
      <c r="AF27" s="687"/>
      <c r="AG27" s="687"/>
      <c r="AH27" s="687"/>
      <c r="AI27" s="687"/>
      <c r="AJ27" s="687"/>
      <c r="AK27" s="687"/>
      <c r="AL27" s="688" t="s">
        <v>129</v>
      </c>
      <c r="AM27" s="689"/>
      <c r="AN27" s="689"/>
      <c r="AO27" s="690"/>
      <c r="AP27" s="680" t="s">
        <v>304</v>
      </c>
      <c r="AQ27" s="681"/>
      <c r="AR27" s="681"/>
      <c r="AS27" s="681"/>
      <c r="AT27" s="681"/>
      <c r="AU27" s="681"/>
      <c r="AV27" s="681"/>
      <c r="AW27" s="681"/>
      <c r="AX27" s="681"/>
      <c r="AY27" s="681"/>
      <c r="AZ27" s="681"/>
      <c r="BA27" s="681"/>
      <c r="BB27" s="681"/>
      <c r="BC27" s="681"/>
      <c r="BD27" s="681"/>
      <c r="BE27" s="681"/>
      <c r="BF27" s="682"/>
      <c r="BG27" s="683">
        <v>179102</v>
      </c>
      <c r="BH27" s="684"/>
      <c r="BI27" s="684"/>
      <c r="BJ27" s="684"/>
      <c r="BK27" s="684"/>
      <c r="BL27" s="684"/>
      <c r="BM27" s="684"/>
      <c r="BN27" s="685"/>
      <c r="BO27" s="686">
        <v>100</v>
      </c>
      <c r="BP27" s="686"/>
      <c r="BQ27" s="686"/>
      <c r="BR27" s="686"/>
      <c r="BS27" s="692" t="s">
        <v>233</v>
      </c>
      <c r="BT27" s="684"/>
      <c r="BU27" s="684"/>
      <c r="BV27" s="684"/>
      <c r="BW27" s="684"/>
      <c r="BX27" s="684"/>
      <c r="BY27" s="684"/>
      <c r="BZ27" s="684"/>
      <c r="CA27" s="684"/>
      <c r="CB27" s="693"/>
      <c r="CD27" s="698" t="s">
        <v>305</v>
      </c>
      <c r="CE27" s="699"/>
      <c r="CF27" s="699"/>
      <c r="CG27" s="699"/>
      <c r="CH27" s="699"/>
      <c r="CI27" s="699"/>
      <c r="CJ27" s="699"/>
      <c r="CK27" s="699"/>
      <c r="CL27" s="699"/>
      <c r="CM27" s="699"/>
      <c r="CN27" s="699"/>
      <c r="CO27" s="699"/>
      <c r="CP27" s="699"/>
      <c r="CQ27" s="700"/>
      <c r="CR27" s="683">
        <v>159168</v>
      </c>
      <c r="CS27" s="719"/>
      <c r="CT27" s="719"/>
      <c r="CU27" s="719"/>
      <c r="CV27" s="719"/>
      <c r="CW27" s="719"/>
      <c r="CX27" s="719"/>
      <c r="CY27" s="720"/>
      <c r="CZ27" s="688">
        <v>5.3</v>
      </c>
      <c r="DA27" s="717"/>
      <c r="DB27" s="717"/>
      <c r="DC27" s="721"/>
      <c r="DD27" s="692">
        <v>46718</v>
      </c>
      <c r="DE27" s="719"/>
      <c r="DF27" s="719"/>
      <c r="DG27" s="719"/>
      <c r="DH27" s="719"/>
      <c r="DI27" s="719"/>
      <c r="DJ27" s="719"/>
      <c r="DK27" s="720"/>
      <c r="DL27" s="692">
        <v>46718</v>
      </c>
      <c r="DM27" s="719"/>
      <c r="DN27" s="719"/>
      <c r="DO27" s="719"/>
      <c r="DP27" s="719"/>
      <c r="DQ27" s="719"/>
      <c r="DR27" s="719"/>
      <c r="DS27" s="719"/>
      <c r="DT27" s="719"/>
      <c r="DU27" s="719"/>
      <c r="DV27" s="720"/>
      <c r="DW27" s="688">
        <v>2.5</v>
      </c>
      <c r="DX27" s="717"/>
      <c r="DY27" s="717"/>
      <c r="DZ27" s="717"/>
      <c r="EA27" s="717"/>
      <c r="EB27" s="717"/>
      <c r="EC27" s="718"/>
    </row>
    <row r="28" spans="2:133" ht="11.25" customHeight="1" x14ac:dyDescent="0.15">
      <c r="B28" s="680" t="s">
        <v>306</v>
      </c>
      <c r="C28" s="681"/>
      <c r="D28" s="681"/>
      <c r="E28" s="681"/>
      <c r="F28" s="681"/>
      <c r="G28" s="681"/>
      <c r="H28" s="681"/>
      <c r="I28" s="681"/>
      <c r="J28" s="681"/>
      <c r="K28" s="681"/>
      <c r="L28" s="681"/>
      <c r="M28" s="681"/>
      <c r="N28" s="681"/>
      <c r="O28" s="681"/>
      <c r="P28" s="681"/>
      <c r="Q28" s="682"/>
      <c r="R28" s="683">
        <v>2156</v>
      </c>
      <c r="S28" s="684"/>
      <c r="T28" s="684"/>
      <c r="U28" s="684"/>
      <c r="V28" s="684"/>
      <c r="W28" s="684"/>
      <c r="X28" s="684"/>
      <c r="Y28" s="685"/>
      <c r="Z28" s="686">
        <v>0.1</v>
      </c>
      <c r="AA28" s="686"/>
      <c r="AB28" s="686"/>
      <c r="AC28" s="686"/>
      <c r="AD28" s="687" t="s">
        <v>129</v>
      </c>
      <c r="AE28" s="687"/>
      <c r="AF28" s="687"/>
      <c r="AG28" s="687"/>
      <c r="AH28" s="687"/>
      <c r="AI28" s="687"/>
      <c r="AJ28" s="687"/>
      <c r="AK28" s="687"/>
      <c r="AL28" s="688" t="s">
        <v>233</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307</v>
      </c>
      <c r="CE28" s="699"/>
      <c r="CF28" s="699"/>
      <c r="CG28" s="699"/>
      <c r="CH28" s="699"/>
      <c r="CI28" s="699"/>
      <c r="CJ28" s="699"/>
      <c r="CK28" s="699"/>
      <c r="CL28" s="699"/>
      <c r="CM28" s="699"/>
      <c r="CN28" s="699"/>
      <c r="CO28" s="699"/>
      <c r="CP28" s="699"/>
      <c r="CQ28" s="700"/>
      <c r="CR28" s="683">
        <v>337114</v>
      </c>
      <c r="CS28" s="684"/>
      <c r="CT28" s="684"/>
      <c r="CU28" s="684"/>
      <c r="CV28" s="684"/>
      <c r="CW28" s="684"/>
      <c r="CX28" s="684"/>
      <c r="CY28" s="685"/>
      <c r="CZ28" s="688">
        <v>11.2</v>
      </c>
      <c r="DA28" s="717"/>
      <c r="DB28" s="717"/>
      <c r="DC28" s="721"/>
      <c r="DD28" s="692">
        <v>319448</v>
      </c>
      <c r="DE28" s="684"/>
      <c r="DF28" s="684"/>
      <c r="DG28" s="684"/>
      <c r="DH28" s="684"/>
      <c r="DI28" s="684"/>
      <c r="DJ28" s="684"/>
      <c r="DK28" s="685"/>
      <c r="DL28" s="692">
        <v>319205</v>
      </c>
      <c r="DM28" s="684"/>
      <c r="DN28" s="684"/>
      <c r="DO28" s="684"/>
      <c r="DP28" s="684"/>
      <c r="DQ28" s="684"/>
      <c r="DR28" s="684"/>
      <c r="DS28" s="684"/>
      <c r="DT28" s="684"/>
      <c r="DU28" s="684"/>
      <c r="DV28" s="685"/>
      <c r="DW28" s="688">
        <v>17.3</v>
      </c>
      <c r="DX28" s="717"/>
      <c r="DY28" s="717"/>
      <c r="DZ28" s="717"/>
      <c r="EA28" s="717"/>
      <c r="EB28" s="717"/>
      <c r="EC28" s="718"/>
    </row>
    <row r="29" spans="2:133" ht="11.25" customHeight="1" x14ac:dyDescent="0.15">
      <c r="B29" s="680" t="s">
        <v>308</v>
      </c>
      <c r="C29" s="681"/>
      <c r="D29" s="681"/>
      <c r="E29" s="681"/>
      <c r="F29" s="681"/>
      <c r="G29" s="681"/>
      <c r="H29" s="681"/>
      <c r="I29" s="681"/>
      <c r="J29" s="681"/>
      <c r="K29" s="681"/>
      <c r="L29" s="681"/>
      <c r="M29" s="681"/>
      <c r="N29" s="681"/>
      <c r="O29" s="681"/>
      <c r="P29" s="681"/>
      <c r="Q29" s="682"/>
      <c r="R29" s="683">
        <v>61522</v>
      </c>
      <c r="S29" s="684"/>
      <c r="T29" s="684"/>
      <c r="U29" s="684"/>
      <c r="V29" s="684"/>
      <c r="W29" s="684"/>
      <c r="X29" s="684"/>
      <c r="Y29" s="685"/>
      <c r="Z29" s="686">
        <v>1.9</v>
      </c>
      <c r="AA29" s="686"/>
      <c r="AB29" s="686"/>
      <c r="AC29" s="686"/>
      <c r="AD29" s="687">
        <v>648</v>
      </c>
      <c r="AE29" s="687"/>
      <c r="AF29" s="687"/>
      <c r="AG29" s="687"/>
      <c r="AH29" s="687"/>
      <c r="AI29" s="687"/>
      <c r="AJ29" s="687"/>
      <c r="AK29" s="687"/>
      <c r="AL29" s="688">
        <v>0</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309</v>
      </c>
      <c r="CE29" s="724"/>
      <c r="CF29" s="698" t="s">
        <v>310</v>
      </c>
      <c r="CG29" s="699"/>
      <c r="CH29" s="699"/>
      <c r="CI29" s="699"/>
      <c r="CJ29" s="699"/>
      <c r="CK29" s="699"/>
      <c r="CL29" s="699"/>
      <c r="CM29" s="699"/>
      <c r="CN29" s="699"/>
      <c r="CO29" s="699"/>
      <c r="CP29" s="699"/>
      <c r="CQ29" s="700"/>
      <c r="CR29" s="683">
        <v>337073</v>
      </c>
      <c r="CS29" s="719"/>
      <c r="CT29" s="719"/>
      <c r="CU29" s="719"/>
      <c r="CV29" s="719"/>
      <c r="CW29" s="719"/>
      <c r="CX29" s="719"/>
      <c r="CY29" s="720"/>
      <c r="CZ29" s="688">
        <v>11.2</v>
      </c>
      <c r="DA29" s="717"/>
      <c r="DB29" s="717"/>
      <c r="DC29" s="721"/>
      <c r="DD29" s="692">
        <v>319407</v>
      </c>
      <c r="DE29" s="719"/>
      <c r="DF29" s="719"/>
      <c r="DG29" s="719"/>
      <c r="DH29" s="719"/>
      <c r="DI29" s="719"/>
      <c r="DJ29" s="719"/>
      <c r="DK29" s="720"/>
      <c r="DL29" s="692">
        <v>319164</v>
      </c>
      <c r="DM29" s="719"/>
      <c r="DN29" s="719"/>
      <c r="DO29" s="719"/>
      <c r="DP29" s="719"/>
      <c r="DQ29" s="719"/>
      <c r="DR29" s="719"/>
      <c r="DS29" s="719"/>
      <c r="DT29" s="719"/>
      <c r="DU29" s="719"/>
      <c r="DV29" s="720"/>
      <c r="DW29" s="688">
        <v>17.3</v>
      </c>
      <c r="DX29" s="717"/>
      <c r="DY29" s="717"/>
      <c r="DZ29" s="717"/>
      <c r="EA29" s="717"/>
      <c r="EB29" s="717"/>
      <c r="EC29" s="718"/>
    </row>
    <row r="30" spans="2:133" ht="11.25" customHeight="1" x14ac:dyDescent="0.15">
      <c r="B30" s="680" t="s">
        <v>311</v>
      </c>
      <c r="C30" s="681"/>
      <c r="D30" s="681"/>
      <c r="E30" s="681"/>
      <c r="F30" s="681"/>
      <c r="G30" s="681"/>
      <c r="H30" s="681"/>
      <c r="I30" s="681"/>
      <c r="J30" s="681"/>
      <c r="K30" s="681"/>
      <c r="L30" s="681"/>
      <c r="M30" s="681"/>
      <c r="N30" s="681"/>
      <c r="O30" s="681"/>
      <c r="P30" s="681"/>
      <c r="Q30" s="682"/>
      <c r="R30" s="683">
        <v>1988</v>
      </c>
      <c r="S30" s="684"/>
      <c r="T30" s="684"/>
      <c r="U30" s="684"/>
      <c r="V30" s="684"/>
      <c r="W30" s="684"/>
      <c r="X30" s="684"/>
      <c r="Y30" s="685"/>
      <c r="Z30" s="686">
        <v>0.1</v>
      </c>
      <c r="AA30" s="686"/>
      <c r="AB30" s="686"/>
      <c r="AC30" s="686"/>
      <c r="AD30" s="687" t="s">
        <v>233</v>
      </c>
      <c r="AE30" s="687"/>
      <c r="AF30" s="687"/>
      <c r="AG30" s="687"/>
      <c r="AH30" s="687"/>
      <c r="AI30" s="687"/>
      <c r="AJ30" s="687"/>
      <c r="AK30" s="687"/>
      <c r="AL30" s="688" t="s">
        <v>233</v>
      </c>
      <c r="AM30" s="689"/>
      <c r="AN30" s="689"/>
      <c r="AO30" s="690"/>
      <c r="AP30" s="662" t="s">
        <v>227</v>
      </c>
      <c r="AQ30" s="663"/>
      <c r="AR30" s="663"/>
      <c r="AS30" s="663"/>
      <c r="AT30" s="663"/>
      <c r="AU30" s="663"/>
      <c r="AV30" s="663"/>
      <c r="AW30" s="663"/>
      <c r="AX30" s="663"/>
      <c r="AY30" s="663"/>
      <c r="AZ30" s="663"/>
      <c r="BA30" s="663"/>
      <c r="BB30" s="663"/>
      <c r="BC30" s="663"/>
      <c r="BD30" s="663"/>
      <c r="BE30" s="663"/>
      <c r="BF30" s="664"/>
      <c r="BG30" s="662" t="s">
        <v>312</v>
      </c>
      <c r="BH30" s="736"/>
      <c r="BI30" s="736"/>
      <c r="BJ30" s="736"/>
      <c r="BK30" s="736"/>
      <c r="BL30" s="736"/>
      <c r="BM30" s="736"/>
      <c r="BN30" s="736"/>
      <c r="BO30" s="736"/>
      <c r="BP30" s="736"/>
      <c r="BQ30" s="737"/>
      <c r="BR30" s="662" t="s">
        <v>313</v>
      </c>
      <c r="BS30" s="736"/>
      <c r="BT30" s="736"/>
      <c r="BU30" s="736"/>
      <c r="BV30" s="736"/>
      <c r="BW30" s="736"/>
      <c r="BX30" s="736"/>
      <c r="BY30" s="736"/>
      <c r="BZ30" s="736"/>
      <c r="CA30" s="736"/>
      <c r="CB30" s="737"/>
      <c r="CD30" s="725"/>
      <c r="CE30" s="726"/>
      <c r="CF30" s="698" t="s">
        <v>314</v>
      </c>
      <c r="CG30" s="699"/>
      <c r="CH30" s="699"/>
      <c r="CI30" s="699"/>
      <c r="CJ30" s="699"/>
      <c r="CK30" s="699"/>
      <c r="CL30" s="699"/>
      <c r="CM30" s="699"/>
      <c r="CN30" s="699"/>
      <c r="CO30" s="699"/>
      <c r="CP30" s="699"/>
      <c r="CQ30" s="700"/>
      <c r="CR30" s="683">
        <v>329722</v>
      </c>
      <c r="CS30" s="684"/>
      <c r="CT30" s="684"/>
      <c r="CU30" s="684"/>
      <c r="CV30" s="684"/>
      <c r="CW30" s="684"/>
      <c r="CX30" s="684"/>
      <c r="CY30" s="685"/>
      <c r="CZ30" s="688">
        <v>10.9</v>
      </c>
      <c r="DA30" s="717"/>
      <c r="DB30" s="717"/>
      <c r="DC30" s="721"/>
      <c r="DD30" s="692">
        <v>313704</v>
      </c>
      <c r="DE30" s="684"/>
      <c r="DF30" s="684"/>
      <c r="DG30" s="684"/>
      <c r="DH30" s="684"/>
      <c r="DI30" s="684"/>
      <c r="DJ30" s="684"/>
      <c r="DK30" s="685"/>
      <c r="DL30" s="692">
        <v>313461</v>
      </c>
      <c r="DM30" s="684"/>
      <c r="DN30" s="684"/>
      <c r="DO30" s="684"/>
      <c r="DP30" s="684"/>
      <c r="DQ30" s="684"/>
      <c r="DR30" s="684"/>
      <c r="DS30" s="684"/>
      <c r="DT30" s="684"/>
      <c r="DU30" s="684"/>
      <c r="DV30" s="685"/>
      <c r="DW30" s="688">
        <v>17</v>
      </c>
      <c r="DX30" s="717"/>
      <c r="DY30" s="717"/>
      <c r="DZ30" s="717"/>
      <c r="EA30" s="717"/>
      <c r="EB30" s="717"/>
      <c r="EC30" s="718"/>
    </row>
    <row r="31" spans="2:133" ht="11.25" customHeight="1" x14ac:dyDescent="0.15">
      <c r="B31" s="680" t="s">
        <v>315</v>
      </c>
      <c r="C31" s="681"/>
      <c r="D31" s="681"/>
      <c r="E31" s="681"/>
      <c r="F31" s="681"/>
      <c r="G31" s="681"/>
      <c r="H31" s="681"/>
      <c r="I31" s="681"/>
      <c r="J31" s="681"/>
      <c r="K31" s="681"/>
      <c r="L31" s="681"/>
      <c r="M31" s="681"/>
      <c r="N31" s="681"/>
      <c r="O31" s="681"/>
      <c r="P31" s="681"/>
      <c r="Q31" s="682"/>
      <c r="R31" s="683">
        <v>162556</v>
      </c>
      <c r="S31" s="684"/>
      <c r="T31" s="684"/>
      <c r="U31" s="684"/>
      <c r="V31" s="684"/>
      <c r="W31" s="684"/>
      <c r="X31" s="684"/>
      <c r="Y31" s="685"/>
      <c r="Z31" s="686">
        <v>5.2</v>
      </c>
      <c r="AA31" s="686"/>
      <c r="AB31" s="686"/>
      <c r="AC31" s="686"/>
      <c r="AD31" s="687" t="s">
        <v>233</v>
      </c>
      <c r="AE31" s="687"/>
      <c r="AF31" s="687"/>
      <c r="AG31" s="687"/>
      <c r="AH31" s="687"/>
      <c r="AI31" s="687"/>
      <c r="AJ31" s="687"/>
      <c r="AK31" s="687"/>
      <c r="AL31" s="688" t="s">
        <v>129</v>
      </c>
      <c r="AM31" s="689"/>
      <c r="AN31" s="689"/>
      <c r="AO31" s="690"/>
      <c r="AP31" s="740" t="s">
        <v>316</v>
      </c>
      <c r="AQ31" s="741"/>
      <c r="AR31" s="741"/>
      <c r="AS31" s="741"/>
      <c r="AT31" s="746" t="s">
        <v>317</v>
      </c>
      <c r="AU31" s="231"/>
      <c r="AV31" s="231"/>
      <c r="AW31" s="231"/>
      <c r="AX31" s="669" t="s">
        <v>192</v>
      </c>
      <c r="AY31" s="670"/>
      <c r="AZ31" s="670"/>
      <c r="BA31" s="670"/>
      <c r="BB31" s="670"/>
      <c r="BC31" s="670"/>
      <c r="BD31" s="670"/>
      <c r="BE31" s="670"/>
      <c r="BF31" s="671"/>
      <c r="BG31" s="751">
        <v>99.8</v>
      </c>
      <c r="BH31" s="738"/>
      <c r="BI31" s="738"/>
      <c r="BJ31" s="738"/>
      <c r="BK31" s="738"/>
      <c r="BL31" s="738"/>
      <c r="BM31" s="678">
        <v>98.2</v>
      </c>
      <c r="BN31" s="738"/>
      <c r="BO31" s="738"/>
      <c r="BP31" s="738"/>
      <c r="BQ31" s="739"/>
      <c r="BR31" s="751">
        <v>99.8</v>
      </c>
      <c r="BS31" s="738"/>
      <c r="BT31" s="738"/>
      <c r="BU31" s="738"/>
      <c r="BV31" s="738"/>
      <c r="BW31" s="738"/>
      <c r="BX31" s="678">
        <v>98.1</v>
      </c>
      <c r="BY31" s="738"/>
      <c r="BZ31" s="738"/>
      <c r="CA31" s="738"/>
      <c r="CB31" s="739"/>
      <c r="CD31" s="725"/>
      <c r="CE31" s="726"/>
      <c r="CF31" s="698" t="s">
        <v>318</v>
      </c>
      <c r="CG31" s="699"/>
      <c r="CH31" s="699"/>
      <c r="CI31" s="699"/>
      <c r="CJ31" s="699"/>
      <c r="CK31" s="699"/>
      <c r="CL31" s="699"/>
      <c r="CM31" s="699"/>
      <c r="CN31" s="699"/>
      <c r="CO31" s="699"/>
      <c r="CP31" s="699"/>
      <c r="CQ31" s="700"/>
      <c r="CR31" s="683">
        <v>7351</v>
      </c>
      <c r="CS31" s="719"/>
      <c r="CT31" s="719"/>
      <c r="CU31" s="719"/>
      <c r="CV31" s="719"/>
      <c r="CW31" s="719"/>
      <c r="CX31" s="719"/>
      <c r="CY31" s="720"/>
      <c r="CZ31" s="688">
        <v>0.2</v>
      </c>
      <c r="DA31" s="717"/>
      <c r="DB31" s="717"/>
      <c r="DC31" s="721"/>
      <c r="DD31" s="692">
        <v>5703</v>
      </c>
      <c r="DE31" s="719"/>
      <c r="DF31" s="719"/>
      <c r="DG31" s="719"/>
      <c r="DH31" s="719"/>
      <c r="DI31" s="719"/>
      <c r="DJ31" s="719"/>
      <c r="DK31" s="720"/>
      <c r="DL31" s="692">
        <v>5703</v>
      </c>
      <c r="DM31" s="719"/>
      <c r="DN31" s="719"/>
      <c r="DO31" s="719"/>
      <c r="DP31" s="719"/>
      <c r="DQ31" s="719"/>
      <c r="DR31" s="719"/>
      <c r="DS31" s="719"/>
      <c r="DT31" s="719"/>
      <c r="DU31" s="719"/>
      <c r="DV31" s="720"/>
      <c r="DW31" s="688">
        <v>0.3</v>
      </c>
      <c r="DX31" s="717"/>
      <c r="DY31" s="717"/>
      <c r="DZ31" s="717"/>
      <c r="EA31" s="717"/>
      <c r="EB31" s="717"/>
      <c r="EC31" s="718"/>
    </row>
    <row r="32" spans="2:133" ht="11.25" customHeight="1" x14ac:dyDescent="0.15">
      <c r="B32" s="729" t="s">
        <v>319</v>
      </c>
      <c r="C32" s="730"/>
      <c r="D32" s="730"/>
      <c r="E32" s="730"/>
      <c r="F32" s="730"/>
      <c r="G32" s="730"/>
      <c r="H32" s="730"/>
      <c r="I32" s="730"/>
      <c r="J32" s="730"/>
      <c r="K32" s="730"/>
      <c r="L32" s="730"/>
      <c r="M32" s="730"/>
      <c r="N32" s="730"/>
      <c r="O32" s="730"/>
      <c r="P32" s="730"/>
      <c r="Q32" s="731"/>
      <c r="R32" s="683" t="s">
        <v>129</v>
      </c>
      <c r="S32" s="684"/>
      <c r="T32" s="684"/>
      <c r="U32" s="684"/>
      <c r="V32" s="684"/>
      <c r="W32" s="684"/>
      <c r="X32" s="684"/>
      <c r="Y32" s="685"/>
      <c r="Z32" s="686" t="s">
        <v>233</v>
      </c>
      <c r="AA32" s="686"/>
      <c r="AB32" s="686"/>
      <c r="AC32" s="686"/>
      <c r="AD32" s="687" t="s">
        <v>233</v>
      </c>
      <c r="AE32" s="687"/>
      <c r="AF32" s="687"/>
      <c r="AG32" s="687"/>
      <c r="AH32" s="687"/>
      <c r="AI32" s="687"/>
      <c r="AJ32" s="687"/>
      <c r="AK32" s="687"/>
      <c r="AL32" s="688" t="s">
        <v>233</v>
      </c>
      <c r="AM32" s="689"/>
      <c r="AN32" s="689"/>
      <c r="AO32" s="690"/>
      <c r="AP32" s="742"/>
      <c r="AQ32" s="743"/>
      <c r="AR32" s="743"/>
      <c r="AS32" s="743"/>
      <c r="AT32" s="747"/>
      <c r="AU32" s="230" t="s">
        <v>320</v>
      </c>
      <c r="AV32" s="230"/>
      <c r="AW32" s="230"/>
      <c r="AX32" s="680" t="s">
        <v>321</v>
      </c>
      <c r="AY32" s="681"/>
      <c r="AZ32" s="681"/>
      <c r="BA32" s="681"/>
      <c r="BB32" s="681"/>
      <c r="BC32" s="681"/>
      <c r="BD32" s="681"/>
      <c r="BE32" s="681"/>
      <c r="BF32" s="682"/>
      <c r="BG32" s="752">
        <v>99.8</v>
      </c>
      <c r="BH32" s="719"/>
      <c r="BI32" s="719"/>
      <c r="BJ32" s="719"/>
      <c r="BK32" s="719"/>
      <c r="BL32" s="719"/>
      <c r="BM32" s="689">
        <v>99.6</v>
      </c>
      <c r="BN32" s="749"/>
      <c r="BO32" s="749"/>
      <c r="BP32" s="749"/>
      <c r="BQ32" s="750"/>
      <c r="BR32" s="752">
        <v>99.8</v>
      </c>
      <c r="BS32" s="719"/>
      <c r="BT32" s="719"/>
      <c r="BU32" s="719"/>
      <c r="BV32" s="719"/>
      <c r="BW32" s="719"/>
      <c r="BX32" s="689">
        <v>99.6</v>
      </c>
      <c r="BY32" s="749"/>
      <c r="BZ32" s="749"/>
      <c r="CA32" s="749"/>
      <c r="CB32" s="750"/>
      <c r="CD32" s="727"/>
      <c r="CE32" s="728"/>
      <c r="CF32" s="698" t="s">
        <v>322</v>
      </c>
      <c r="CG32" s="699"/>
      <c r="CH32" s="699"/>
      <c r="CI32" s="699"/>
      <c r="CJ32" s="699"/>
      <c r="CK32" s="699"/>
      <c r="CL32" s="699"/>
      <c r="CM32" s="699"/>
      <c r="CN32" s="699"/>
      <c r="CO32" s="699"/>
      <c r="CP32" s="699"/>
      <c r="CQ32" s="700"/>
      <c r="CR32" s="683">
        <v>41</v>
      </c>
      <c r="CS32" s="684"/>
      <c r="CT32" s="684"/>
      <c r="CU32" s="684"/>
      <c r="CV32" s="684"/>
      <c r="CW32" s="684"/>
      <c r="CX32" s="684"/>
      <c r="CY32" s="685"/>
      <c r="CZ32" s="688">
        <v>0</v>
      </c>
      <c r="DA32" s="717"/>
      <c r="DB32" s="717"/>
      <c r="DC32" s="721"/>
      <c r="DD32" s="692">
        <v>41</v>
      </c>
      <c r="DE32" s="684"/>
      <c r="DF32" s="684"/>
      <c r="DG32" s="684"/>
      <c r="DH32" s="684"/>
      <c r="DI32" s="684"/>
      <c r="DJ32" s="684"/>
      <c r="DK32" s="685"/>
      <c r="DL32" s="692">
        <v>41</v>
      </c>
      <c r="DM32" s="684"/>
      <c r="DN32" s="684"/>
      <c r="DO32" s="684"/>
      <c r="DP32" s="684"/>
      <c r="DQ32" s="684"/>
      <c r="DR32" s="684"/>
      <c r="DS32" s="684"/>
      <c r="DT32" s="684"/>
      <c r="DU32" s="684"/>
      <c r="DV32" s="685"/>
      <c r="DW32" s="688">
        <v>0</v>
      </c>
      <c r="DX32" s="717"/>
      <c r="DY32" s="717"/>
      <c r="DZ32" s="717"/>
      <c r="EA32" s="717"/>
      <c r="EB32" s="717"/>
      <c r="EC32" s="718"/>
    </row>
    <row r="33" spans="2:133" ht="11.25" customHeight="1" x14ac:dyDescent="0.15">
      <c r="B33" s="680" t="s">
        <v>323</v>
      </c>
      <c r="C33" s="681"/>
      <c r="D33" s="681"/>
      <c r="E33" s="681"/>
      <c r="F33" s="681"/>
      <c r="G33" s="681"/>
      <c r="H33" s="681"/>
      <c r="I33" s="681"/>
      <c r="J33" s="681"/>
      <c r="K33" s="681"/>
      <c r="L33" s="681"/>
      <c r="M33" s="681"/>
      <c r="N33" s="681"/>
      <c r="O33" s="681"/>
      <c r="P33" s="681"/>
      <c r="Q33" s="682"/>
      <c r="R33" s="683">
        <v>128312</v>
      </c>
      <c r="S33" s="684"/>
      <c r="T33" s="684"/>
      <c r="U33" s="684"/>
      <c r="V33" s="684"/>
      <c r="W33" s="684"/>
      <c r="X33" s="684"/>
      <c r="Y33" s="685"/>
      <c r="Z33" s="686">
        <v>4.0999999999999996</v>
      </c>
      <c r="AA33" s="686"/>
      <c r="AB33" s="686"/>
      <c r="AC33" s="686"/>
      <c r="AD33" s="687" t="s">
        <v>129</v>
      </c>
      <c r="AE33" s="687"/>
      <c r="AF33" s="687"/>
      <c r="AG33" s="687"/>
      <c r="AH33" s="687"/>
      <c r="AI33" s="687"/>
      <c r="AJ33" s="687"/>
      <c r="AK33" s="687"/>
      <c r="AL33" s="688" t="s">
        <v>129</v>
      </c>
      <c r="AM33" s="689"/>
      <c r="AN33" s="689"/>
      <c r="AO33" s="690"/>
      <c r="AP33" s="744"/>
      <c r="AQ33" s="745"/>
      <c r="AR33" s="745"/>
      <c r="AS33" s="745"/>
      <c r="AT33" s="748"/>
      <c r="AU33" s="232"/>
      <c r="AV33" s="232"/>
      <c r="AW33" s="232"/>
      <c r="AX33" s="733" t="s">
        <v>324</v>
      </c>
      <c r="AY33" s="734"/>
      <c r="AZ33" s="734"/>
      <c r="BA33" s="734"/>
      <c r="BB33" s="734"/>
      <c r="BC33" s="734"/>
      <c r="BD33" s="734"/>
      <c r="BE33" s="734"/>
      <c r="BF33" s="735"/>
      <c r="BG33" s="753">
        <v>99.8</v>
      </c>
      <c r="BH33" s="754"/>
      <c r="BI33" s="754"/>
      <c r="BJ33" s="754"/>
      <c r="BK33" s="754"/>
      <c r="BL33" s="754"/>
      <c r="BM33" s="755">
        <v>96.1</v>
      </c>
      <c r="BN33" s="754"/>
      <c r="BO33" s="754"/>
      <c r="BP33" s="754"/>
      <c r="BQ33" s="756"/>
      <c r="BR33" s="753">
        <v>99.8</v>
      </c>
      <c r="BS33" s="754"/>
      <c r="BT33" s="754"/>
      <c r="BU33" s="754"/>
      <c r="BV33" s="754"/>
      <c r="BW33" s="754"/>
      <c r="BX33" s="755">
        <v>96.1</v>
      </c>
      <c r="BY33" s="754"/>
      <c r="BZ33" s="754"/>
      <c r="CA33" s="754"/>
      <c r="CB33" s="756"/>
      <c r="CD33" s="698" t="s">
        <v>325</v>
      </c>
      <c r="CE33" s="699"/>
      <c r="CF33" s="699"/>
      <c r="CG33" s="699"/>
      <c r="CH33" s="699"/>
      <c r="CI33" s="699"/>
      <c r="CJ33" s="699"/>
      <c r="CK33" s="699"/>
      <c r="CL33" s="699"/>
      <c r="CM33" s="699"/>
      <c r="CN33" s="699"/>
      <c r="CO33" s="699"/>
      <c r="CP33" s="699"/>
      <c r="CQ33" s="700"/>
      <c r="CR33" s="683">
        <v>1473564</v>
      </c>
      <c r="CS33" s="719"/>
      <c r="CT33" s="719"/>
      <c r="CU33" s="719"/>
      <c r="CV33" s="719"/>
      <c r="CW33" s="719"/>
      <c r="CX33" s="719"/>
      <c r="CY33" s="720"/>
      <c r="CZ33" s="688">
        <v>48.8</v>
      </c>
      <c r="DA33" s="717"/>
      <c r="DB33" s="717"/>
      <c r="DC33" s="721"/>
      <c r="DD33" s="692">
        <v>1236621</v>
      </c>
      <c r="DE33" s="719"/>
      <c r="DF33" s="719"/>
      <c r="DG33" s="719"/>
      <c r="DH33" s="719"/>
      <c r="DI33" s="719"/>
      <c r="DJ33" s="719"/>
      <c r="DK33" s="720"/>
      <c r="DL33" s="692">
        <v>928909</v>
      </c>
      <c r="DM33" s="719"/>
      <c r="DN33" s="719"/>
      <c r="DO33" s="719"/>
      <c r="DP33" s="719"/>
      <c r="DQ33" s="719"/>
      <c r="DR33" s="719"/>
      <c r="DS33" s="719"/>
      <c r="DT33" s="719"/>
      <c r="DU33" s="719"/>
      <c r="DV33" s="720"/>
      <c r="DW33" s="688">
        <v>50.5</v>
      </c>
      <c r="DX33" s="717"/>
      <c r="DY33" s="717"/>
      <c r="DZ33" s="717"/>
      <c r="EA33" s="717"/>
      <c r="EB33" s="717"/>
      <c r="EC33" s="718"/>
    </row>
    <row r="34" spans="2:133" ht="11.25" customHeight="1" x14ac:dyDescent="0.15">
      <c r="B34" s="680" t="s">
        <v>326</v>
      </c>
      <c r="C34" s="681"/>
      <c r="D34" s="681"/>
      <c r="E34" s="681"/>
      <c r="F34" s="681"/>
      <c r="G34" s="681"/>
      <c r="H34" s="681"/>
      <c r="I34" s="681"/>
      <c r="J34" s="681"/>
      <c r="K34" s="681"/>
      <c r="L34" s="681"/>
      <c r="M34" s="681"/>
      <c r="N34" s="681"/>
      <c r="O34" s="681"/>
      <c r="P34" s="681"/>
      <c r="Q34" s="682"/>
      <c r="R34" s="683">
        <v>18316</v>
      </c>
      <c r="S34" s="684"/>
      <c r="T34" s="684"/>
      <c r="U34" s="684"/>
      <c r="V34" s="684"/>
      <c r="W34" s="684"/>
      <c r="X34" s="684"/>
      <c r="Y34" s="685"/>
      <c r="Z34" s="686">
        <v>0.6</v>
      </c>
      <c r="AA34" s="686"/>
      <c r="AB34" s="686"/>
      <c r="AC34" s="686"/>
      <c r="AD34" s="687">
        <v>2162</v>
      </c>
      <c r="AE34" s="687"/>
      <c r="AF34" s="687"/>
      <c r="AG34" s="687"/>
      <c r="AH34" s="687"/>
      <c r="AI34" s="687"/>
      <c r="AJ34" s="687"/>
      <c r="AK34" s="687"/>
      <c r="AL34" s="688">
        <v>0.1</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327</v>
      </c>
      <c r="CE34" s="699"/>
      <c r="CF34" s="699"/>
      <c r="CG34" s="699"/>
      <c r="CH34" s="699"/>
      <c r="CI34" s="699"/>
      <c r="CJ34" s="699"/>
      <c r="CK34" s="699"/>
      <c r="CL34" s="699"/>
      <c r="CM34" s="699"/>
      <c r="CN34" s="699"/>
      <c r="CO34" s="699"/>
      <c r="CP34" s="699"/>
      <c r="CQ34" s="700"/>
      <c r="CR34" s="683">
        <v>514259</v>
      </c>
      <c r="CS34" s="684"/>
      <c r="CT34" s="684"/>
      <c r="CU34" s="684"/>
      <c r="CV34" s="684"/>
      <c r="CW34" s="684"/>
      <c r="CX34" s="684"/>
      <c r="CY34" s="685"/>
      <c r="CZ34" s="688">
        <v>17</v>
      </c>
      <c r="DA34" s="717"/>
      <c r="DB34" s="717"/>
      <c r="DC34" s="721"/>
      <c r="DD34" s="692">
        <v>383688</v>
      </c>
      <c r="DE34" s="684"/>
      <c r="DF34" s="684"/>
      <c r="DG34" s="684"/>
      <c r="DH34" s="684"/>
      <c r="DI34" s="684"/>
      <c r="DJ34" s="684"/>
      <c r="DK34" s="685"/>
      <c r="DL34" s="692">
        <v>354590</v>
      </c>
      <c r="DM34" s="684"/>
      <c r="DN34" s="684"/>
      <c r="DO34" s="684"/>
      <c r="DP34" s="684"/>
      <c r="DQ34" s="684"/>
      <c r="DR34" s="684"/>
      <c r="DS34" s="684"/>
      <c r="DT34" s="684"/>
      <c r="DU34" s="684"/>
      <c r="DV34" s="685"/>
      <c r="DW34" s="688">
        <v>19.3</v>
      </c>
      <c r="DX34" s="717"/>
      <c r="DY34" s="717"/>
      <c r="DZ34" s="717"/>
      <c r="EA34" s="717"/>
      <c r="EB34" s="717"/>
      <c r="EC34" s="718"/>
    </row>
    <row r="35" spans="2:133" ht="11.25" customHeight="1" x14ac:dyDescent="0.15">
      <c r="B35" s="680" t="s">
        <v>328</v>
      </c>
      <c r="C35" s="681"/>
      <c r="D35" s="681"/>
      <c r="E35" s="681"/>
      <c r="F35" s="681"/>
      <c r="G35" s="681"/>
      <c r="H35" s="681"/>
      <c r="I35" s="681"/>
      <c r="J35" s="681"/>
      <c r="K35" s="681"/>
      <c r="L35" s="681"/>
      <c r="M35" s="681"/>
      <c r="N35" s="681"/>
      <c r="O35" s="681"/>
      <c r="P35" s="681"/>
      <c r="Q35" s="682"/>
      <c r="R35" s="683">
        <v>27882</v>
      </c>
      <c r="S35" s="684"/>
      <c r="T35" s="684"/>
      <c r="U35" s="684"/>
      <c r="V35" s="684"/>
      <c r="W35" s="684"/>
      <c r="X35" s="684"/>
      <c r="Y35" s="685"/>
      <c r="Z35" s="686">
        <v>0.9</v>
      </c>
      <c r="AA35" s="686"/>
      <c r="AB35" s="686"/>
      <c r="AC35" s="686"/>
      <c r="AD35" s="687" t="s">
        <v>129</v>
      </c>
      <c r="AE35" s="687"/>
      <c r="AF35" s="687"/>
      <c r="AG35" s="687"/>
      <c r="AH35" s="687"/>
      <c r="AI35" s="687"/>
      <c r="AJ35" s="687"/>
      <c r="AK35" s="687"/>
      <c r="AL35" s="688" t="s">
        <v>233</v>
      </c>
      <c r="AM35" s="689"/>
      <c r="AN35" s="689"/>
      <c r="AO35" s="690"/>
      <c r="AP35" s="235"/>
      <c r="AQ35" s="662" t="s">
        <v>329</v>
      </c>
      <c r="AR35" s="663"/>
      <c r="AS35" s="663"/>
      <c r="AT35" s="663"/>
      <c r="AU35" s="663"/>
      <c r="AV35" s="663"/>
      <c r="AW35" s="663"/>
      <c r="AX35" s="663"/>
      <c r="AY35" s="663"/>
      <c r="AZ35" s="663"/>
      <c r="BA35" s="663"/>
      <c r="BB35" s="663"/>
      <c r="BC35" s="663"/>
      <c r="BD35" s="663"/>
      <c r="BE35" s="663"/>
      <c r="BF35" s="664"/>
      <c r="BG35" s="662" t="s">
        <v>330</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331</v>
      </c>
      <c r="CE35" s="699"/>
      <c r="CF35" s="699"/>
      <c r="CG35" s="699"/>
      <c r="CH35" s="699"/>
      <c r="CI35" s="699"/>
      <c r="CJ35" s="699"/>
      <c r="CK35" s="699"/>
      <c r="CL35" s="699"/>
      <c r="CM35" s="699"/>
      <c r="CN35" s="699"/>
      <c r="CO35" s="699"/>
      <c r="CP35" s="699"/>
      <c r="CQ35" s="700"/>
      <c r="CR35" s="683">
        <v>105321</v>
      </c>
      <c r="CS35" s="719"/>
      <c r="CT35" s="719"/>
      <c r="CU35" s="719"/>
      <c r="CV35" s="719"/>
      <c r="CW35" s="719"/>
      <c r="CX35" s="719"/>
      <c r="CY35" s="720"/>
      <c r="CZ35" s="688">
        <v>3.5</v>
      </c>
      <c r="DA35" s="717"/>
      <c r="DB35" s="717"/>
      <c r="DC35" s="721"/>
      <c r="DD35" s="692">
        <v>93186</v>
      </c>
      <c r="DE35" s="719"/>
      <c r="DF35" s="719"/>
      <c r="DG35" s="719"/>
      <c r="DH35" s="719"/>
      <c r="DI35" s="719"/>
      <c r="DJ35" s="719"/>
      <c r="DK35" s="720"/>
      <c r="DL35" s="692">
        <v>90602</v>
      </c>
      <c r="DM35" s="719"/>
      <c r="DN35" s="719"/>
      <c r="DO35" s="719"/>
      <c r="DP35" s="719"/>
      <c r="DQ35" s="719"/>
      <c r="DR35" s="719"/>
      <c r="DS35" s="719"/>
      <c r="DT35" s="719"/>
      <c r="DU35" s="719"/>
      <c r="DV35" s="720"/>
      <c r="DW35" s="688">
        <v>4.9000000000000004</v>
      </c>
      <c r="DX35" s="717"/>
      <c r="DY35" s="717"/>
      <c r="DZ35" s="717"/>
      <c r="EA35" s="717"/>
      <c r="EB35" s="717"/>
      <c r="EC35" s="718"/>
    </row>
    <row r="36" spans="2:133" ht="11.25" customHeight="1" x14ac:dyDescent="0.15">
      <c r="B36" s="680" t="s">
        <v>332</v>
      </c>
      <c r="C36" s="681"/>
      <c r="D36" s="681"/>
      <c r="E36" s="681"/>
      <c r="F36" s="681"/>
      <c r="G36" s="681"/>
      <c r="H36" s="681"/>
      <c r="I36" s="681"/>
      <c r="J36" s="681"/>
      <c r="K36" s="681"/>
      <c r="L36" s="681"/>
      <c r="M36" s="681"/>
      <c r="N36" s="681"/>
      <c r="O36" s="681"/>
      <c r="P36" s="681"/>
      <c r="Q36" s="682"/>
      <c r="R36" s="683">
        <v>121733</v>
      </c>
      <c r="S36" s="684"/>
      <c r="T36" s="684"/>
      <c r="U36" s="684"/>
      <c r="V36" s="684"/>
      <c r="W36" s="684"/>
      <c r="X36" s="684"/>
      <c r="Y36" s="685"/>
      <c r="Z36" s="686">
        <v>3.9</v>
      </c>
      <c r="AA36" s="686"/>
      <c r="AB36" s="686"/>
      <c r="AC36" s="686"/>
      <c r="AD36" s="687" t="s">
        <v>129</v>
      </c>
      <c r="AE36" s="687"/>
      <c r="AF36" s="687"/>
      <c r="AG36" s="687"/>
      <c r="AH36" s="687"/>
      <c r="AI36" s="687"/>
      <c r="AJ36" s="687"/>
      <c r="AK36" s="687"/>
      <c r="AL36" s="688" t="s">
        <v>129</v>
      </c>
      <c r="AM36" s="689"/>
      <c r="AN36" s="689"/>
      <c r="AO36" s="690"/>
      <c r="AP36" s="235"/>
      <c r="AQ36" s="757" t="s">
        <v>333</v>
      </c>
      <c r="AR36" s="758"/>
      <c r="AS36" s="758"/>
      <c r="AT36" s="758"/>
      <c r="AU36" s="758"/>
      <c r="AV36" s="758"/>
      <c r="AW36" s="758"/>
      <c r="AX36" s="758"/>
      <c r="AY36" s="759"/>
      <c r="AZ36" s="672">
        <v>404661</v>
      </c>
      <c r="BA36" s="673"/>
      <c r="BB36" s="673"/>
      <c r="BC36" s="673"/>
      <c r="BD36" s="673"/>
      <c r="BE36" s="673"/>
      <c r="BF36" s="760"/>
      <c r="BG36" s="694" t="s">
        <v>334</v>
      </c>
      <c r="BH36" s="695"/>
      <c r="BI36" s="695"/>
      <c r="BJ36" s="695"/>
      <c r="BK36" s="695"/>
      <c r="BL36" s="695"/>
      <c r="BM36" s="695"/>
      <c r="BN36" s="695"/>
      <c r="BO36" s="695"/>
      <c r="BP36" s="695"/>
      <c r="BQ36" s="695"/>
      <c r="BR36" s="695"/>
      <c r="BS36" s="695"/>
      <c r="BT36" s="695"/>
      <c r="BU36" s="696"/>
      <c r="BV36" s="672">
        <v>20949</v>
      </c>
      <c r="BW36" s="673"/>
      <c r="BX36" s="673"/>
      <c r="BY36" s="673"/>
      <c r="BZ36" s="673"/>
      <c r="CA36" s="673"/>
      <c r="CB36" s="760"/>
      <c r="CD36" s="698" t="s">
        <v>335</v>
      </c>
      <c r="CE36" s="699"/>
      <c r="CF36" s="699"/>
      <c r="CG36" s="699"/>
      <c r="CH36" s="699"/>
      <c r="CI36" s="699"/>
      <c r="CJ36" s="699"/>
      <c r="CK36" s="699"/>
      <c r="CL36" s="699"/>
      <c r="CM36" s="699"/>
      <c r="CN36" s="699"/>
      <c r="CO36" s="699"/>
      <c r="CP36" s="699"/>
      <c r="CQ36" s="700"/>
      <c r="CR36" s="683">
        <v>351847</v>
      </c>
      <c r="CS36" s="684"/>
      <c r="CT36" s="684"/>
      <c r="CU36" s="684"/>
      <c r="CV36" s="684"/>
      <c r="CW36" s="684"/>
      <c r="CX36" s="684"/>
      <c r="CY36" s="685"/>
      <c r="CZ36" s="688">
        <v>11.7</v>
      </c>
      <c r="DA36" s="717"/>
      <c r="DB36" s="717"/>
      <c r="DC36" s="721"/>
      <c r="DD36" s="692">
        <v>321445</v>
      </c>
      <c r="DE36" s="684"/>
      <c r="DF36" s="684"/>
      <c r="DG36" s="684"/>
      <c r="DH36" s="684"/>
      <c r="DI36" s="684"/>
      <c r="DJ36" s="684"/>
      <c r="DK36" s="685"/>
      <c r="DL36" s="692">
        <v>267077</v>
      </c>
      <c r="DM36" s="684"/>
      <c r="DN36" s="684"/>
      <c r="DO36" s="684"/>
      <c r="DP36" s="684"/>
      <c r="DQ36" s="684"/>
      <c r="DR36" s="684"/>
      <c r="DS36" s="684"/>
      <c r="DT36" s="684"/>
      <c r="DU36" s="684"/>
      <c r="DV36" s="685"/>
      <c r="DW36" s="688">
        <v>14.5</v>
      </c>
      <c r="DX36" s="717"/>
      <c r="DY36" s="717"/>
      <c r="DZ36" s="717"/>
      <c r="EA36" s="717"/>
      <c r="EB36" s="717"/>
      <c r="EC36" s="718"/>
    </row>
    <row r="37" spans="2:133" ht="11.25" customHeight="1" x14ac:dyDescent="0.15">
      <c r="B37" s="680" t="s">
        <v>336</v>
      </c>
      <c r="C37" s="681"/>
      <c r="D37" s="681"/>
      <c r="E37" s="681"/>
      <c r="F37" s="681"/>
      <c r="G37" s="681"/>
      <c r="H37" s="681"/>
      <c r="I37" s="681"/>
      <c r="J37" s="681"/>
      <c r="K37" s="681"/>
      <c r="L37" s="681"/>
      <c r="M37" s="681"/>
      <c r="N37" s="681"/>
      <c r="O37" s="681"/>
      <c r="P37" s="681"/>
      <c r="Q37" s="682"/>
      <c r="R37" s="683">
        <v>210119</v>
      </c>
      <c r="S37" s="684"/>
      <c r="T37" s="684"/>
      <c r="U37" s="684"/>
      <c r="V37" s="684"/>
      <c r="W37" s="684"/>
      <c r="X37" s="684"/>
      <c r="Y37" s="685"/>
      <c r="Z37" s="686">
        <v>6.7</v>
      </c>
      <c r="AA37" s="686"/>
      <c r="AB37" s="686"/>
      <c r="AC37" s="686"/>
      <c r="AD37" s="687" t="s">
        <v>129</v>
      </c>
      <c r="AE37" s="687"/>
      <c r="AF37" s="687"/>
      <c r="AG37" s="687"/>
      <c r="AH37" s="687"/>
      <c r="AI37" s="687"/>
      <c r="AJ37" s="687"/>
      <c r="AK37" s="687"/>
      <c r="AL37" s="688" t="s">
        <v>129</v>
      </c>
      <c r="AM37" s="689"/>
      <c r="AN37" s="689"/>
      <c r="AO37" s="690"/>
      <c r="AQ37" s="761" t="s">
        <v>337</v>
      </c>
      <c r="AR37" s="762"/>
      <c r="AS37" s="762"/>
      <c r="AT37" s="762"/>
      <c r="AU37" s="762"/>
      <c r="AV37" s="762"/>
      <c r="AW37" s="762"/>
      <c r="AX37" s="762"/>
      <c r="AY37" s="763"/>
      <c r="AZ37" s="683">
        <v>123000</v>
      </c>
      <c r="BA37" s="684"/>
      <c r="BB37" s="684"/>
      <c r="BC37" s="684"/>
      <c r="BD37" s="719"/>
      <c r="BE37" s="719"/>
      <c r="BF37" s="750"/>
      <c r="BG37" s="698" t="s">
        <v>338</v>
      </c>
      <c r="BH37" s="699"/>
      <c r="BI37" s="699"/>
      <c r="BJ37" s="699"/>
      <c r="BK37" s="699"/>
      <c r="BL37" s="699"/>
      <c r="BM37" s="699"/>
      <c r="BN37" s="699"/>
      <c r="BO37" s="699"/>
      <c r="BP37" s="699"/>
      <c r="BQ37" s="699"/>
      <c r="BR37" s="699"/>
      <c r="BS37" s="699"/>
      <c r="BT37" s="699"/>
      <c r="BU37" s="700"/>
      <c r="BV37" s="683">
        <v>17165</v>
      </c>
      <c r="BW37" s="684"/>
      <c r="BX37" s="684"/>
      <c r="BY37" s="684"/>
      <c r="BZ37" s="684"/>
      <c r="CA37" s="684"/>
      <c r="CB37" s="693"/>
      <c r="CD37" s="698" t="s">
        <v>339</v>
      </c>
      <c r="CE37" s="699"/>
      <c r="CF37" s="699"/>
      <c r="CG37" s="699"/>
      <c r="CH37" s="699"/>
      <c r="CI37" s="699"/>
      <c r="CJ37" s="699"/>
      <c r="CK37" s="699"/>
      <c r="CL37" s="699"/>
      <c r="CM37" s="699"/>
      <c r="CN37" s="699"/>
      <c r="CO37" s="699"/>
      <c r="CP37" s="699"/>
      <c r="CQ37" s="700"/>
      <c r="CR37" s="683">
        <v>17868</v>
      </c>
      <c r="CS37" s="719"/>
      <c r="CT37" s="719"/>
      <c r="CU37" s="719"/>
      <c r="CV37" s="719"/>
      <c r="CW37" s="719"/>
      <c r="CX37" s="719"/>
      <c r="CY37" s="720"/>
      <c r="CZ37" s="688">
        <v>0.6</v>
      </c>
      <c r="DA37" s="717"/>
      <c r="DB37" s="717"/>
      <c r="DC37" s="721"/>
      <c r="DD37" s="692">
        <v>17868</v>
      </c>
      <c r="DE37" s="719"/>
      <c r="DF37" s="719"/>
      <c r="DG37" s="719"/>
      <c r="DH37" s="719"/>
      <c r="DI37" s="719"/>
      <c r="DJ37" s="719"/>
      <c r="DK37" s="720"/>
      <c r="DL37" s="692">
        <v>17868</v>
      </c>
      <c r="DM37" s="719"/>
      <c r="DN37" s="719"/>
      <c r="DO37" s="719"/>
      <c r="DP37" s="719"/>
      <c r="DQ37" s="719"/>
      <c r="DR37" s="719"/>
      <c r="DS37" s="719"/>
      <c r="DT37" s="719"/>
      <c r="DU37" s="719"/>
      <c r="DV37" s="720"/>
      <c r="DW37" s="688">
        <v>1</v>
      </c>
      <c r="DX37" s="717"/>
      <c r="DY37" s="717"/>
      <c r="DZ37" s="717"/>
      <c r="EA37" s="717"/>
      <c r="EB37" s="717"/>
      <c r="EC37" s="718"/>
    </row>
    <row r="38" spans="2:133" ht="11.25" customHeight="1" x14ac:dyDescent="0.15">
      <c r="B38" s="680" t="s">
        <v>340</v>
      </c>
      <c r="C38" s="681"/>
      <c r="D38" s="681"/>
      <c r="E38" s="681"/>
      <c r="F38" s="681"/>
      <c r="G38" s="681"/>
      <c r="H38" s="681"/>
      <c r="I38" s="681"/>
      <c r="J38" s="681"/>
      <c r="K38" s="681"/>
      <c r="L38" s="681"/>
      <c r="M38" s="681"/>
      <c r="N38" s="681"/>
      <c r="O38" s="681"/>
      <c r="P38" s="681"/>
      <c r="Q38" s="682"/>
      <c r="R38" s="683">
        <v>72482</v>
      </c>
      <c r="S38" s="684"/>
      <c r="T38" s="684"/>
      <c r="U38" s="684"/>
      <c r="V38" s="684"/>
      <c r="W38" s="684"/>
      <c r="X38" s="684"/>
      <c r="Y38" s="685"/>
      <c r="Z38" s="686">
        <v>2.2999999999999998</v>
      </c>
      <c r="AA38" s="686"/>
      <c r="AB38" s="686"/>
      <c r="AC38" s="686"/>
      <c r="AD38" s="687">
        <v>3706</v>
      </c>
      <c r="AE38" s="687"/>
      <c r="AF38" s="687"/>
      <c r="AG38" s="687"/>
      <c r="AH38" s="687"/>
      <c r="AI38" s="687"/>
      <c r="AJ38" s="687"/>
      <c r="AK38" s="687"/>
      <c r="AL38" s="688">
        <v>0.2</v>
      </c>
      <c r="AM38" s="689"/>
      <c r="AN38" s="689"/>
      <c r="AO38" s="690"/>
      <c r="AQ38" s="761" t="s">
        <v>341</v>
      </c>
      <c r="AR38" s="762"/>
      <c r="AS38" s="762"/>
      <c r="AT38" s="762"/>
      <c r="AU38" s="762"/>
      <c r="AV38" s="762"/>
      <c r="AW38" s="762"/>
      <c r="AX38" s="762"/>
      <c r="AY38" s="763"/>
      <c r="AZ38" s="683">
        <v>109039</v>
      </c>
      <c r="BA38" s="684"/>
      <c r="BB38" s="684"/>
      <c r="BC38" s="684"/>
      <c r="BD38" s="719"/>
      <c r="BE38" s="719"/>
      <c r="BF38" s="750"/>
      <c r="BG38" s="698" t="s">
        <v>342</v>
      </c>
      <c r="BH38" s="699"/>
      <c r="BI38" s="699"/>
      <c r="BJ38" s="699"/>
      <c r="BK38" s="699"/>
      <c r="BL38" s="699"/>
      <c r="BM38" s="699"/>
      <c r="BN38" s="699"/>
      <c r="BO38" s="699"/>
      <c r="BP38" s="699"/>
      <c r="BQ38" s="699"/>
      <c r="BR38" s="699"/>
      <c r="BS38" s="699"/>
      <c r="BT38" s="699"/>
      <c r="BU38" s="700"/>
      <c r="BV38" s="683">
        <v>371</v>
      </c>
      <c r="BW38" s="684"/>
      <c r="BX38" s="684"/>
      <c r="BY38" s="684"/>
      <c r="BZ38" s="684"/>
      <c r="CA38" s="684"/>
      <c r="CB38" s="693"/>
      <c r="CD38" s="698" t="s">
        <v>343</v>
      </c>
      <c r="CE38" s="699"/>
      <c r="CF38" s="699"/>
      <c r="CG38" s="699"/>
      <c r="CH38" s="699"/>
      <c r="CI38" s="699"/>
      <c r="CJ38" s="699"/>
      <c r="CK38" s="699"/>
      <c r="CL38" s="699"/>
      <c r="CM38" s="699"/>
      <c r="CN38" s="699"/>
      <c r="CO38" s="699"/>
      <c r="CP38" s="699"/>
      <c r="CQ38" s="700"/>
      <c r="CR38" s="683">
        <v>404661</v>
      </c>
      <c r="CS38" s="684"/>
      <c r="CT38" s="684"/>
      <c r="CU38" s="684"/>
      <c r="CV38" s="684"/>
      <c r="CW38" s="684"/>
      <c r="CX38" s="684"/>
      <c r="CY38" s="685"/>
      <c r="CZ38" s="688">
        <v>13.4</v>
      </c>
      <c r="DA38" s="717"/>
      <c r="DB38" s="717"/>
      <c r="DC38" s="721"/>
      <c r="DD38" s="692">
        <v>376930</v>
      </c>
      <c r="DE38" s="684"/>
      <c r="DF38" s="684"/>
      <c r="DG38" s="684"/>
      <c r="DH38" s="684"/>
      <c r="DI38" s="684"/>
      <c r="DJ38" s="684"/>
      <c r="DK38" s="685"/>
      <c r="DL38" s="692">
        <v>216640</v>
      </c>
      <c r="DM38" s="684"/>
      <c r="DN38" s="684"/>
      <c r="DO38" s="684"/>
      <c r="DP38" s="684"/>
      <c r="DQ38" s="684"/>
      <c r="DR38" s="684"/>
      <c r="DS38" s="684"/>
      <c r="DT38" s="684"/>
      <c r="DU38" s="684"/>
      <c r="DV38" s="685"/>
      <c r="DW38" s="688">
        <v>11.8</v>
      </c>
      <c r="DX38" s="717"/>
      <c r="DY38" s="717"/>
      <c r="DZ38" s="717"/>
      <c r="EA38" s="717"/>
      <c r="EB38" s="717"/>
      <c r="EC38" s="718"/>
    </row>
    <row r="39" spans="2:133" ht="11.25" customHeight="1" x14ac:dyDescent="0.15">
      <c r="B39" s="680" t="s">
        <v>344</v>
      </c>
      <c r="C39" s="681"/>
      <c r="D39" s="681"/>
      <c r="E39" s="681"/>
      <c r="F39" s="681"/>
      <c r="G39" s="681"/>
      <c r="H39" s="681"/>
      <c r="I39" s="681"/>
      <c r="J39" s="681"/>
      <c r="K39" s="681"/>
      <c r="L39" s="681"/>
      <c r="M39" s="681"/>
      <c r="N39" s="681"/>
      <c r="O39" s="681"/>
      <c r="P39" s="681"/>
      <c r="Q39" s="682"/>
      <c r="R39" s="683">
        <v>412642</v>
      </c>
      <c r="S39" s="684"/>
      <c r="T39" s="684"/>
      <c r="U39" s="684"/>
      <c r="V39" s="684"/>
      <c r="W39" s="684"/>
      <c r="X39" s="684"/>
      <c r="Y39" s="685"/>
      <c r="Z39" s="686">
        <v>13.1</v>
      </c>
      <c r="AA39" s="686"/>
      <c r="AB39" s="686"/>
      <c r="AC39" s="686"/>
      <c r="AD39" s="687" t="s">
        <v>129</v>
      </c>
      <c r="AE39" s="687"/>
      <c r="AF39" s="687"/>
      <c r="AG39" s="687"/>
      <c r="AH39" s="687"/>
      <c r="AI39" s="687"/>
      <c r="AJ39" s="687"/>
      <c r="AK39" s="687"/>
      <c r="AL39" s="688" t="s">
        <v>233</v>
      </c>
      <c r="AM39" s="689"/>
      <c r="AN39" s="689"/>
      <c r="AO39" s="690"/>
      <c r="AQ39" s="761" t="s">
        <v>345</v>
      </c>
      <c r="AR39" s="762"/>
      <c r="AS39" s="762"/>
      <c r="AT39" s="762"/>
      <c r="AU39" s="762"/>
      <c r="AV39" s="762"/>
      <c r="AW39" s="762"/>
      <c r="AX39" s="762"/>
      <c r="AY39" s="763"/>
      <c r="AZ39" s="683" t="s">
        <v>129</v>
      </c>
      <c r="BA39" s="684"/>
      <c r="BB39" s="684"/>
      <c r="BC39" s="684"/>
      <c r="BD39" s="719"/>
      <c r="BE39" s="719"/>
      <c r="BF39" s="750"/>
      <c r="BG39" s="698" t="s">
        <v>346</v>
      </c>
      <c r="BH39" s="699"/>
      <c r="BI39" s="699"/>
      <c r="BJ39" s="699"/>
      <c r="BK39" s="699"/>
      <c r="BL39" s="699"/>
      <c r="BM39" s="699"/>
      <c r="BN39" s="699"/>
      <c r="BO39" s="699"/>
      <c r="BP39" s="699"/>
      <c r="BQ39" s="699"/>
      <c r="BR39" s="699"/>
      <c r="BS39" s="699"/>
      <c r="BT39" s="699"/>
      <c r="BU39" s="700"/>
      <c r="BV39" s="683">
        <v>562</v>
      </c>
      <c r="BW39" s="684"/>
      <c r="BX39" s="684"/>
      <c r="BY39" s="684"/>
      <c r="BZ39" s="684"/>
      <c r="CA39" s="684"/>
      <c r="CB39" s="693"/>
      <c r="CD39" s="698" t="s">
        <v>347</v>
      </c>
      <c r="CE39" s="699"/>
      <c r="CF39" s="699"/>
      <c r="CG39" s="699"/>
      <c r="CH39" s="699"/>
      <c r="CI39" s="699"/>
      <c r="CJ39" s="699"/>
      <c r="CK39" s="699"/>
      <c r="CL39" s="699"/>
      <c r="CM39" s="699"/>
      <c r="CN39" s="699"/>
      <c r="CO39" s="699"/>
      <c r="CP39" s="699"/>
      <c r="CQ39" s="700"/>
      <c r="CR39" s="683">
        <v>97476</v>
      </c>
      <c r="CS39" s="719"/>
      <c r="CT39" s="719"/>
      <c r="CU39" s="719"/>
      <c r="CV39" s="719"/>
      <c r="CW39" s="719"/>
      <c r="CX39" s="719"/>
      <c r="CY39" s="720"/>
      <c r="CZ39" s="688">
        <v>3.2</v>
      </c>
      <c r="DA39" s="717"/>
      <c r="DB39" s="717"/>
      <c r="DC39" s="721"/>
      <c r="DD39" s="692">
        <v>61372</v>
      </c>
      <c r="DE39" s="719"/>
      <c r="DF39" s="719"/>
      <c r="DG39" s="719"/>
      <c r="DH39" s="719"/>
      <c r="DI39" s="719"/>
      <c r="DJ39" s="719"/>
      <c r="DK39" s="720"/>
      <c r="DL39" s="692" t="s">
        <v>233</v>
      </c>
      <c r="DM39" s="719"/>
      <c r="DN39" s="719"/>
      <c r="DO39" s="719"/>
      <c r="DP39" s="719"/>
      <c r="DQ39" s="719"/>
      <c r="DR39" s="719"/>
      <c r="DS39" s="719"/>
      <c r="DT39" s="719"/>
      <c r="DU39" s="719"/>
      <c r="DV39" s="720"/>
      <c r="DW39" s="688" t="s">
        <v>129</v>
      </c>
      <c r="DX39" s="717"/>
      <c r="DY39" s="717"/>
      <c r="DZ39" s="717"/>
      <c r="EA39" s="717"/>
      <c r="EB39" s="717"/>
      <c r="EC39" s="718"/>
    </row>
    <row r="40" spans="2:133" ht="11.25" customHeight="1" x14ac:dyDescent="0.15">
      <c r="B40" s="680" t="s">
        <v>348</v>
      </c>
      <c r="C40" s="681"/>
      <c r="D40" s="681"/>
      <c r="E40" s="681"/>
      <c r="F40" s="681"/>
      <c r="G40" s="681"/>
      <c r="H40" s="681"/>
      <c r="I40" s="681"/>
      <c r="J40" s="681"/>
      <c r="K40" s="681"/>
      <c r="L40" s="681"/>
      <c r="M40" s="681"/>
      <c r="N40" s="681"/>
      <c r="O40" s="681"/>
      <c r="P40" s="681"/>
      <c r="Q40" s="682"/>
      <c r="R40" s="683" t="s">
        <v>129</v>
      </c>
      <c r="S40" s="684"/>
      <c r="T40" s="684"/>
      <c r="U40" s="684"/>
      <c r="V40" s="684"/>
      <c r="W40" s="684"/>
      <c r="X40" s="684"/>
      <c r="Y40" s="685"/>
      <c r="Z40" s="686" t="s">
        <v>233</v>
      </c>
      <c r="AA40" s="686"/>
      <c r="AB40" s="686"/>
      <c r="AC40" s="686"/>
      <c r="AD40" s="687" t="s">
        <v>129</v>
      </c>
      <c r="AE40" s="687"/>
      <c r="AF40" s="687"/>
      <c r="AG40" s="687"/>
      <c r="AH40" s="687"/>
      <c r="AI40" s="687"/>
      <c r="AJ40" s="687"/>
      <c r="AK40" s="687"/>
      <c r="AL40" s="688" t="s">
        <v>233</v>
      </c>
      <c r="AM40" s="689"/>
      <c r="AN40" s="689"/>
      <c r="AO40" s="690"/>
      <c r="AQ40" s="761" t="s">
        <v>349</v>
      </c>
      <c r="AR40" s="762"/>
      <c r="AS40" s="762"/>
      <c r="AT40" s="762"/>
      <c r="AU40" s="762"/>
      <c r="AV40" s="762"/>
      <c r="AW40" s="762"/>
      <c r="AX40" s="762"/>
      <c r="AY40" s="763"/>
      <c r="AZ40" s="683" t="s">
        <v>129</v>
      </c>
      <c r="BA40" s="684"/>
      <c r="BB40" s="684"/>
      <c r="BC40" s="684"/>
      <c r="BD40" s="719"/>
      <c r="BE40" s="719"/>
      <c r="BF40" s="750"/>
      <c r="BG40" s="764" t="s">
        <v>350</v>
      </c>
      <c r="BH40" s="765"/>
      <c r="BI40" s="765"/>
      <c r="BJ40" s="765"/>
      <c r="BK40" s="765"/>
      <c r="BL40" s="236"/>
      <c r="BM40" s="699" t="s">
        <v>351</v>
      </c>
      <c r="BN40" s="699"/>
      <c r="BO40" s="699"/>
      <c r="BP40" s="699"/>
      <c r="BQ40" s="699"/>
      <c r="BR40" s="699"/>
      <c r="BS40" s="699"/>
      <c r="BT40" s="699"/>
      <c r="BU40" s="700"/>
      <c r="BV40" s="683">
        <v>84</v>
      </c>
      <c r="BW40" s="684"/>
      <c r="BX40" s="684"/>
      <c r="BY40" s="684"/>
      <c r="BZ40" s="684"/>
      <c r="CA40" s="684"/>
      <c r="CB40" s="693"/>
      <c r="CD40" s="698" t="s">
        <v>352</v>
      </c>
      <c r="CE40" s="699"/>
      <c r="CF40" s="699"/>
      <c r="CG40" s="699"/>
      <c r="CH40" s="699"/>
      <c r="CI40" s="699"/>
      <c r="CJ40" s="699"/>
      <c r="CK40" s="699"/>
      <c r="CL40" s="699"/>
      <c r="CM40" s="699"/>
      <c r="CN40" s="699"/>
      <c r="CO40" s="699"/>
      <c r="CP40" s="699"/>
      <c r="CQ40" s="700"/>
      <c r="CR40" s="683" t="s">
        <v>129</v>
      </c>
      <c r="CS40" s="684"/>
      <c r="CT40" s="684"/>
      <c r="CU40" s="684"/>
      <c r="CV40" s="684"/>
      <c r="CW40" s="684"/>
      <c r="CX40" s="684"/>
      <c r="CY40" s="685"/>
      <c r="CZ40" s="688" t="s">
        <v>129</v>
      </c>
      <c r="DA40" s="717"/>
      <c r="DB40" s="717"/>
      <c r="DC40" s="721"/>
      <c r="DD40" s="692" t="s">
        <v>129</v>
      </c>
      <c r="DE40" s="684"/>
      <c r="DF40" s="684"/>
      <c r="DG40" s="684"/>
      <c r="DH40" s="684"/>
      <c r="DI40" s="684"/>
      <c r="DJ40" s="684"/>
      <c r="DK40" s="685"/>
      <c r="DL40" s="692" t="s">
        <v>233</v>
      </c>
      <c r="DM40" s="684"/>
      <c r="DN40" s="684"/>
      <c r="DO40" s="684"/>
      <c r="DP40" s="684"/>
      <c r="DQ40" s="684"/>
      <c r="DR40" s="684"/>
      <c r="DS40" s="684"/>
      <c r="DT40" s="684"/>
      <c r="DU40" s="684"/>
      <c r="DV40" s="685"/>
      <c r="DW40" s="688" t="s">
        <v>233</v>
      </c>
      <c r="DX40" s="717"/>
      <c r="DY40" s="717"/>
      <c r="DZ40" s="717"/>
      <c r="EA40" s="717"/>
      <c r="EB40" s="717"/>
      <c r="EC40" s="718"/>
    </row>
    <row r="41" spans="2:133" ht="11.25" customHeight="1" x14ac:dyDescent="0.15">
      <c r="B41" s="680" t="s">
        <v>353</v>
      </c>
      <c r="C41" s="681"/>
      <c r="D41" s="681"/>
      <c r="E41" s="681"/>
      <c r="F41" s="681"/>
      <c r="G41" s="681"/>
      <c r="H41" s="681"/>
      <c r="I41" s="681"/>
      <c r="J41" s="681"/>
      <c r="K41" s="681"/>
      <c r="L41" s="681"/>
      <c r="M41" s="681"/>
      <c r="N41" s="681"/>
      <c r="O41" s="681"/>
      <c r="P41" s="681"/>
      <c r="Q41" s="682"/>
      <c r="R41" s="683">
        <v>49342</v>
      </c>
      <c r="S41" s="684"/>
      <c r="T41" s="684"/>
      <c r="U41" s="684"/>
      <c r="V41" s="684"/>
      <c r="W41" s="684"/>
      <c r="X41" s="684"/>
      <c r="Y41" s="685"/>
      <c r="Z41" s="686">
        <v>1.6</v>
      </c>
      <c r="AA41" s="686"/>
      <c r="AB41" s="686"/>
      <c r="AC41" s="686"/>
      <c r="AD41" s="687" t="s">
        <v>233</v>
      </c>
      <c r="AE41" s="687"/>
      <c r="AF41" s="687"/>
      <c r="AG41" s="687"/>
      <c r="AH41" s="687"/>
      <c r="AI41" s="687"/>
      <c r="AJ41" s="687"/>
      <c r="AK41" s="687"/>
      <c r="AL41" s="688" t="s">
        <v>129</v>
      </c>
      <c r="AM41" s="689"/>
      <c r="AN41" s="689"/>
      <c r="AO41" s="690"/>
      <c r="AQ41" s="761" t="s">
        <v>354</v>
      </c>
      <c r="AR41" s="762"/>
      <c r="AS41" s="762"/>
      <c r="AT41" s="762"/>
      <c r="AU41" s="762"/>
      <c r="AV41" s="762"/>
      <c r="AW41" s="762"/>
      <c r="AX41" s="762"/>
      <c r="AY41" s="763"/>
      <c r="AZ41" s="683">
        <v>38615</v>
      </c>
      <c r="BA41" s="684"/>
      <c r="BB41" s="684"/>
      <c r="BC41" s="684"/>
      <c r="BD41" s="719"/>
      <c r="BE41" s="719"/>
      <c r="BF41" s="750"/>
      <c r="BG41" s="764"/>
      <c r="BH41" s="765"/>
      <c r="BI41" s="765"/>
      <c r="BJ41" s="765"/>
      <c r="BK41" s="765"/>
      <c r="BL41" s="236"/>
      <c r="BM41" s="699" t="s">
        <v>355</v>
      </c>
      <c r="BN41" s="699"/>
      <c r="BO41" s="699"/>
      <c r="BP41" s="699"/>
      <c r="BQ41" s="699"/>
      <c r="BR41" s="699"/>
      <c r="BS41" s="699"/>
      <c r="BT41" s="699"/>
      <c r="BU41" s="700"/>
      <c r="BV41" s="683" t="s">
        <v>233</v>
      </c>
      <c r="BW41" s="684"/>
      <c r="BX41" s="684"/>
      <c r="BY41" s="684"/>
      <c r="BZ41" s="684"/>
      <c r="CA41" s="684"/>
      <c r="CB41" s="693"/>
      <c r="CD41" s="698" t="s">
        <v>356</v>
      </c>
      <c r="CE41" s="699"/>
      <c r="CF41" s="699"/>
      <c r="CG41" s="699"/>
      <c r="CH41" s="699"/>
      <c r="CI41" s="699"/>
      <c r="CJ41" s="699"/>
      <c r="CK41" s="699"/>
      <c r="CL41" s="699"/>
      <c r="CM41" s="699"/>
      <c r="CN41" s="699"/>
      <c r="CO41" s="699"/>
      <c r="CP41" s="699"/>
      <c r="CQ41" s="700"/>
      <c r="CR41" s="683" t="s">
        <v>233</v>
      </c>
      <c r="CS41" s="719"/>
      <c r="CT41" s="719"/>
      <c r="CU41" s="719"/>
      <c r="CV41" s="719"/>
      <c r="CW41" s="719"/>
      <c r="CX41" s="719"/>
      <c r="CY41" s="720"/>
      <c r="CZ41" s="688" t="s">
        <v>233</v>
      </c>
      <c r="DA41" s="717"/>
      <c r="DB41" s="717"/>
      <c r="DC41" s="721"/>
      <c r="DD41" s="692" t="s">
        <v>129</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357</v>
      </c>
      <c r="C42" s="734"/>
      <c r="D42" s="734"/>
      <c r="E42" s="734"/>
      <c r="F42" s="734"/>
      <c r="G42" s="734"/>
      <c r="H42" s="734"/>
      <c r="I42" s="734"/>
      <c r="J42" s="734"/>
      <c r="K42" s="734"/>
      <c r="L42" s="734"/>
      <c r="M42" s="734"/>
      <c r="N42" s="734"/>
      <c r="O42" s="734"/>
      <c r="P42" s="734"/>
      <c r="Q42" s="735"/>
      <c r="R42" s="768">
        <v>3156105</v>
      </c>
      <c r="S42" s="769"/>
      <c r="T42" s="769"/>
      <c r="U42" s="769"/>
      <c r="V42" s="769"/>
      <c r="W42" s="769"/>
      <c r="X42" s="769"/>
      <c r="Y42" s="777"/>
      <c r="Z42" s="778">
        <v>100</v>
      </c>
      <c r="AA42" s="778"/>
      <c r="AB42" s="778"/>
      <c r="AC42" s="778"/>
      <c r="AD42" s="779">
        <v>1790661</v>
      </c>
      <c r="AE42" s="779"/>
      <c r="AF42" s="779"/>
      <c r="AG42" s="779"/>
      <c r="AH42" s="779"/>
      <c r="AI42" s="779"/>
      <c r="AJ42" s="779"/>
      <c r="AK42" s="779"/>
      <c r="AL42" s="780">
        <v>100</v>
      </c>
      <c r="AM42" s="755"/>
      <c r="AN42" s="755"/>
      <c r="AO42" s="781"/>
      <c r="AQ42" s="782" t="s">
        <v>358</v>
      </c>
      <c r="AR42" s="783"/>
      <c r="AS42" s="783"/>
      <c r="AT42" s="783"/>
      <c r="AU42" s="783"/>
      <c r="AV42" s="783"/>
      <c r="AW42" s="783"/>
      <c r="AX42" s="783"/>
      <c r="AY42" s="784"/>
      <c r="AZ42" s="768">
        <v>134007</v>
      </c>
      <c r="BA42" s="769"/>
      <c r="BB42" s="769"/>
      <c r="BC42" s="769"/>
      <c r="BD42" s="754"/>
      <c r="BE42" s="754"/>
      <c r="BF42" s="756"/>
      <c r="BG42" s="766"/>
      <c r="BH42" s="767"/>
      <c r="BI42" s="767"/>
      <c r="BJ42" s="767"/>
      <c r="BK42" s="767"/>
      <c r="BL42" s="237"/>
      <c r="BM42" s="709" t="s">
        <v>359</v>
      </c>
      <c r="BN42" s="709"/>
      <c r="BO42" s="709"/>
      <c r="BP42" s="709"/>
      <c r="BQ42" s="709"/>
      <c r="BR42" s="709"/>
      <c r="BS42" s="709"/>
      <c r="BT42" s="709"/>
      <c r="BU42" s="710"/>
      <c r="BV42" s="768">
        <v>384</v>
      </c>
      <c r="BW42" s="769"/>
      <c r="BX42" s="769"/>
      <c r="BY42" s="769"/>
      <c r="BZ42" s="769"/>
      <c r="CA42" s="769"/>
      <c r="CB42" s="776"/>
      <c r="CD42" s="680" t="s">
        <v>360</v>
      </c>
      <c r="CE42" s="681"/>
      <c r="CF42" s="681"/>
      <c r="CG42" s="681"/>
      <c r="CH42" s="681"/>
      <c r="CI42" s="681"/>
      <c r="CJ42" s="681"/>
      <c r="CK42" s="681"/>
      <c r="CL42" s="681"/>
      <c r="CM42" s="681"/>
      <c r="CN42" s="681"/>
      <c r="CO42" s="681"/>
      <c r="CP42" s="681"/>
      <c r="CQ42" s="682"/>
      <c r="CR42" s="683">
        <v>627632</v>
      </c>
      <c r="CS42" s="684"/>
      <c r="CT42" s="684"/>
      <c r="CU42" s="684"/>
      <c r="CV42" s="684"/>
      <c r="CW42" s="684"/>
      <c r="CX42" s="684"/>
      <c r="CY42" s="685"/>
      <c r="CZ42" s="688">
        <v>20.8</v>
      </c>
      <c r="DA42" s="689"/>
      <c r="DB42" s="689"/>
      <c r="DC42" s="701"/>
      <c r="DD42" s="692">
        <v>132809</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361</v>
      </c>
      <c r="CE43" s="681"/>
      <c r="CF43" s="681"/>
      <c r="CG43" s="681"/>
      <c r="CH43" s="681"/>
      <c r="CI43" s="681"/>
      <c r="CJ43" s="681"/>
      <c r="CK43" s="681"/>
      <c r="CL43" s="681"/>
      <c r="CM43" s="681"/>
      <c r="CN43" s="681"/>
      <c r="CO43" s="681"/>
      <c r="CP43" s="681"/>
      <c r="CQ43" s="682"/>
      <c r="CR43" s="683" t="s">
        <v>129</v>
      </c>
      <c r="CS43" s="719"/>
      <c r="CT43" s="719"/>
      <c r="CU43" s="719"/>
      <c r="CV43" s="719"/>
      <c r="CW43" s="719"/>
      <c r="CX43" s="719"/>
      <c r="CY43" s="720"/>
      <c r="CZ43" s="688" t="s">
        <v>233</v>
      </c>
      <c r="DA43" s="717"/>
      <c r="DB43" s="717"/>
      <c r="DC43" s="721"/>
      <c r="DD43" s="692" t="s">
        <v>233</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309</v>
      </c>
      <c r="CE44" s="796"/>
      <c r="CF44" s="680" t="s">
        <v>362</v>
      </c>
      <c r="CG44" s="681"/>
      <c r="CH44" s="681"/>
      <c r="CI44" s="681"/>
      <c r="CJ44" s="681"/>
      <c r="CK44" s="681"/>
      <c r="CL44" s="681"/>
      <c r="CM44" s="681"/>
      <c r="CN44" s="681"/>
      <c r="CO44" s="681"/>
      <c r="CP44" s="681"/>
      <c r="CQ44" s="682"/>
      <c r="CR44" s="683">
        <v>602997</v>
      </c>
      <c r="CS44" s="684"/>
      <c r="CT44" s="684"/>
      <c r="CU44" s="684"/>
      <c r="CV44" s="684"/>
      <c r="CW44" s="684"/>
      <c r="CX44" s="684"/>
      <c r="CY44" s="685"/>
      <c r="CZ44" s="688">
        <v>20</v>
      </c>
      <c r="DA44" s="689"/>
      <c r="DB44" s="689"/>
      <c r="DC44" s="701"/>
      <c r="DD44" s="692">
        <v>128410</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363</v>
      </c>
      <c r="CG45" s="681"/>
      <c r="CH45" s="681"/>
      <c r="CI45" s="681"/>
      <c r="CJ45" s="681"/>
      <c r="CK45" s="681"/>
      <c r="CL45" s="681"/>
      <c r="CM45" s="681"/>
      <c r="CN45" s="681"/>
      <c r="CO45" s="681"/>
      <c r="CP45" s="681"/>
      <c r="CQ45" s="682"/>
      <c r="CR45" s="683">
        <v>126867</v>
      </c>
      <c r="CS45" s="719"/>
      <c r="CT45" s="719"/>
      <c r="CU45" s="719"/>
      <c r="CV45" s="719"/>
      <c r="CW45" s="719"/>
      <c r="CX45" s="719"/>
      <c r="CY45" s="720"/>
      <c r="CZ45" s="688">
        <v>4.2</v>
      </c>
      <c r="DA45" s="717"/>
      <c r="DB45" s="717"/>
      <c r="DC45" s="721"/>
      <c r="DD45" s="692">
        <v>7214</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364</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365</v>
      </c>
      <c r="CG46" s="681"/>
      <c r="CH46" s="681"/>
      <c r="CI46" s="681"/>
      <c r="CJ46" s="681"/>
      <c r="CK46" s="681"/>
      <c r="CL46" s="681"/>
      <c r="CM46" s="681"/>
      <c r="CN46" s="681"/>
      <c r="CO46" s="681"/>
      <c r="CP46" s="681"/>
      <c r="CQ46" s="682"/>
      <c r="CR46" s="683">
        <v>476130</v>
      </c>
      <c r="CS46" s="684"/>
      <c r="CT46" s="684"/>
      <c r="CU46" s="684"/>
      <c r="CV46" s="684"/>
      <c r="CW46" s="684"/>
      <c r="CX46" s="684"/>
      <c r="CY46" s="685"/>
      <c r="CZ46" s="688">
        <v>15.8</v>
      </c>
      <c r="DA46" s="689"/>
      <c r="DB46" s="689"/>
      <c r="DC46" s="701"/>
      <c r="DD46" s="692">
        <v>121196</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366</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367</v>
      </c>
      <c r="CG47" s="681"/>
      <c r="CH47" s="681"/>
      <c r="CI47" s="681"/>
      <c r="CJ47" s="681"/>
      <c r="CK47" s="681"/>
      <c r="CL47" s="681"/>
      <c r="CM47" s="681"/>
      <c r="CN47" s="681"/>
      <c r="CO47" s="681"/>
      <c r="CP47" s="681"/>
      <c r="CQ47" s="682"/>
      <c r="CR47" s="683">
        <v>24635</v>
      </c>
      <c r="CS47" s="719"/>
      <c r="CT47" s="719"/>
      <c r="CU47" s="719"/>
      <c r="CV47" s="719"/>
      <c r="CW47" s="719"/>
      <c r="CX47" s="719"/>
      <c r="CY47" s="720"/>
      <c r="CZ47" s="688">
        <v>0.8</v>
      </c>
      <c r="DA47" s="717"/>
      <c r="DB47" s="717"/>
      <c r="DC47" s="721"/>
      <c r="DD47" s="692">
        <v>4399</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368</v>
      </c>
      <c r="CD48" s="799"/>
      <c r="CE48" s="800"/>
      <c r="CF48" s="680" t="s">
        <v>369</v>
      </c>
      <c r="CG48" s="681"/>
      <c r="CH48" s="681"/>
      <c r="CI48" s="681"/>
      <c r="CJ48" s="681"/>
      <c r="CK48" s="681"/>
      <c r="CL48" s="681"/>
      <c r="CM48" s="681"/>
      <c r="CN48" s="681"/>
      <c r="CO48" s="681"/>
      <c r="CP48" s="681"/>
      <c r="CQ48" s="682"/>
      <c r="CR48" s="683" t="s">
        <v>233</v>
      </c>
      <c r="CS48" s="684"/>
      <c r="CT48" s="684"/>
      <c r="CU48" s="684"/>
      <c r="CV48" s="684"/>
      <c r="CW48" s="684"/>
      <c r="CX48" s="684"/>
      <c r="CY48" s="685"/>
      <c r="CZ48" s="688" t="s">
        <v>129</v>
      </c>
      <c r="DA48" s="689"/>
      <c r="DB48" s="689"/>
      <c r="DC48" s="701"/>
      <c r="DD48" s="692" t="s">
        <v>129</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370</v>
      </c>
      <c r="CE49" s="734"/>
      <c r="CF49" s="734"/>
      <c r="CG49" s="734"/>
      <c r="CH49" s="734"/>
      <c r="CI49" s="734"/>
      <c r="CJ49" s="734"/>
      <c r="CK49" s="734"/>
      <c r="CL49" s="734"/>
      <c r="CM49" s="734"/>
      <c r="CN49" s="734"/>
      <c r="CO49" s="734"/>
      <c r="CP49" s="734"/>
      <c r="CQ49" s="735"/>
      <c r="CR49" s="768">
        <v>3018855</v>
      </c>
      <c r="CS49" s="754"/>
      <c r="CT49" s="754"/>
      <c r="CU49" s="754"/>
      <c r="CV49" s="754"/>
      <c r="CW49" s="754"/>
      <c r="CX49" s="754"/>
      <c r="CY49" s="785"/>
      <c r="CZ49" s="780">
        <v>100</v>
      </c>
      <c r="DA49" s="786"/>
      <c r="DB49" s="786"/>
      <c r="DC49" s="787"/>
      <c r="DD49" s="788">
        <v>2139006</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8YBsY3Wb6uvT/w9gd6HMfAON6E8k2/QA9GS3+QYgJK4+Kydbm7763FJ19d/psCT/O8oCUNQ6xGl9UJSXVSjglQ==" saltValue="1ik+s6djjXH/06V23jAYE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371</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372</v>
      </c>
      <c r="DK2" s="831"/>
      <c r="DL2" s="831"/>
      <c r="DM2" s="831"/>
      <c r="DN2" s="831"/>
      <c r="DO2" s="832"/>
      <c r="DP2" s="250"/>
      <c r="DQ2" s="830" t="s">
        <v>373</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374</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375</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376</v>
      </c>
      <c r="B5" s="825"/>
      <c r="C5" s="825"/>
      <c r="D5" s="825"/>
      <c r="E5" s="825"/>
      <c r="F5" s="825"/>
      <c r="G5" s="825"/>
      <c r="H5" s="825"/>
      <c r="I5" s="825"/>
      <c r="J5" s="825"/>
      <c r="K5" s="825"/>
      <c r="L5" s="825"/>
      <c r="M5" s="825"/>
      <c r="N5" s="825"/>
      <c r="O5" s="825"/>
      <c r="P5" s="826"/>
      <c r="Q5" s="801" t="s">
        <v>377</v>
      </c>
      <c r="R5" s="802"/>
      <c r="S5" s="802"/>
      <c r="T5" s="802"/>
      <c r="U5" s="803"/>
      <c r="V5" s="801" t="s">
        <v>378</v>
      </c>
      <c r="W5" s="802"/>
      <c r="X5" s="802"/>
      <c r="Y5" s="802"/>
      <c r="Z5" s="803"/>
      <c r="AA5" s="801" t="s">
        <v>379</v>
      </c>
      <c r="AB5" s="802"/>
      <c r="AC5" s="802"/>
      <c r="AD5" s="802"/>
      <c r="AE5" s="802"/>
      <c r="AF5" s="834" t="s">
        <v>380</v>
      </c>
      <c r="AG5" s="802"/>
      <c r="AH5" s="802"/>
      <c r="AI5" s="802"/>
      <c r="AJ5" s="813"/>
      <c r="AK5" s="802" t="s">
        <v>381</v>
      </c>
      <c r="AL5" s="802"/>
      <c r="AM5" s="802"/>
      <c r="AN5" s="802"/>
      <c r="AO5" s="803"/>
      <c r="AP5" s="801" t="s">
        <v>382</v>
      </c>
      <c r="AQ5" s="802"/>
      <c r="AR5" s="802"/>
      <c r="AS5" s="802"/>
      <c r="AT5" s="803"/>
      <c r="AU5" s="801" t="s">
        <v>383</v>
      </c>
      <c r="AV5" s="802"/>
      <c r="AW5" s="802"/>
      <c r="AX5" s="802"/>
      <c r="AY5" s="813"/>
      <c r="AZ5" s="257"/>
      <c r="BA5" s="257"/>
      <c r="BB5" s="257"/>
      <c r="BC5" s="257"/>
      <c r="BD5" s="257"/>
      <c r="BE5" s="258"/>
      <c r="BF5" s="258"/>
      <c r="BG5" s="258"/>
      <c r="BH5" s="258"/>
      <c r="BI5" s="258"/>
      <c r="BJ5" s="258"/>
      <c r="BK5" s="258"/>
      <c r="BL5" s="258"/>
      <c r="BM5" s="258"/>
      <c r="BN5" s="258"/>
      <c r="BO5" s="258"/>
      <c r="BP5" s="258"/>
      <c r="BQ5" s="824" t="s">
        <v>384</v>
      </c>
      <c r="BR5" s="825"/>
      <c r="BS5" s="825"/>
      <c r="BT5" s="825"/>
      <c r="BU5" s="825"/>
      <c r="BV5" s="825"/>
      <c r="BW5" s="825"/>
      <c r="BX5" s="825"/>
      <c r="BY5" s="825"/>
      <c r="BZ5" s="825"/>
      <c r="CA5" s="825"/>
      <c r="CB5" s="825"/>
      <c r="CC5" s="825"/>
      <c r="CD5" s="825"/>
      <c r="CE5" s="825"/>
      <c r="CF5" s="825"/>
      <c r="CG5" s="826"/>
      <c r="CH5" s="801" t="s">
        <v>385</v>
      </c>
      <c r="CI5" s="802"/>
      <c r="CJ5" s="802"/>
      <c r="CK5" s="802"/>
      <c r="CL5" s="803"/>
      <c r="CM5" s="801" t="s">
        <v>386</v>
      </c>
      <c r="CN5" s="802"/>
      <c r="CO5" s="802"/>
      <c r="CP5" s="802"/>
      <c r="CQ5" s="803"/>
      <c r="CR5" s="801" t="s">
        <v>387</v>
      </c>
      <c r="CS5" s="802"/>
      <c r="CT5" s="802"/>
      <c r="CU5" s="802"/>
      <c r="CV5" s="803"/>
      <c r="CW5" s="801" t="s">
        <v>388</v>
      </c>
      <c r="CX5" s="802"/>
      <c r="CY5" s="802"/>
      <c r="CZ5" s="802"/>
      <c r="DA5" s="803"/>
      <c r="DB5" s="801" t="s">
        <v>389</v>
      </c>
      <c r="DC5" s="802"/>
      <c r="DD5" s="802"/>
      <c r="DE5" s="802"/>
      <c r="DF5" s="803"/>
      <c r="DG5" s="807" t="s">
        <v>390</v>
      </c>
      <c r="DH5" s="808"/>
      <c r="DI5" s="808"/>
      <c r="DJ5" s="808"/>
      <c r="DK5" s="809"/>
      <c r="DL5" s="807" t="s">
        <v>391</v>
      </c>
      <c r="DM5" s="808"/>
      <c r="DN5" s="808"/>
      <c r="DO5" s="808"/>
      <c r="DP5" s="809"/>
      <c r="DQ5" s="801" t="s">
        <v>392</v>
      </c>
      <c r="DR5" s="802"/>
      <c r="DS5" s="802"/>
      <c r="DT5" s="802"/>
      <c r="DU5" s="803"/>
      <c r="DV5" s="801" t="s">
        <v>383</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393</v>
      </c>
      <c r="C7" s="816"/>
      <c r="D7" s="816"/>
      <c r="E7" s="816"/>
      <c r="F7" s="816"/>
      <c r="G7" s="816"/>
      <c r="H7" s="816"/>
      <c r="I7" s="816"/>
      <c r="J7" s="816"/>
      <c r="K7" s="816"/>
      <c r="L7" s="816"/>
      <c r="M7" s="816"/>
      <c r="N7" s="816"/>
      <c r="O7" s="816"/>
      <c r="P7" s="817"/>
      <c r="Q7" s="818">
        <v>3121</v>
      </c>
      <c r="R7" s="819"/>
      <c r="S7" s="819"/>
      <c r="T7" s="819"/>
      <c r="U7" s="819"/>
      <c r="V7" s="819">
        <v>2986</v>
      </c>
      <c r="W7" s="819"/>
      <c r="X7" s="819"/>
      <c r="Y7" s="819"/>
      <c r="Z7" s="819"/>
      <c r="AA7" s="819">
        <v>135</v>
      </c>
      <c r="AB7" s="819"/>
      <c r="AC7" s="819"/>
      <c r="AD7" s="819"/>
      <c r="AE7" s="820"/>
      <c r="AF7" s="821">
        <v>107</v>
      </c>
      <c r="AG7" s="822"/>
      <c r="AH7" s="822"/>
      <c r="AI7" s="822"/>
      <c r="AJ7" s="823"/>
      <c r="AK7" s="858">
        <v>122</v>
      </c>
      <c r="AL7" s="859"/>
      <c r="AM7" s="859"/>
      <c r="AN7" s="859"/>
      <c r="AO7" s="859"/>
      <c r="AP7" s="859">
        <v>2334</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587</v>
      </c>
      <c r="BT7" s="863"/>
      <c r="BU7" s="863"/>
      <c r="BV7" s="863"/>
      <c r="BW7" s="863"/>
      <c r="BX7" s="863"/>
      <c r="BY7" s="863"/>
      <c r="BZ7" s="863"/>
      <c r="CA7" s="863"/>
      <c r="CB7" s="863"/>
      <c r="CC7" s="863"/>
      <c r="CD7" s="863"/>
      <c r="CE7" s="863"/>
      <c r="CF7" s="863"/>
      <c r="CG7" s="864"/>
      <c r="CH7" s="855"/>
      <c r="CI7" s="856"/>
      <c r="CJ7" s="856"/>
      <c r="CK7" s="856"/>
      <c r="CL7" s="857"/>
      <c r="CM7" s="855"/>
      <c r="CN7" s="856"/>
      <c r="CO7" s="856"/>
      <c r="CP7" s="856"/>
      <c r="CQ7" s="857"/>
      <c r="CR7" s="855"/>
      <c r="CS7" s="856"/>
      <c r="CT7" s="856"/>
      <c r="CU7" s="856"/>
      <c r="CV7" s="857"/>
      <c r="CW7" s="855"/>
      <c r="CX7" s="856"/>
      <c r="CY7" s="856"/>
      <c r="CZ7" s="856"/>
      <c r="DA7" s="857"/>
      <c r="DB7" s="855"/>
      <c r="DC7" s="856"/>
      <c r="DD7" s="856"/>
      <c r="DE7" s="856"/>
      <c r="DF7" s="857"/>
      <c r="DG7" s="855"/>
      <c r="DH7" s="856"/>
      <c r="DI7" s="856"/>
      <c r="DJ7" s="856"/>
      <c r="DK7" s="857"/>
      <c r="DL7" s="855"/>
      <c r="DM7" s="856"/>
      <c r="DN7" s="856"/>
      <c r="DO7" s="856"/>
      <c r="DP7" s="857"/>
      <c r="DQ7" s="855"/>
      <c r="DR7" s="856"/>
      <c r="DS7" s="856"/>
      <c r="DT7" s="856"/>
      <c r="DU7" s="857"/>
      <c r="DV7" s="836"/>
      <c r="DW7" s="837"/>
      <c r="DX7" s="837"/>
      <c r="DY7" s="837"/>
      <c r="DZ7" s="838"/>
      <c r="EA7" s="255"/>
    </row>
    <row r="8" spans="1:131" s="256" customFormat="1" ht="26.25" customHeight="1" x14ac:dyDescent="0.15">
      <c r="A8" s="262">
        <v>2</v>
      </c>
      <c r="B8" s="839" t="s">
        <v>394</v>
      </c>
      <c r="C8" s="840"/>
      <c r="D8" s="840"/>
      <c r="E8" s="840"/>
      <c r="F8" s="840"/>
      <c r="G8" s="840"/>
      <c r="H8" s="840"/>
      <c r="I8" s="840"/>
      <c r="J8" s="840"/>
      <c r="K8" s="840"/>
      <c r="L8" s="840"/>
      <c r="M8" s="840"/>
      <c r="N8" s="840"/>
      <c r="O8" s="840"/>
      <c r="P8" s="841"/>
      <c r="Q8" s="842">
        <v>35</v>
      </c>
      <c r="R8" s="843"/>
      <c r="S8" s="843"/>
      <c r="T8" s="843"/>
      <c r="U8" s="843"/>
      <c r="V8" s="843">
        <v>33</v>
      </c>
      <c r="W8" s="843"/>
      <c r="X8" s="843"/>
      <c r="Y8" s="843"/>
      <c r="Z8" s="843"/>
      <c r="AA8" s="843">
        <v>2</v>
      </c>
      <c r="AB8" s="843"/>
      <c r="AC8" s="843"/>
      <c r="AD8" s="843"/>
      <c r="AE8" s="844"/>
      <c r="AF8" s="845">
        <v>2</v>
      </c>
      <c r="AG8" s="846"/>
      <c r="AH8" s="846"/>
      <c r="AI8" s="846"/>
      <c r="AJ8" s="847"/>
      <c r="AK8" s="848">
        <v>32</v>
      </c>
      <c r="AL8" s="849"/>
      <c r="AM8" s="849"/>
      <c r="AN8" s="849"/>
      <c r="AO8" s="849"/>
      <c r="AP8" s="849" t="s">
        <v>612</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588</v>
      </c>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395</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396</v>
      </c>
      <c r="B23" s="874" t="s">
        <v>397</v>
      </c>
      <c r="C23" s="875"/>
      <c r="D23" s="875"/>
      <c r="E23" s="875"/>
      <c r="F23" s="875"/>
      <c r="G23" s="875"/>
      <c r="H23" s="875"/>
      <c r="I23" s="875"/>
      <c r="J23" s="875"/>
      <c r="K23" s="875"/>
      <c r="L23" s="875"/>
      <c r="M23" s="875"/>
      <c r="N23" s="875"/>
      <c r="O23" s="875"/>
      <c r="P23" s="876"/>
      <c r="Q23" s="877"/>
      <c r="R23" s="878"/>
      <c r="S23" s="878"/>
      <c r="T23" s="878"/>
      <c r="U23" s="878"/>
      <c r="V23" s="878"/>
      <c r="W23" s="878"/>
      <c r="X23" s="878"/>
      <c r="Y23" s="878"/>
      <c r="Z23" s="878"/>
      <c r="AA23" s="878"/>
      <c r="AB23" s="878"/>
      <c r="AC23" s="878"/>
      <c r="AD23" s="878"/>
      <c r="AE23" s="879"/>
      <c r="AF23" s="880">
        <v>109</v>
      </c>
      <c r="AG23" s="878"/>
      <c r="AH23" s="878"/>
      <c r="AI23" s="878"/>
      <c r="AJ23" s="881"/>
      <c r="AK23" s="882"/>
      <c r="AL23" s="883"/>
      <c r="AM23" s="883"/>
      <c r="AN23" s="883"/>
      <c r="AO23" s="883"/>
      <c r="AP23" s="878"/>
      <c r="AQ23" s="878"/>
      <c r="AR23" s="878"/>
      <c r="AS23" s="878"/>
      <c r="AT23" s="878"/>
      <c r="AU23" s="884"/>
      <c r="AV23" s="884"/>
      <c r="AW23" s="884"/>
      <c r="AX23" s="884"/>
      <c r="AY23" s="885"/>
      <c r="AZ23" s="893" t="s">
        <v>398</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399</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400</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376</v>
      </c>
      <c r="B26" s="825"/>
      <c r="C26" s="825"/>
      <c r="D26" s="825"/>
      <c r="E26" s="825"/>
      <c r="F26" s="825"/>
      <c r="G26" s="825"/>
      <c r="H26" s="825"/>
      <c r="I26" s="825"/>
      <c r="J26" s="825"/>
      <c r="K26" s="825"/>
      <c r="L26" s="825"/>
      <c r="M26" s="825"/>
      <c r="N26" s="825"/>
      <c r="O26" s="825"/>
      <c r="P26" s="826"/>
      <c r="Q26" s="801" t="s">
        <v>401</v>
      </c>
      <c r="R26" s="802"/>
      <c r="S26" s="802"/>
      <c r="T26" s="802"/>
      <c r="U26" s="803"/>
      <c r="V26" s="801" t="s">
        <v>402</v>
      </c>
      <c r="W26" s="802"/>
      <c r="X26" s="802"/>
      <c r="Y26" s="802"/>
      <c r="Z26" s="803"/>
      <c r="AA26" s="801" t="s">
        <v>403</v>
      </c>
      <c r="AB26" s="802"/>
      <c r="AC26" s="802"/>
      <c r="AD26" s="802"/>
      <c r="AE26" s="802"/>
      <c r="AF26" s="896" t="s">
        <v>404</v>
      </c>
      <c r="AG26" s="897"/>
      <c r="AH26" s="897"/>
      <c r="AI26" s="897"/>
      <c r="AJ26" s="898"/>
      <c r="AK26" s="802" t="s">
        <v>405</v>
      </c>
      <c r="AL26" s="802"/>
      <c r="AM26" s="802"/>
      <c r="AN26" s="802"/>
      <c r="AO26" s="803"/>
      <c r="AP26" s="801" t="s">
        <v>406</v>
      </c>
      <c r="AQ26" s="802"/>
      <c r="AR26" s="802"/>
      <c r="AS26" s="802"/>
      <c r="AT26" s="803"/>
      <c r="AU26" s="801" t="s">
        <v>407</v>
      </c>
      <c r="AV26" s="802"/>
      <c r="AW26" s="802"/>
      <c r="AX26" s="802"/>
      <c r="AY26" s="803"/>
      <c r="AZ26" s="801" t="s">
        <v>408</v>
      </c>
      <c r="BA26" s="802"/>
      <c r="BB26" s="802"/>
      <c r="BC26" s="802"/>
      <c r="BD26" s="803"/>
      <c r="BE26" s="801" t="s">
        <v>383</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409</v>
      </c>
      <c r="C28" s="816"/>
      <c r="D28" s="816"/>
      <c r="E28" s="816"/>
      <c r="F28" s="816"/>
      <c r="G28" s="816"/>
      <c r="H28" s="816"/>
      <c r="I28" s="816"/>
      <c r="J28" s="816"/>
      <c r="K28" s="816"/>
      <c r="L28" s="816"/>
      <c r="M28" s="816"/>
      <c r="N28" s="816"/>
      <c r="O28" s="816"/>
      <c r="P28" s="817"/>
      <c r="Q28" s="906">
        <v>439</v>
      </c>
      <c r="R28" s="907"/>
      <c r="S28" s="907"/>
      <c r="T28" s="907"/>
      <c r="U28" s="907"/>
      <c r="V28" s="907">
        <v>417</v>
      </c>
      <c r="W28" s="907"/>
      <c r="X28" s="907"/>
      <c r="Y28" s="907"/>
      <c r="Z28" s="907"/>
      <c r="AA28" s="907">
        <v>23</v>
      </c>
      <c r="AB28" s="907"/>
      <c r="AC28" s="907"/>
      <c r="AD28" s="907"/>
      <c r="AE28" s="908"/>
      <c r="AF28" s="909">
        <v>23</v>
      </c>
      <c r="AG28" s="907"/>
      <c r="AH28" s="907"/>
      <c r="AI28" s="907"/>
      <c r="AJ28" s="910"/>
      <c r="AK28" s="911">
        <v>39</v>
      </c>
      <c r="AL28" s="902"/>
      <c r="AM28" s="902"/>
      <c r="AN28" s="902"/>
      <c r="AO28" s="902"/>
      <c r="AP28" s="902" t="s">
        <v>589</v>
      </c>
      <c r="AQ28" s="902"/>
      <c r="AR28" s="902"/>
      <c r="AS28" s="902"/>
      <c r="AT28" s="902"/>
      <c r="AU28" s="902" t="s">
        <v>589</v>
      </c>
      <c r="AV28" s="902"/>
      <c r="AW28" s="902"/>
      <c r="AX28" s="902"/>
      <c r="AY28" s="902"/>
      <c r="AZ28" s="903" t="s">
        <v>589</v>
      </c>
      <c r="BA28" s="903"/>
      <c r="BB28" s="903"/>
      <c r="BC28" s="903"/>
      <c r="BD28" s="903"/>
      <c r="BE28" s="904" t="s">
        <v>589</v>
      </c>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410</v>
      </c>
      <c r="C29" s="840"/>
      <c r="D29" s="840"/>
      <c r="E29" s="840"/>
      <c r="F29" s="840"/>
      <c r="G29" s="840"/>
      <c r="H29" s="840"/>
      <c r="I29" s="840"/>
      <c r="J29" s="840"/>
      <c r="K29" s="840"/>
      <c r="L29" s="840"/>
      <c r="M29" s="840"/>
      <c r="N29" s="840"/>
      <c r="O29" s="840"/>
      <c r="P29" s="841"/>
      <c r="Q29" s="842">
        <v>477</v>
      </c>
      <c r="R29" s="843"/>
      <c r="S29" s="843"/>
      <c r="T29" s="843"/>
      <c r="U29" s="843"/>
      <c r="V29" s="843">
        <v>455</v>
      </c>
      <c r="W29" s="843"/>
      <c r="X29" s="843"/>
      <c r="Y29" s="843"/>
      <c r="Z29" s="843"/>
      <c r="AA29" s="843">
        <v>21</v>
      </c>
      <c r="AB29" s="843"/>
      <c r="AC29" s="843"/>
      <c r="AD29" s="843"/>
      <c r="AE29" s="844"/>
      <c r="AF29" s="845">
        <v>21</v>
      </c>
      <c r="AG29" s="846"/>
      <c r="AH29" s="846"/>
      <c r="AI29" s="846"/>
      <c r="AJ29" s="847"/>
      <c r="AK29" s="914">
        <v>71</v>
      </c>
      <c r="AL29" s="915"/>
      <c r="AM29" s="915"/>
      <c r="AN29" s="915"/>
      <c r="AO29" s="915"/>
      <c r="AP29" s="915" t="s">
        <v>589</v>
      </c>
      <c r="AQ29" s="915"/>
      <c r="AR29" s="915"/>
      <c r="AS29" s="915"/>
      <c r="AT29" s="915"/>
      <c r="AU29" s="915" t="s">
        <v>589</v>
      </c>
      <c r="AV29" s="915"/>
      <c r="AW29" s="915"/>
      <c r="AX29" s="915"/>
      <c r="AY29" s="915"/>
      <c r="AZ29" s="916" t="s">
        <v>589</v>
      </c>
      <c r="BA29" s="916"/>
      <c r="BB29" s="916"/>
      <c r="BC29" s="916"/>
      <c r="BD29" s="916"/>
      <c r="BE29" s="912" t="s">
        <v>589</v>
      </c>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411</v>
      </c>
      <c r="C30" s="840"/>
      <c r="D30" s="840"/>
      <c r="E30" s="840"/>
      <c r="F30" s="840"/>
      <c r="G30" s="840"/>
      <c r="H30" s="840"/>
      <c r="I30" s="840"/>
      <c r="J30" s="840"/>
      <c r="K30" s="840"/>
      <c r="L30" s="840"/>
      <c r="M30" s="840"/>
      <c r="N30" s="840"/>
      <c r="O30" s="840"/>
      <c r="P30" s="841"/>
      <c r="Q30" s="842">
        <v>39</v>
      </c>
      <c r="R30" s="843"/>
      <c r="S30" s="843"/>
      <c r="T30" s="843"/>
      <c r="U30" s="843"/>
      <c r="V30" s="843">
        <v>39</v>
      </c>
      <c r="W30" s="843"/>
      <c r="X30" s="843"/>
      <c r="Y30" s="843"/>
      <c r="Z30" s="843"/>
      <c r="AA30" s="843" t="s">
        <v>589</v>
      </c>
      <c r="AB30" s="843"/>
      <c r="AC30" s="843"/>
      <c r="AD30" s="843"/>
      <c r="AE30" s="844"/>
      <c r="AF30" s="845" t="s">
        <v>412</v>
      </c>
      <c r="AG30" s="846"/>
      <c r="AH30" s="846"/>
      <c r="AI30" s="846"/>
      <c r="AJ30" s="847"/>
      <c r="AK30" s="914" t="s">
        <v>589</v>
      </c>
      <c r="AL30" s="915"/>
      <c r="AM30" s="915"/>
      <c r="AN30" s="915"/>
      <c r="AO30" s="915"/>
      <c r="AP30" s="915" t="s">
        <v>589</v>
      </c>
      <c r="AQ30" s="915"/>
      <c r="AR30" s="915"/>
      <c r="AS30" s="915"/>
      <c r="AT30" s="915"/>
      <c r="AU30" s="915" t="s">
        <v>589</v>
      </c>
      <c r="AV30" s="915"/>
      <c r="AW30" s="915"/>
      <c r="AX30" s="915"/>
      <c r="AY30" s="915"/>
      <c r="AZ30" s="916" t="s">
        <v>589</v>
      </c>
      <c r="BA30" s="916"/>
      <c r="BB30" s="916"/>
      <c r="BC30" s="916"/>
      <c r="BD30" s="916"/>
      <c r="BE30" s="912" t="s">
        <v>589</v>
      </c>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413</v>
      </c>
      <c r="C31" s="840"/>
      <c r="D31" s="840"/>
      <c r="E31" s="840"/>
      <c r="F31" s="840"/>
      <c r="G31" s="840"/>
      <c r="H31" s="840"/>
      <c r="I31" s="840"/>
      <c r="J31" s="840"/>
      <c r="K31" s="840"/>
      <c r="L31" s="840"/>
      <c r="M31" s="840"/>
      <c r="N31" s="840"/>
      <c r="O31" s="840"/>
      <c r="P31" s="841"/>
      <c r="Q31" s="842">
        <v>319</v>
      </c>
      <c r="R31" s="843"/>
      <c r="S31" s="843"/>
      <c r="T31" s="843"/>
      <c r="U31" s="843"/>
      <c r="V31" s="843">
        <v>317</v>
      </c>
      <c r="W31" s="843"/>
      <c r="X31" s="843"/>
      <c r="Y31" s="843"/>
      <c r="Z31" s="843"/>
      <c r="AA31" s="843">
        <v>2</v>
      </c>
      <c r="AB31" s="843"/>
      <c r="AC31" s="843"/>
      <c r="AD31" s="843"/>
      <c r="AE31" s="844"/>
      <c r="AF31" s="845">
        <v>2</v>
      </c>
      <c r="AG31" s="846"/>
      <c r="AH31" s="846"/>
      <c r="AI31" s="846"/>
      <c r="AJ31" s="847"/>
      <c r="AK31" s="914">
        <v>109</v>
      </c>
      <c r="AL31" s="915"/>
      <c r="AM31" s="915"/>
      <c r="AN31" s="915"/>
      <c r="AO31" s="915"/>
      <c r="AP31" s="915">
        <v>717</v>
      </c>
      <c r="AQ31" s="915"/>
      <c r="AR31" s="915"/>
      <c r="AS31" s="915"/>
      <c r="AT31" s="915"/>
      <c r="AU31" s="915">
        <v>621.4</v>
      </c>
      <c r="AV31" s="915"/>
      <c r="AW31" s="915"/>
      <c r="AX31" s="915"/>
      <c r="AY31" s="915"/>
      <c r="AZ31" s="916"/>
      <c r="BA31" s="916"/>
      <c r="BB31" s="916"/>
      <c r="BC31" s="916"/>
      <c r="BD31" s="916"/>
      <c r="BE31" s="912" t="s">
        <v>414</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415</v>
      </c>
      <c r="C32" s="840"/>
      <c r="D32" s="840"/>
      <c r="E32" s="840"/>
      <c r="F32" s="840"/>
      <c r="G32" s="840"/>
      <c r="H32" s="840"/>
      <c r="I32" s="840"/>
      <c r="J32" s="840"/>
      <c r="K32" s="840"/>
      <c r="L32" s="840"/>
      <c r="M32" s="840"/>
      <c r="N32" s="840"/>
      <c r="O32" s="840"/>
      <c r="P32" s="841"/>
      <c r="Q32" s="842">
        <v>188</v>
      </c>
      <c r="R32" s="843"/>
      <c r="S32" s="843"/>
      <c r="T32" s="843"/>
      <c r="U32" s="843"/>
      <c r="V32" s="843">
        <v>187</v>
      </c>
      <c r="W32" s="843"/>
      <c r="X32" s="843"/>
      <c r="Y32" s="843"/>
      <c r="Z32" s="843"/>
      <c r="AA32" s="843">
        <v>1</v>
      </c>
      <c r="AB32" s="843"/>
      <c r="AC32" s="843"/>
      <c r="AD32" s="843"/>
      <c r="AE32" s="844"/>
      <c r="AF32" s="845">
        <v>2</v>
      </c>
      <c r="AG32" s="846"/>
      <c r="AH32" s="846"/>
      <c r="AI32" s="846"/>
      <c r="AJ32" s="847"/>
      <c r="AK32" s="914">
        <v>124</v>
      </c>
      <c r="AL32" s="915"/>
      <c r="AM32" s="915"/>
      <c r="AN32" s="915"/>
      <c r="AO32" s="915"/>
      <c r="AP32" s="915">
        <v>916</v>
      </c>
      <c r="AQ32" s="915"/>
      <c r="AR32" s="915"/>
      <c r="AS32" s="915"/>
      <c r="AT32" s="915"/>
      <c r="AU32" s="915">
        <v>862</v>
      </c>
      <c r="AV32" s="915"/>
      <c r="AW32" s="915"/>
      <c r="AX32" s="915"/>
      <c r="AY32" s="915"/>
      <c r="AZ32" s="916"/>
      <c r="BA32" s="916"/>
      <c r="BB32" s="916"/>
      <c r="BC32" s="916"/>
      <c r="BD32" s="916"/>
      <c r="BE32" s="912" t="s">
        <v>414</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4"/>
      <c r="AL33" s="915"/>
      <c r="AM33" s="915"/>
      <c r="AN33" s="915"/>
      <c r="AO33" s="915"/>
      <c r="AP33" s="915"/>
      <c r="AQ33" s="915"/>
      <c r="AR33" s="915"/>
      <c r="AS33" s="915"/>
      <c r="AT33" s="915"/>
      <c r="AU33" s="915"/>
      <c r="AV33" s="915"/>
      <c r="AW33" s="915"/>
      <c r="AX33" s="915"/>
      <c r="AY33" s="915"/>
      <c r="AZ33" s="916"/>
      <c r="BA33" s="916"/>
      <c r="BB33" s="916"/>
      <c r="BC33" s="916"/>
      <c r="BD33" s="916"/>
      <c r="BE33" s="912"/>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416</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396</v>
      </c>
      <c r="B63" s="874" t="s">
        <v>417</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47</v>
      </c>
      <c r="AG63" s="926"/>
      <c r="AH63" s="926"/>
      <c r="AI63" s="926"/>
      <c r="AJ63" s="927"/>
      <c r="AK63" s="928"/>
      <c r="AL63" s="923"/>
      <c r="AM63" s="923"/>
      <c r="AN63" s="923"/>
      <c r="AO63" s="923"/>
      <c r="AP63" s="926"/>
      <c r="AQ63" s="926"/>
      <c r="AR63" s="926"/>
      <c r="AS63" s="926"/>
      <c r="AT63" s="926"/>
      <c r="AU63" s="926"/>
      <c r="AV63" s="926"/>
      <c r="AW63" s="926"/>
      <c r="AX63" s="926"/>
      <c r="AY63" s="926"/>
      <c r="AZ63" s="930"/>
      <c r="BA63" s="930"/>
      <c r="BB63" s="930"/>
      <c r="BC63" s="930"/>
      <c r="BD63" s="930"/>
      <c r="BE63" s="931"/>
      <c r="BF63" s="931"/>
      <c r="BG63" s="931"/>
      <c r="BH63" s="931"/>
      <c r="BI63" s="932"/>
      <c r="BJ63" s="933" t="s">
        <v>412</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419</v>
      </c>
      <c r="B66" s="825"/>
      <c r="C66" s="825"/>
      <c r="D66" s="825"/>
      <c r="E66" s="825"/>
      <c r="F66" s="825"/>
      <c r="G66" s="825"/>
      <c r="H66" s="825"/>
      <c r="I66" s="825"/>
      <c r="J66" s="825"/>
      <c r="K66" s="825"/>
      <c r="L66" s="825"/>
      <c r="M66" s="825"/>
      <c r="N66" s="825"/>
      <c r="O66" s="825"/>
      <c r="P66" s="826"/>
      <c r="Q66" s="801" t="s">
        <v>420</v>
      </c>
      <c r="R66" s="802"/>
      <c r="S66" s="802"/>
      <c r="T66" s="802"/>
      <c r="U66" s="803"/>
      <c r="V66" s="801" t="s">
        <v>421</v>
      </c>
      <c r="W66" s="802"/>
      <c r="X66" s="802"/>
      <c r="Y66" s="802"/>
      <c r="Z66" s="803"/>
      <c r="AA66" s="801" t="s">
        <v>422</v>
      </c>
      <c r="AB66" s="802"/>
      <c r="AC66" s="802"/>
      <c r="AD66" s="802"/>
      <c r="AE66" s="803"/>
      <c r="AF66" s="936" t="s">
        <v>423</v>
      </c>
      <c r="AG66" s="897"/>
      <c r="AH66" s="897"/>
      <c r="AI66" s="897"/>
      <c r="AJ66" s="937"/>
      <c r="AK66" s="801" t="s">
        <v>424</v>
      </c>
      <c r="AL66" s="825"/>
      <c r="AM66" s="825"/>
      <c r="AN66" s="825"/>
      <c r="AO66" s="826"/>
      <c r="AP66" s="801" t="s">
        <v>425</v>
      </c>
      <c r="AQ66" s="802"/>
      <c r="AR66" s="802"/>
      <c r="AS66" s="802"/>
      <c r="AT66" s="803"/>
      <c r="AU66" s="801" t="s">
        <v>426</v>
      </c>
      <c r="AV66" s="802"/>
      <c r="AW66" s="802"/>
      <c r="AX66" s="802"/>
      <c r="AY66" s="803"/>
      <c r="AZ66" s="801" t="s">
        <v>383</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580</v>
      </c>
      <c r="C68" s="954"/>
      <c r="D68" s="954"/>
      <c r="E68" s="954"/>
      <c r="F68" s="954"/>
      <c r="G68" s="954"/>
      <c r="H68" s="954"/>
      <c r="I68" s="954"/>
      <c r="J68" s="954"/>
      <c r="K68" s="954"/>
      <c r="L68" s="954"/>
      <c r="M68" s="954"/>
      <c r="N68" s="954"/>
      <c r="O68" s="954"/>
      <c r="P68" s="955"/>
      <c r="Q68" s="956"/>
      <c r="R68" s="950"/>
      <c r="S68" s="950"/>
      <c r="T68" s="950"/>
      <c r="U68" s="950"/>
      <c r="V68" s="950"/>
      <c r="W68" s="950"/>
      <c r="X68" s="950"/>
      <c r="Y68" s="950"/>
      <c r="Z68" s="950"/>
      <c r="AA68" s="950"/>
      <c r="AB68" s="950"/>
      <c r="AC68" s="950"/>
      <c r="AD68" s="950"/>
      <c r="AE68" s="950"/>
      <c r="AF68" s="950"/>
      <c r="AG68" s="950"/>
      <c r="AH68" s="950"/>
      <c r="AI68" s="950"/>
      <c r="AJ68" s="950"/>
      <c r="AK68" s="950"/>
      <c r="AL68" s="950"/>
      <c r="AM68" s="950"/>
      <c r="AN68" s="950"/>
      <c r="AO68" s="950"/>
      <c r="AP68" s="950"/>
      <c r="AQ68" s="950"/>
      <c r="AR68" s="950"/>
      <c r="AS68" s="950"/>
      <c r="AT68" s="950"/>
      <c r="AU68" s="950"/>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595</v>
      </c>
      <c r="C69" s="958"/>
      <c r="D69" s="958"/>
      <c r="E69" s="958"/>
      <c r="F69" s="958"/>
      <c r="G69" s="958"/>
      <c r="H69" s="958"/>
      <c r="I69" s="958"/>
      <c r="J69" s="958"/>
      <c r="K69" s="958"/>
      <c r="L69" s="958"/>
      <c r="M69" s="958"/>
      <c r="N69" s="958"/>
      <c r="O69" s="958"/>
      <c r="P69" s="959"/>
      <c r="Q69" s="960">
        <v>562</v>
      </c>
      <c r="R69" s="915"/>
      <c r="S69" s="915"/>
      <c r="T69" s="915"/>
      <c r="U69" s="915"/>
      <c r="V69" s="915">
        <v>474</v>
      </c>
      <c r="W69" s="915"/>
      <c r="X69" s="915"/>
      <c r="Y69" s="915"/>
      <c r="Z69" s="915"/>
      <c r="AA69" s="915">
        <v>88</v>
      </c>
      <c r="AB69" s="915"/>
      <c r="AC69" s="915"/>
      <c r="AD69" s="915"/>
      <c r="AE69" s="915"/>
      <c r="AF69" s="915">
        <v>88</v>
      </c>
      <c r="AG69" s="915"/>
      <c r="AH69" s="915"/>
      <c r="AI69" s="915"/>
      <c r="AJ69" s="915"/>
      <c r="AK69" s="915" t="s">
        <v>601</v>
      </c>
      <c r="AL69" s="915"/>
      <c r="AM69" s="915"/>
      <c r="AN69" s="915"/>
      <c r="AO69" s="915"/>
      <c r="AP69" s="915" t="s">
        <v>601</v>
      </c>
      <c r="AQ69" s="915"/>
      <c r="AR69" s="915"/>
      <c r="AS69" s="915"/>
      <c r="AT69" s="915"/>
      <c r="AU69" s="915" t="s">
        <v>602</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596</v>
      </c>
      <c r="C70" s="958"/>
      <c r="D70" s="958"/>
      <c r="E70" s="958"/>
      <c r="F70" s="958"/>
      <c r="G70" s="958"/>
      <c r="H70" s="958"/>
      <c r="I70" s="958"/>
      <c r="J70" s="958"/>
      <c r="K70" s="958"/>
      <c r="L70" s="958"/>
      <c r="M70" s="958"/>
      <c r="N70" s="958"/>
      <c r="O70" s="958"/>
      <c r="P70" s="959"/>
      <c r="Q70" s="960">
        <v>523</v>
      </c>
      <c r="R70" s="915"/>
      <c r="S70" s="915"/>
      <c r="T70" s="915"/>
      <c r="U70" s="915"/>
      <c r="V70" s="915">
        <v>518</v>
      </c>
      <c r="W70" s="915"/>
      <c r="X70" s="915"/>
      <c r="Y70" s="915"/>
      <c r="Z70" s="915"/>
      <c r="AA70" s="915">
        <v>5</v>
      </c>
      <c r="AB70" s="915"/>
      <c r="AC70" s="915"/>
      <c r="AD70" s="915"/>
      <c r="AE70" s="915"/>
      <c r="AF70" s="915">
        <v>50</v>
      </c>
      <c r="AG70" s="915"/>
      <c r="AH70" s="915"/>
      <c r="AI70" s="915"/>
      <c r="AJ70" s="915"/>
      <c r="AK70" s="915" t="s">
        <v>601</v>
      </c>
      <c r="AL70" s="915"/>
      <c r="AM70" s="915"/>
      <c r="AN70" s="915"/>
      <c r="AO70" s="915"/>
      <c r="AP70" s="915" t="s">
        <v>603</v>
      </c>
      <c r="AQ70" s="915"/>
      <c r="AR70" s="915"/>
      <c r="AS70" s="915"/>
      <c r="AT70" s="915"/>
      <c r="AU70" s="915" t="s">
        <v>601</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597</v>
      </c>
      <c r="C71" s="958"/>
      <c r="D71" s="958"/>
      <c r="E71" s="958"/>
      <c r="F71" s="958"/>
      <c r="G71" s="958"/>
      <c r="H71" s="958"/>
      <c r="I71" s="958"/>
      <c r="J71" s="958"/>
      <c r="K71" s="958"/>
      <c r="L71" s="958"/>
      <c r="M71" s="958"/>
      <c r="N71" s="958"/>
      <c r="O71" s="958"/>
      <c r="P71" s="959"/>
      <c r="Q71" s="960">
        <v>10</v>
      </c>
      <c r="R71" s="915"/>
      <c r="S71" s="915"/>
      <c r="T71" s="915"/>
      <c r="U71" s="915"/>
      <c r="V71" s="915">
        <v>4</v>
      </c>
      <c r="W71" s="915"/>
      <c r="X71" s="915"/>
      <c r="Y71" s="915"/>
      <c r="Z71" s="915"/>
      <c r="AA71" s="915">
        <v>6</v>
      </c>
      <c r="AB71" s="915"/>
      <c r="AC71" s="915"/>
      <c r="AD71" s="915"/>
      <c r="AE71" s="915"/>
      <c r="AF71" s="915">
        <v>7</v>
      </c>
      <c r="AG71" s="915"/>
      <c r="AH71" s="915"/>
      <c r="AI71" s="915"/>
      <c r="AJ71" s="915"/>
      <c r="AK71" s="915" t="s">
        <v>604</v>
      </c>
      <c r="AL71" s="915"/>
      <c r="AM71" s="915"/>
      <c r="AN71" s="915"/>
      <c r="AO71" s="915"/>
      <c r="AP71" s="915" t="s">
        <v>604</v>
      </c>
      <c r="AQ71" s="915"/>
      <c r="AR71" s="915"/>
      <c r="AS71" s="915"/>
      <c r="AT71" s="915"/>
      <c r="AU71" s="915" t="s">
        <v>605</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598</v>
      </c>
      <c r="C72" s="958"/>
      <c r="D72" s="958"/>
      <c r="E72" s="958"/>
      <c r="F72" s="958"/>
      <c r="G72" s="958"/>
      <c r="H72" s="958"/>
      <c r="I72" s="958"/>
      <c r="J72" s="958"/>
      <c r="K72" s="958"/>
      <c r="L72" s="958"/>
      <c r="M72" s="958"/>
      <c r="N72" s="958"/>
      <c r="O72" s="958"/>
      <c r="P72" s="959"/>
      <c r="Q72" s="960">
        <v>5543</v>
      </c>
      <c r="R72" s="915"/>
      <c r="S72" s="915"/>
      <c r="T72" s="915"/>
      <c r="U72" s="915"/>
      <c r="V72" s="915">
        <v>4655</v>
      </c>
      <c r="W72" s="915"/>
      <c r="X72" s="915"/>
      <c r="Y72" s="915"/>
      <c r="Z72" s="915"/>
      <c r="AA72" s="915">
        <v>888</v>
      </c>
      <c r="AB72" s="915"/>
      <c r="AC72" s="915"/>
      <c r="AD72" s="915"/>
      <c r="AE72" s="915"/>
      <c r="AF72" s="915">
        <v>888</v>
      </c>
      <c r="AG72" s="915"/>
      <c r="AH72" s="915"/>
      <c r="AI72" s="915"/>
      <c r="AJ72" s="915"/>
      <c r="AK72" s="915" t="s">
        <v>606</v>
      </c>
      <c r="AL72" s="915"/>
      <c r="AM72" s="915"/>
      <c r="AN72" s="915"/>
      <c r="AO72" s="915"/>
      <c r="AP72" s="915" t="s">
        <v>607</v>
      </c>
      <c r="AQ72" s="915"/>
      <c r="AR72" s="915"/>
      <c r="AS72" s="915"/>
      <c r="AT72" s="915"/>
      <c r="AU72" s="915" t="s">
        <v>601</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581</v>
      </c>
      <c r="C73" s="958"/>
      <c r="D73" s="958"/>
      <c r="E73" s="958"/>
      <c r="F73" s="958"/>
      <c r="G73" s="958"/>
      <c r="H73" s="958"/>
      <c r="I73" s="958"/>
      <c r="J73" s="958"/>
      <c r="K73" s="958"/>
      <c r="L73" s="958"/>
      <c r="M73" s="958"/>
      <c r="N73" s="958"/>
      <c r="O73" s="958"/>
      <c r="P73" s="959"/>
      <c r="Q73" s="960">
        <v>1069</v>
      </c>
      <c r="R73" s="915"/>
      <c r="S73" s="915"/>
      <c r="T73" s="915"/>
      <c r="U73" s="915"/>
      <c r="V73" s="915">
        <v>1042</v>
      </c>
      <c r="W73" s="915"/>
      <c r="X73" s="915"/>
      <c r="Y73" s="915"/>
      <c r="Z73" s="915"/>
      <c r="AA73" s="915">
        <v>28</v>
      </c>
      <c r="AB73" s="915"/>
      <c r="AC73" s="915"/>
      <c r="AD73" s="915"/>
      <c r="AE73" s="915"/>
      <c r="AF73" s="915">
        <v>28</v>
      </c>
      <c r="AG73" s="915"/>
      <c r="AH73" s="915"/>
      <c r="AI73" s="915"/>
      <c r="AJ73" s="915"/>
      <c r="AK73" s="915">
        <v>11</v>
      </c>
      <c r="AL73" s="915"/>
      <c r="AM73" s="915"/>
      <c r="AN73" s="915"/>
      <c r="AO73" s="915"/>
      <c r="AP73" s="915" t="s">
        <v>606</v>
      </c>
      <c r="AQ73" s="915"/>
      <c r="AR73" s="915"/>
      <c r="AS73" s="915"/>
      <c r="AT73" s="915"/>
      <c r="AU73" s="915" t="s">
        <v>604</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582</v>
      </c>
      <c r="C74" s="958"/>
      <c r="D74" s="958"/>
      <c r="E74" s="958"/>
      <c r="F74" s="958"/>
      <c r="G74" s="958"/>
      <c r="H74" s="958"/>
      <c r="I74" s="958"/>
      <c r="J74" s="958"/>
      <c r="K74" s="958"/>
      <c r="L74" s="958"/>
      <c r="M74" s="958"/>
      <c r="N74" s="958"/>
      <c r="O74" s="958"/>
      <c r="P74" s="959"/>
      <c r="Q74" s="960"/>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595</v>
      </c>
      <c r="C75" s="958"/>
      <c r="D75" s="958"/>
      <c r="E75" s="958"/>
      <c r="F75" s="958"/>
      <c r="G75" s="958"/>
      <c r="H75" s="958"/>
      <c r="I75" s="958"/>
      <c r="J75" s="958"/>
      <c r="K75" s="958"/>
      <c r="L75" s="958"/>
      <c r="M75" s="958"/>
      <c r="N75" s="958"/>
      <c r="O75" s="958"/>
      <c r="P75" s="959"/>
      <c r="Q75" s="963">
        <v>1097</v>
      </c>
      <c r="R75" s="964"/>
      <c r="S75" s="964"/>
      <c r="T75" s="964"/>
      <c r="U75" s="914"/>
      <c r="V75" s="965">
        <v>1024</v>
      </c>
      <c r="W75" s="964"/>
      <c r="X75" s="964"/>
      <c r="Y75" s="964"/>
      <c r="Z75" s="914"/>
      <c r="AA75" s="965">
        <v>73</v>
      </c>
      <c r="AB75" s="964"/>
      <c r="AC75" s="964"/>
      <c r="AD75" s="964"/>
      <c r="AE75" s="914"/>
      <c r="AF75" s="965">
        <v>73</v>
      </c>
      <c r="AG75" s="964"/>
      <c r="AH75" s="964"/>
      <c r="AI75" s="964"/>
      <c r="AJ75" s="914"/>
      <c r="AK75" s="965">
        <v>141</v>
      </c>
      <c r="AL75" s="964"/>
      <c r="AM75" s="964"/>
      <c r="AN75" s="964"/>
      <c r="AO75" s="914"/>
      <c r="AP75" s="965" t="s">
        <v>608</v>
      </c>
      <c r="AQ75" s="964"/>
      <c r="AR75" s="964"/>
      <c r="AS75" s="964"/>
      <c r="AT75" s="914"/>
      <c r="AU75" s="965" t="s">
        <v>606</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t="s">
        <v>600</v>
      </c>
      <c r="C76" s="958"/>
      <c r="D76" s="958"/>
      <c r="E76" s="958"/>
      <c r="F76" s="958"/>
      <c r="G76" s="958"/>
      <c r="H76" s="958"/>
      <c r="I76" s="958"/>
      <c r="J76" s="958"/>
      <c r="K76" s="958"/>
      <c r="L76" s="958"/>
      <c r="M76" s="958"/>
      <c r="N76" s="958"/>
      <c r="O76" s="958"/>
      <c r="P76" s="959"/>
      <c r="Q76" s="963">
        <v>293449</v>
      </c>
      <c r="R76" s="964"/>
      <c r="S76" s="964"/>
      <c r="T76" s="964"/>
      <c r="U76" s="914"/>
      <c r="V76" s="965">
        <v>280469</v>
      </c>
      <c r="W76" s="964"/>
      <c r="X76" s="964"/>
      <c r="Y76" s="964"/>
      <c r="Z76" s="914"/>
      <c r="AA76" s="965">
        <v>12980</v>
      </c>
      <c r="AB76" s="964"/>
      <c r="AC76" s="964"/>
      <c r="AD76" s="964"/>
      <c r="AE76" s="914"/>
      <c r="AF76" s="965">
        <v>12980</v>
      </c>
      <c r="AG76" s="964"/>
      <c r="AH76" s="964"/>
      <c r="AI76" s="964"/>
      <c r="AJ76" s="914"/>
      <c r="AK76" s="965">
        <v>723</v>
      </c>
      <c r="AL76" s="964"/>
      <c r="AM76" s="964"/>
      <c r="AN76" s="964"/>
      <c r="AO76" s="914"/>
      <c r="AP76" s="965" t="s">
        <v>608</v>
      </c>
      <c r="AQ76" s="964"/>
      <c r="AR76" s="964"/>
      <c r="AS76" s="964"/>
      <c r="AT76" s="914"/>
      <c r="AU76" s="965" t="s">
        <v>606</v>
      </c>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t="s">
        <v>583</v>
      </c>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t="s">
        <v>595</v>
      </c>
      <c r="C78" s="958"/>
      <c r="D78" s="958"/>
      <c r="E78" s="958"/>
      <c r="F78" s="958"/>
      <c r="G78" s="958"/>
      <c r="H78" s="958"/>
      <c r="I78" s="958"/>
      <c r="J78" s="958"/>
      <c r="K78" s="958"/>
      <c r="L78" s="958"/>
      <c r="M78" s="958"/>
      <c r="N78" s="958"/>
      <c r="O78" s="958"/>
      <c r="P78" s="959"/>
      <c r="Q78" s="960">
        <v>6683</v>
      </c>
      <c r="R78" s="915"/>
      <c r="S78" s="915"/>
      <c r="T78" s="915"/>
      <c r="U78" s="915"/>
      <c r="V78" s="915">
        <v>6314</v>
      </c>
      <c r="W78" s="915"/>
      <c r="X78" s="915"/>
      <c r="Y78" s="915"/>
      <c r="Z78" s="915"/>
      <c r="AA78" s="915">
        <v>369</v>
      </c>
      <c r="AB78" s="915"/>
      <c r="AC78" s="915"/>
      <c r="AD78" s="915"/>
      <c r="AE78" s="915"/>
      <c r="AF78" s="915">
        <v>378</v>
      </c>
      <c r="AG78" s="915"/>
      <c r="AH78" s="915"/>
      <c r="AI78" s="915"/>
      <c r="AJ78" s="915"/>
      <c r="AK78" s="915">
        <v>350</v>
      </c>
      <c r="AL78" s="915"/>
      <c r="AM78" s="915"/>
      <c r="AN78" s="915"/>
      <c r="AO78" s="915"/>
      <c r="AP78" s="915" t="s">
        <v>608</v>
      </c>
      <c r="AQ78" s="915"/>
      <c r="AR78" s="915"/>
      <c r="AS78" s="915"/>
      <c r="AT78" s="915"/>
      <c r="AU78" s="915" t="s">
        <v>601</v>
      </c>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t="s">
        <v>599</v>
      </c>
      <c r="C79" s="958"/>
      <c r="D79" s="958"/>
      <c r="E79" s="958"/>
      <c r="F79" s="958"/>
      <c r="G79" s="958"/>
      <c r="H79" s="958"/>
      <c r="I79" s="958"/>
      <c r="J79" s="958"/>
      <c r="K79" s="958"/>
      <c r="L79" s="958"/>
      <c r="M79" s="958"/>
      <c r="N79" s="958"/>
      <c r="O79" s="958"/>
      <c r="P79" s="959"/>
      <c r="Q79" s="960">
        <v>14</v>
      </c>
      <c r="R79" s="915"/>
      <c r="S79" s="915"/>
      <c r="T79" s="915"/>
      <c r="U79" s="915"/>
      <c r="V79" s="915">
        <v>5</v>
      </c>
      <c r="W79" s="915"/>
      <c r="X79" s="915"/>
      <c r="Y79" s="915"/>
      <c r="Z79" s="915"/>
      <c r="AA79" s="915">
        <v>9</v>
      </c>
      <c r="AB79" s="915"/>
      <c r="AC79" s="915"/>
      <c r="AD79" s="915"/>
      <c r="AE79" s="915"/>
      <c r="AF79" s="915">
        <v>1</v>
      </c>
      <c r="AG79" s="915"/>
      <c r="AH79" s="915"/>
      <c r="AI79" s="915"/>
      <c r="AJ79" s="915"/>
      <c r="AK79" s="915">
        <v>9</v>
      </c>
      <c r="AL79" s="915"/>
      <c r="AM79" s="915"/>
      <c r="AN79" s="915"/>
      <c r="AO79" s="915"/>
      <c r="AP79" s="915" t="s">
        <v>609</v>
      </c>
      <c r="AQ79" s="915"/>
      <c r="AR79" s="915"/>
      <c r="AS79" s="915"/>
      <c r="AT79" s="915"/>
      <c r="AU79" s="915" t="s">
        <v>610</v>
      </c>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t="s">
        <v>584</v>
      </c>
      <c r="C80" s="958"/>
      <c r="D80" s="958"/>
      <c r="E80" s="958"/>
      <c r="F80" s="958"/>
      <c r="G80" s="958"/>
      <c r="H80" s="958"/>
      <c r="I80" s="958"/>
      <c r="J80" s="958"/>
      <c r="K80" s="958"/>
      <c r="L80" s="958"/>
      <c r="M80" s="958"/>
      <c r="N80" s="958"/>
      <c r="O80" s="958"/>
      <c r="P80" s="959"/>
      <c r="Q80" s="960">
        <v>80</v>
      </c>
      <c r="R80" s="915"/>
      <c r="S80" s="915"/>
      <c r="T80" s="915"/>
      <c r="U80" s="915"/>
      <c r="V80" s="915">
        <v>61</v>
      </c>
      <c r="W80" s="915"/>
      <c r="X80" s="915"/>
      <c r="Y80" s="915"/>
      <c r="Z80" s="915"/>
      <c r="AA80" s="915">
        <v>19</v>
      </c>
      <c r="AB80" s="915"/>
      <c r="AC80" s="915"/>
      <c r="AD80" s="915"/>
      <c r="AE80" s="915"/>
      <c r="AF80" s="915"/>
      <c r="AG80" s="915"/>
      <c r="AH80" s="915"/>
      <c r="AI80" s="915"/>
      <c r="AJ80" s="915"/>
      <c r="AK80" s="915" t="s">
        <v>605</v>
      </c>
      <c r="AL80" s="915"/>
      <c r="AM80" s="915"/>
      <c r="AN80" s="915"/>
      <c r="AO80" s="915"/>
      <c r="AP80" s="915" t="s">
        <v>601</v>
      </c>
      <c r="AQ80" s="915"/>
      <c r="AR80" s="915"/>
      <c r="AS80" s="915"/>
      <c r="AT80" s="915"/>
      <c r="AU80" s="915" t="s">
        <v>601</v>
      </c>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t="s">
        <v>585</v>
      </c>
      <c r="C81" s="958"/>
      <c r="D81" s="958"/>
      <c r="E81" s="958"/>
      <c r="F81" s="958"/>
      <c r="G81" s="958"/>
      <c r="H81" s="958"/>
      <c r="I81" s="958"/>
      <c r="J81" s="958"/>
      <c r="K81" s="958"/>
      <c r="L81" s="958"/>
      <c r="M81" s="958"/>
      <c r="N81" s="958"/>
      <c r="O81" s="958"/>
      <c r="P81" s="959"/>
      <c r="Q81" s="960">
        <v>0</v>
      </c>
      <c r="R81" s="915"/>
      <c r="S81" s="915"/>
      <c r="T81" s="915"/>
      <c r="U81" s="915"/>
      <c r="V81" s="915" t="s">
        <v>605</v>
      </c>
      <c r="W81" s="915"/>
      <c r="X81" s="915"/>
      <c r="Y81" s="915"/>
      <c r="Z81" s="915"/>
      <c r="AA81" s="915">
        <v>0</v>
      </c>
      <c r="AB81" s="915"/>
      <c r="AC81" s="915"/>
      <c r="AD81" s="915"/>
      <c r="AE81" s="915"/>
      <c r="AF81" s="915">
        <v>0</v>
      </c>
      <c r="AG81" s="915"/>
      <c r="AH81" s="915"/>
      <c r="AI81" s="915"/>
      <c r="AJ81" s="915"/>
      <c r="AK81" s="915">
        <v>0</v>
      </c>
      <c r="AL81" s="915"/>
      <c r="AM81" s="915"/>
      <c r="AN81" s="915"/>
      <c r="AO81" s="915"/>
      <c r="AP81" s="915" t="s">
        <v>611</v>
      </c>
      <c r="AQ81" s="915"/>
      <c r="AR81" s="915"/>
      <c r="AS81" s="915"/>
      <c r="AT81" s="915"/>
      <c r="AU81" s="915" t="s">
        <v>601</v>
      </c>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t="s">
        <v>586</v>
      </c>
      <c r="C82" s="958"/>
      <c r="D82" s="958"/>
      <c r="E82" s="958"/>
      <c r="F82" s="958"/>
      <c r="G82" s="958"/>
      <c r="H82" s="958"/>
      <c r="I82" s="958"/>
      <c r="J82" s="958"/>
      <c r="K82" s="958"/>
      <c r="L82" s="958"/>
      <c r="M82" s="958"/>
      <c r="N82" s="958"/>
      <c r="O82" s="958"/>
      <c r="P82" s="959"/>
      <c r="Q82" s="960">
        <v>194</v>
      </c>
      <c r="R82" s="915"/>
      <c r="S82" s="915"/>
      <c r="T82" s="915"/>
      <c r="U82" s="915"/>
      <c r="V82" s="915">
        <v>191</v>
      </c>
      <c r="W82" s="915"/>
      <c r="X82" s="915"/>
      <c r="Y82" s="915"/>
      <c r="Z82" s="915"/>
      <c r="AA82" s="915">
        <v>3</v>
      </c>
      <c r="AB82" s="915"/>
      <c r="AC82" s="915"/>
      <c r="AD82" s="915"/>
      <c r="AE82" s="915"/>
      <c r="AF82" s="915">
        <v>3</v>
      </c>
      <c r="AG82" s="915"/>
      <c r="AH82" s="915"/>
      <c r="AI82" s="915"/>
      <c r="AJ82" s="915"/>
      <c r="AK82" s="915" t="s">
        <v>606</v>
      </c>
      <c r="AL82" s="915"/>
      <c r="AM82" s="915"/>
      <c r="AN82" s="915"/>
      <c r="AO82" s="915"/>
      <c r="AP82" s="915" t="s">
        <v>610</v>
      </c>
      <c r="AQ82" s="915"/>
      <c r="AR82" s="915"/>
      <c r="AS82" s="915"/>
      <c r="AT82" s="915"/>
      <c r="AU82" s="915" t="s">
        <v>610</v>
      </c>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396</v>
      </c>
      <c r="B88" s="874" t="s">
        <v>427</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c r="AG88" s="926"/>
      <c r="AH88" s="926"/>
      <c r="AI88" s="926"/>
      <c r="AJ88" s="926"/>
      <c r="AK88" s="923"/>
      <c r="AL88" s="923"/>
      <c r="AM88" s="923"/>
      <c r="AN88" s="923"/>
      <c r="AO88" s="923"/>
      <c r="AP88" s="926"/>
      <c r="AQ88" s="926"/>
      <c r="AR88" s="926"/>
      <c r="AS88" s="926"/>
      <c r="AT88" s="926"/>
      <c r="AU88" s="926"/>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396</v>
      </c>
      <c r="BR102" s="874" t="s">
        <v>428</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429</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430</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431</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432</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433</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434</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435</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436</v>
      </c>
      <c r="AB109" s="979"/>
      <c r="AC109" s="979"/>
      <c r="AD109" s="979"/>
      <c r="AE109" s="980"/>
      <c r="AF109" s="978" t="s">
        <v>313</v>
      </c>
      <c r="AG109" s="979"/>
      <c r="AH109" s="979"/>
      <c r="AI109" s="979"/>
      <c r="AJ109" s="980"/>
      <c r="AK109" s="978" t="s">
        <v>312</v>
      </c>
      <c r="AL109" s="979"/>
      <c r="AM109" s="979"/>
      <c r="AN109" s="979"/>
      <c r="AO109" s="980"/>
      <c r="AP109" s="978" t="s">
        <v>437</v>
      </c>
      <c r="AQ109" s="979"/>
      <c r="AR109" s="979"/>
      <c r="AS109" s="979"/>
      <c r="AT109" s="981"/>
      <c r="AU109" s="998" t="s">
        <v>435</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436</v>
      </c>
      <c r="BR109" s="979"/>
      <c r="BS109" s="979"/>
      <c r="BT109" s="979"/>
      <c r="BU109" s="980"/>
      <c r="BV109" s="978" t="s">
        <v>313</v>
      </c>
      <c r="BW109" s="979"/>
      <c r="BX109" s="979"/>
      <c r="BY109" s="979"/>
      <c r="BZ109" s="980"/>
      <c r="CA109" s="978" t="s">
        <v>312</v>
      </c>
      <c r="CB109" s="979"/>
      <c r="CC109" s="979"/>
      <c r="CD109" s="979"/>
      <c r="CE109" s="980"/>
      <c r="CF109" s="999" t="s">
        <v>437</v>
      </c>
      <c r="CG109" s="999"/>
      <c r="CH109" s="999"/>
      <c r="CI109" s="999"/>
      <c r="CJ109" s="999"/>
      <c r="CK109" s="978" t="s">
        <v>438</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436</v>
      </c>
      <c r="DH109" s="979"/>
      <c r="DI109" s="979"/>
      <c r="DJ109" s="979"/>
      <c r="DK109" s="980"/>
      <c r="DL109" s="978" t="s">
        <v>313</v>
      </c>
      <c r="DM109" s="979"/>
      <c r="DN109" s="979"/>
      <c r="DO109" s="979"/>
      <c r="DP109" s="980"/>
      <c r="DQ109" s="978" t="s">
        <v>312</v>
      </c>
      <c r="DR109" s="979"/>
      <c r="DS109" s="979"/>
      <c r="DT109" s="979"/>
      <c r="DU109" s="980"/>
      <c r="DV109" s="978" t="s">
        <v>437</v>
      </c>
      <c r="DW109" s="979"/>
      <c r="DX109" s="979"/>
      <c r="DY109" s="979"/>
      <c r="DZ109" s="981"/>
    </row>
    <row r="110" spans="1:131" s="247" customFormat="1" ht="26.25" customHeight="1" x14ac:dyDescent="0.15">
      <c r="A110" s="982" t="s">
        <v>439</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262889</v>
      </c>
      <c r="AB110" s="986"/>
      <c r="AC110" s="986"/>
      <c r="AD110" s="986"/>
      <c r="AE110" s="987"/>
      <c r="AF110" s="988">
        <v>290769</v>
      </c>
      <c r="AG110" s="986"/>
      <c r="AH110" s="986"/>
      <c r="AI110" s="986"/>
      <c r="AJ110" s="987"/>
      <c r="AK110" s="988">
        <v>337073</v>
      </c>
      <c r="AL110" s="986"/>
      <c r="AM110" s="986"/>
      <c r="AN110" s="986"/>
      <c r="AO110" s="987"/>
      <c r="AP110" s="989">
        <v>23.1</v>
      </c>
      <c r="AQ110" s="990"/>
      <c r="AR110" s="990"/>
      <c r="AS110" s="990"/>
      <c r="AT110" s="991"/>
      <c r="AU110" s="992" t="s">
        <v>73</v>
      </c>
      <c r="AV110" s="993"/>
      <c r="AW110" s="993"/>
      <c r="AX110" s="993"/>
      <c r="AY110" s="993"/>
      <c r="AZ110" s="1034" t="s">
        <v>440</v>
      </c>
      <c r="BA110" s="983"/>
      <c r="BB110" s="983"/>
      <c r="BC110" s="983"/>
      <c r="BD110" s="983"/>
      <c r="BE110" s="983"/>
      <c r="BF110" s="983"/>
      <c r="BG110" s="983"/>
      <c r="BH110" s="983"/>
      <c r="BI110" s="983"/>
      <c r="BJ110" s="983"/>
      <c r="BK110" s="983"/>
      <c r="BL110" s="983"/>
      <c r="BM110" s="983"/>
      <c r="BN110" s="983"/>
      <c r="BO110" s="983"/>
      <c r="BP110" s="984"/>
      <c r="BQ110" s="1020">
        <v>2182122</v>
      </c>
      <c r="BR110" s="1021"/>
      <c r="BS110" s="1021"/>
      <c r="BT110" s="1021"/>
      <c r="BU110" s="1021"/>
      <c r="BV110" s="1021">
        <v>2250830</v>
      </c>
      <c r="BW110" s="1021"/>
      <c r="BX110" s="1021"/>
      <c r="BY110" s="1021"/>
      <c r="BZ110" s="1021"/>
      <c r="CA110" s="1021">
        <v>2333750</v>
      </c>
      <c r="CB110" s="1021"/>
      <c r="CC110" s="1021"/>
      <c r="CD110" s="1021"/>
      <c r="CE110" s="1021"/>
      <c r="CF110" s="1035">
        <v>160.1</v>
      </c>
      <c r="CG110" s="1036"/>
      <c r="CH110" s="1036"/>
      <c r="CI110" s="1036"/>
      <c r="CJ110" s="1036"/>
      <c r="CK110" s="1037" t="s">
        <v>441</v>
      </c>
      <c r="CL110" s="1038"/>
      <c r="CM110" s="1017" t="s">
        <v>442</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412</v>
      </c>
      <c r="DH110" s="1021"/>
      <c r="DI110" s="1021"/>
      <c r="DJ110" s="1021"/>
      <c r="DK110" s="1021"/>
      <c r="DL110" s="1021" t="s">
        <v>412</v>
      </c>
      <c r="DM110" s="1021"/>
      <c r="DN110" s="1021"/>
      <c r="DO110" s="1021"/>
      <c r="DP110" s="1021"/>
      <c r="DQ110" s="1021" t="s">
        <v>412</v>
      </c>
      <c r="DR110" s="1021"/>
      <c r="DS110" s="1021"/>
      <c r="DT110" s="1021"/>
      <c r="DU110" s="1021"/>
      <c r="DV110" s="1022" t="s">
        <v>129</v>
      </c>
      <c r="DW110" s="1022"/>
      <c r="DX110" s="1022"/>
      <c r="DY110" s="1022"/>
      <c r="DZ110" s="1023"/>
    </row>
    <row r="111" spans="1:131" s="247" customFormat="1" ht="26.25" customHeight="1" x14ac:dyDescent="0.15">
      <c r="A111" s="1024" t="s">
        <v>443</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129</v>
      </c>
      <c r="AB111" s="1028"/>
      <c r="AC111" s="1028"/>
      <c r="AD111" s="1028"/>
      <c r="AE111" s="1029"/>
      <c r="AF111" s="1030" t="s">
        <v>412</v>
      </c>
      <c r="AG111" s="1028"/>
      <c r="AH111" s="1028"/>
      <c r="AI111" s="1028"/>
      <c r="AJ111" s="1029"/>
      <c r="AK111" s="1030" t="s">
        <v>129</v>
      </c>
      <c r="AL111" s="1028"/>
      <c r="AM111" s="1028"/>
      <c r="AN111" s="1028"/>
      <c r="AO111" s="1029"/>
      <c r="AP111" s="1031" t="s">
        <v>129</v>
      </c>
      <c r="AQ111" s="1032"/>
      <c r="AR111" s="1032"/>
      <c r="AS111" s="1032"/>
      <c r="AT111" s="1033"/>
      <c r="AU111" s="994"/>
      <c r="AV111" s="995"/>
      <c r="AW111" s="995"/>
      <c r="AX111" s="995"/>
      <c r="AY111" s="995"/>
      <c r="AZ111" s="1043" t="s">
        <v>444</v>
      </c>
      <c r="BA111" s="1044"/>
      <c r="BB111" s="1044"/>
      <c r="BC111" s="1044"/>
      <c r="BD111" s="1044"/>
      <c r="BE111" s="1044"/>
      <c r="BF111" s="1044"/>
      <c r="BG111" s="1044"/>
      <c r="BH111" s="1044"/>
      <c r="BI111" s="1044"/>
      <c r="BJ111" s="1044"/>
      <c r="BK111" s="1044"/>
      <c r="BL111" s="1044"/>
      <c r="BM111" s="1044"/>
      <c r="BN111" s="1044"/>
      <c r="BO111" s="1044"/>
      <c r="BP111" s="1045"/>
      <c r="BQ111" s="1013" t="s">
        <v>129</v>
      </c>
      <c r="BR111" s="1014"/>
      <c r="BS111" s="1014"/>
      <c r="BT111" s="1014"/>
      <c r="BU111" s="1014"/>
      <c r="BV111" s="1014" t="s">
        <v>129</v>
      </c>
      <c r="BW111" s="1014"/>
      <c r="BX111" s="1014"/>
      <c r="BY111" s="1014"/>
      <c r="BZ111" s="1014"/>
      <c r="CA111" s="1014" t="s">
        <v>412</v>
      </c>
      <c r="CB111" s="1014"/>
      <c r="CC111" s="1014"/>
      <c r="CD111" s="1014"/>
      <c r="CE111" s="1014"/>
      <c r="CF111" s="1008" t="s">
        <v>412</v>
      </c>
      <c r="CG111" s="1009"/>
      <c r="CH111" s="1009"/>
      <c r="CI111" s="1009"/>
      <c r="CJ111" s="1009"/>
      <c r="CK111" s="1039"/>
      <c r="CL111" s="1040"/>
      <c r="CM111" s="1010" t="s">
        <v>445</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412</v>
      </c>
      <c r="DH111" s="1014"/>
      <c r="DI111" s="1014"/>
      <c r="DJ111" s="1014"/>
      <c r="DK111" s="1014"/>
      <c r="DL111" s="1014" t="s">
        <v>412</v>
      </c>
      <c r="DM111" s="1014"/>
      <c r="DN111" s="1014"/>
      <c r="DO111" s="1014"/>
      <c r="DP111" s="1014"/>
      <c r="DQ111" s="1014" t="s">
        <v>412</v>
      </c>
      <c r="DR111" s="1014"/>
      <c r="DS111" s="1014"/>
      <c r="DT111" s="1014"/>
      <c r="DU111" s="1014"/>
      <c r="DV111" s="1015" t="s">
        <v>412</v>
      </c>
      <c r="DW111" s="1015"/>
      <c r="DX111" s="1015"/>
      <c r="DY111" s="1015"/>
      <c r="DZ111" s="1016"/>
    </row>
    <row r="112" spans="1:131" s="247" customFormat="1" ht="26.25" customHeight="1" x14ac:dyDescent="0.15">
      <c r="A112" s="1046" t="s">
        <v>446</v>
      </c>
      <c r="B112" s="1047"/>
      <c r="C112" s="1044" t="s">
        <v>447</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129</v>
      </c>
      <c r="AB112" s="1053"/>
      <c r="AC112" s="1053"/>
      <c r="AD112" s="1053"/>
      <c r="AE112" s="1054"/>
      <c r="AF112" s="1055" t="s">
        <v>129</v>
      </c>
      <c r="AG112" s="1053"/>
      <c r="AH112" s="1053"/>
      <c r="AI112" s="1053"/>
      <c r="AJ112" s="1054"/>
      <c r="AK112" s="1055" t="s">
        <v>129</v>
      </c>
      <c r="AL112" s="1053"/>
      <c r="AM112" s="1053"/>
      <c r="AN112" s="1053"/>
      <c r="AO112" s="1054"/>
      <c r="AP112" s="1056" t="s">
        <v>129</v>
      </c>
      <c r="AQ112" s="1057"/>
      <c r="AR112" s="1057"/>
      <c r="AS112" s="1057"/>
      <c r="AT112" s="1058"/>
      <c r="AU112" s="994"/>
      <c r="AV112" s="995"/>
      <c r="AW112" s="995"/>
      <c r="AX112" s="995"/>
      <c r="AY112" s="995"/>
      <c r="AZ112" s="1043" t="s">
        <v>448</v>
      </c>
      <c r="BA112" s="1044"/>
      <c r="BB112" s="1044"/>
      <c r="BC112" s="1044"/>
      <c r="BD112" s="1044"/>
      <c r="BE112" s="1044"/>
      <c r="BF112" s="1044"/>
      <c r="BG112" s="1044"/>
      <c r="BH112" s="1044"/>
      <c r="BI112" s="1044"/>
      <c r="BJ112" s="1044"/>
      <c r="BK112" s="1044"/>
      <c r="BL112" s="1044"/>
      <c r="BM112" s="1044"/>
      <c r="BN112" s="1044"/>
      <c r="BO112" s="1044"/>
      <c r="BP112" s="1045"/>
      <c r="BQ112" s="1013">
        <v>1658160</v>
      </c>
      <c r="BR112" s="1014"/>
      <c r="BS112" s="1014"/>
      <c r="BT112" s="1014"/>
      <c r="BU112" s="1014"/>
      <c r="BV112" s="1014">
        <v>1521355</v>
      </c>
      <c r="BW112" s="1014"/>
      <c r="BX112" s="1014"/>
      <c r="BY112" s="1014"/>
      <c r="BZ112" s="1014"/>
      <c r="CA112" s="1014">
        <v>1483638</v>
      </c>
      <c r="CB112" s="1014"/>
      <c r="CC112" s="1014"/>
      <c r="CD112" s="1014"/>
      <c r="CE112" s="1014"/>
      <c r="CF112" s="1008">
        <v>101.8</v>
      </c>
      <c r="CG112" s="1009"/>
      <c r="CH112" s="1009"/>
      <c r="CI112" s="1009"/>
      <c r="CJ112" s="1009"/>
      <c r="CK112" s="1039"/>
      <c r="CL112" s="1040"/>
      <c r="CM112" s="1010" t="s">
        <v>449</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412</v>
      </c>
      <c r="DH112" s="1014"/>
      <c r="DI112" s="1014"/>
      <c r="DJ112" s="1014"/>
      <c r="DK112" s="1014"/>
      <c r="DL112" s="1014" t="s">
        <v>412</v>
      </c>
      <c r="DM112" s="1014"/>
      <c r="DN112" s="1014"/>
      <c r="DO112" s="1014"/>
      <c r="DP112" s="1014"/>
      <c r="DQ112" s="1014" t="s">
        <v>129</v>
      </c>
      <c r="DR112" s="1014"/>
      <c r="DS112" s="1014"/>
      <c r="DT112" s="1014"/>
      <c r="DU112" s="1014"/>
      <c r="DV112" s="1015" t="s">
        <v>129</v>
      </c>
      <c r="DW112" s="1015"/>
      <c r="DX112" s="1015"/>
      <c r="DY112" s="1015"/>
      <c r="DZ112" s="1016"/>
    </row>
    <row r="113" spans="1:130" s="247" customFormat="1" ht="26.25" customHeight="1" x14ac:dyDescent="0.15">
      <c r="A113" s="1048"/>
      <c r="B113" s="1049"/>
      <c r="C113" s="1044" t="s">
        <v>450</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182181</v>
      </c>
      <c r="AB113" s="1028"/>
      <c r="AC113" s="1028"/>
      <c r="AD113" s="1028"/>
      <c r="AE113" s="1029"/>
      <c r="AF113" s="1030">
        <v>201216</v>
      </c>
      <c r="AG113" s="1028"/>
      <c r="AH113" s="1028"/>
      <c r="AI113" s="1028"/>
      <c r="AJ113" s="1029"/>
      <c r="AK113" s="1030">
        <v>192326</v>
      </c>
      <c r="AL113" s="1028"/>
      <c r="AM113" s="1028"/>
      <c r="AN113" s="1028"/>
      <c r="AO113" s="1029"/>
      <c r="AP113" s="1031">
        <v>13.2</v>
      </c>
      <c r="AQ113" s="1032"/>
      <c r="AR113" s="1032"/>
      <c r="AS113" s="1032"/>
      <c r="AT113" s="1033"/>
      <c r="AU113" s="994"/>
      <c r="AV113" s="995"/>
      <c r="AW113" s="995"/>
      <c r="AX113" s="995"/>
      <c r="AY113" s="995"/>
      <c r="AZ113" s="1043" t="s">
        <v>451</v>
      </c>
      <c r="BA113" s="1044"/>
      <c r="BB113" s="1044"/>
      <c r="BC113" s="1044"/>
      <c r="BD113" s="1044"/>
      <c r="BE113" s="1044"/>
      <c r="BF113" s="1044"/>
      <c r="BG113" s="1044"/>
      <c r="BH113" s="1044"/>
      <c r="BI113" s="1044"/>
      <c r="BJ113" s="1044"/>
      <c r="BK113" s="1044"/>
      <c r="BL113" s="1044"/>
      <c r="BM113" s="1044"/>
      <c r="BN113" s="1044"/>
      <c r="BO113" s="1044"/>
      <c r="BP113" s="1045"/>
      <c r="BQ113" s="1013">
        <v>33284</v>
      </c>
      <c r="BR113" s="1014"/>
      <c r="BS113" s="1014"/>
      <c r="BT113" s="1014"/>
      <c r="BU113" s="1014"/>
      <c r="BV113" s="1014">
        <v>60224</v>
      </c>
      <c r="BW113" s="1014"/>
      <c r="BX113" s="1014"/>
      <c r="BY113" s="1014"/>
      <c r="BZ113" s="1014"/>
      <c r="CA113" s="1014">
        <v>66983</v>
      </c>
      <c r="CB113" s="1014"/>
      <c r="CC113" s="1014"/>
      <c r="CD113" s="1014"/>
      <c r="CE113" s="1014"/>
      <c r="CF113" s="1008">
        <v>4.5999999999999996</v>
      </c>
      <c r="CG113" s="1009"/>
      <c r="CH113" s="1009"/>
      <c r="CI113" s="1009"/>
      <c r="CJ113" s="1009"/>
      <c r="CK113" s="1039"/>
      <c r="CL113" s="1040"/>
      <c r="CM113" s="1010" t="s">
        <v>452</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129</v>
      </c>
      <c r="DH113" s="1053"/>
      <c r="DI113" s="1053"/>
      <c r="DJ113" s="1053"/>
      <c r="DK113" s="1054"/>
      <c r="DL113" s="1055" t="s">
        <v>129</v>
      </c>
      <c r="DM113" s="1053"/>
      <c r="DN113" s="1053"/>
      <c r="DO113" s="1053"/>
      <c r="DP113" s="1054"/>
      <c r="DQ113" s="1055" t="s">
        <v>129</v>
      </c>
      <c r="DR113" s="1053"/>
      <c r="DS113" s="1053"/>
      <c r="DT113" s="1053"/>
      <c r="DU113" s="1054"/>
      <c r="DV113" s="1056" t="s">
        <v>129</v>
      </c>
      <c r="DW113" s="1057"/>
      <c r="DX113" s="1057"/>
      <c r="DY113" s="1057"/>
      <c r="DZ113" s="1058"/>
    </row>
    <row r="114" spans="1:130" s="247" customFormat="1" ht="26.25" customHeight="1" x14ac:dyDescent="0.15">
      <c r="A114" s="1048"/>
      <c r="B114" s="1049"/>
      <c r="C114" s="1044" t="s">
        <v>453</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t="s">
        <v>129</v>
      </c>
      <c r="AB114" s="1053"/>
      <c r="AC114" s="1053"/>
      <c r="AD114" s="1053"/>
      <c r="AE114" s="1054"/>
      <c r="AF114" s="1055">
        <v>192</v>
      </c>
      <c r="AG114" s="1053"/>
      <c r="AH114" s="1053"/>
      <c r="AI114" s="1053"/>
      <c r="AJ114" s="1054"/>
      <c r="AK114" s="1055">
        <v>2605</v>
      </c>
      <c r="AL114" s="1053"/>
      <c r="AM114" s="1053"/>
      <c r="AN114" s="1053"/>
      <c r="AO114" s="1054"/>
      <c r="AP114" s="1056">
        <v>0.2</v>
      </c>
      <c r="AQ114" s="1057"/>
      <c r="AR114" s="1057"/>
      <c r="AS114" s="1057"/>
      <c r="AT114" s="1058"/>
      <c r="AU114" s="994"/>
      <c r="AV114" s="995"/>
      <c r="AW114" s="995"/>
      <c r="AX114" s="995"/>
      <c r="AY114" s="995"/>
      <c r="AZ114" s="1043" t="s">
        <v>454</v>
      </c>
      <c r="BA114" s="1044"/>
      <c r="BB114" s="1044"/>
      <c r="BC114" s="1044"/>
      <c r="BD114" s="1044"/>
      <c r="BE114" s="1044"/>
      <c r="BF114" s="1044"/>
      <c r="BG114" s="1044"/>
      <c r="BH114" s="1044"/>
      <c r="BI114" s="1044"/>
      <c r="BJ114" s="1044"/>
      <c r="BK114" s="1044"/>
      <c r="BL114" s="1044"/>
      <c r="BM114" s="1044"/>
      <c r="BN114" s="1044"/>
      <c r="BO114" s="1044"/>
      <c r="BP114" s="1045"/>
      <c r="BQ114" s="1013">
        <v>642038</v>
      </c>
      <c r="BR114" s="1014"/>
      <c r="BS114" s="1014"/>
      <c r="BT114" s="1014"/>
      <c r="BU114" s="1014"/>
      <c r="BV114" s="1014">
        <v>652633</v>
      </c>
      <c r="BW114" s="1014"/>
      <c r="BX114" s="1014"/>
      <c r="BY114" s="1014"/>
      <c r="BZ114" s="1014"/>
      <c r="CA114" s="1014">
        <v>634802</v>
      </c>
      <c r="CB114" s="1014"/>
      <c r="CC114" s="1014"/>
      <c r="CD114" s="1014"/>
      <c r="CE114" s="1014"/>
      <c r="CF114" s="1008">
        <v>43.6</v>
      </c>
      <c r="CG114" s="1009"/>
      <c r="CH114" s="1009"/>
      <c r="CI114" s="1009"/>
      <c r="CJ114" s="1009"/>
      <c r="CK114" s="1039"/>
      <c r="CL114" s="1040"/>
      <c r="CM114" s="1010" t="s">
        <v>455</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412</v>
      </c>
      <c r="DH114" s="1053"/>
      <c r="DI114" s="1053"/>
      <c r="DJ114" s="1053"/>
      <c r="DK114" s="1054"/>
      <c r="DL114" s="1055" t="s">
        <v>129</v>
      </c>
      <c r="DM114" s="1053"/>
      <c r="DN114" s="1053"/>
      <c r="DO114" s="1053"/>
      <c r="DP114" s="1054"/>
      <c r="DQ114" s="1055" t="s">
        <v>129</v>
      </c>
      <c r="DR114" s="1053"/>
      <c r="DS114" s="1053"/>
      <c r="DT114" s="1053"/>
      <c r="DU114" s="1054"/>
      <c r="DV114" s="1056" t="s">
        <v>129</v>
      </c>
      <c r="DW114" s="1057"/>
      <c r="DX114" s="1057"/>
      <c r="DY114" s="1057"/>
      <c r="DZ114" s="1058"/>
    </row>
    <row r="115" spans="1:130" s="247" customFormat="1" ht="26.25" customHeight="1" x14ac:dyDescent="0.15">
      <c r="A115" s="1048"/>
      <c r="B115" s="1049"/>
      <c r="C115" s="1044" t="s">
        <v>456</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t="s">
        <v>412</v>
      </c>
      <c r="AB115" s="1028"/>
      <c r="AC115" s="1028"/>
      <c r="AD115" s="1028"/>
      <c r="AE115" s="1029"/>
      <c r="AF115" s="1030" t="s">
        <v>129</v>
      </c>
      <c r="AG115" s="1028"/>
      <c r="AH115" s="1028"/>
      <c r="AI115" s="1028"/>
      <c r="AJ115" s="1029"/>
      <c r="AK115" s="1030" t="s">
        <v>412</v>
      </c>
      <c r="AL115" s="1028"/>
      <c r="AM115" s="1028"/>
      <c r="AN115" s="1028"/>
      <c r="AO115" s="1029"/>
      <c r="AP115" s="1031" t="s">
        <v>412</v>
      </c>
      <c r="AQ115" s="1032"/>
      <c r="AR115" s="1032"/>
      <c r="AS115" s="1032"/>
      <c r="AT115" s="1033"/>
      <c r="AU115" s="994"/>
      <c r="AV115" s="995"/>
      <c r="AW115" s="995"/>
      <c r="AX115" s="995"/>
      <c r="AY115" s="995"/>
      <c r="AZ115" s="1043" t="s">
        <v>457</v>
      </c>
      <c r="BA115" s="1044"/>
      <c r="BB115" s="1044"/>
      <c r="BC115" s="1044"/>
      <c r="BD115" s="1044"/>
      <c r="BE115" s="1044"/>
      <c r="BF115" s="1044"/>
      <c r="BG115" s="1044"/>
      <c r="BH115" s="1044"/>
      <c r="BI115" s="1044"/>
      <c r="BJ115" s="1044"/>
      <c r="BK115" s="1044"/>
      <c r="BL115" s="1044"/>
      <c r="BM115" s="1044"/>
      <c r="BN115" s="1044"/>
      <c r="BO115" s="1044"/>
      <c r="BP115" s="1045"/>
      <c r="BQ115" s="1013" t="s">
        <v>129</v>
      </c>
      <c r="BR115" s="1014"/>
      <c r="BS115" s="1014"/>
      <c r="BT115" s="1014"/>
      <c r="BU115" s="1014"/>
      <c r="BV115" s="1014" t="s">
        <v>412</v>
      </c>
      <c r="BW115" s="1014"/>
      <c r="BX115" s="1014"/>
      <c r="BY115" s="1014"/>
      <c r="BZ115" s="1014"/>
      <c r="CA115" s="1014" t="s">
        <v>129</v>
      </c>
      <c r="CB115" s="1014"/>
      <c r="CC115" s="1014"/>
      <c r="CD115" s="1014"/>
      <c r="CE115" s="1014"/>
      <c r="CF115" s="1008" t="s">
        <v>412</v>
      </c>
      <c r="CG115" s="1009"/>
      <c r="CH115" s="1009"/>
      <c r="CI115" s="1009"/>
      <c r="CJ115" s="1009"/>
      <c r="CK115" s="1039"/>
      <c r="CL115" s="1040"/>
      <c r="CM115" s="1043" t="s">
        <v>458</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129</v>
      </c>
      <c r="DH115" s="1053"/>
      <c r="DI115" s="1053"/>
      <c r="DJ115" s="1053"/>
      <c r="DK115" s="1054"/>
      <c r="DL115" s="1055" t="s">
        <v>412</v>
      </c>
      <c r="DM115" s="1053"/>
      <c r="DN115" s="1053"/>
      <c r="DO115" s="1053"/>
      <c r="DP115" s="1054"/>
      <c r="DQ115" s="1055" t="s">
        <v>412</v>
      </c>
      <c r="DR115" s="1053"/>
      <c r="DS115" s="1053"/>
      <c r="DT115" s="1053"/>
      <c r="DU115" s="1054"/>
      <c r="DV115" s="1056" t="s">
        <v>412</v>
      </c>
      <c r="DW115" s="1057"/>
      <c r="DX115" s="1057"/>
      <c r="DY115" s="1057"/>
      <c r="DZ115" s="1058"/>
    </row>
    <row r="116" spans="1:130" s="247" customFormat="1" ht="26.25" customHeight="1" x14ac:dyDescent="0.15">
      <c r="A116" s="1050"/>
      <c r="B116" s="1051"/>
      <c r="C116" s="1059" t="s">
        <v>459</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v>10</v>
      </c>
      <c r="AB116" s="1053"/>
      <c r="AC116" s="1053"/>
      <c r="AD116" s="1053"/>
      <c r="AE116" s="1054"/>
      <c r="AF116" s="1055">
        <v>81</v>
      </c>
      <c r="AG116" s="1053"/>
      <c r="AH116" s="1053"/>
      <c r="AI116" s="1053"/>
      <c r="AJ116" s="1054"/>
      <c r="AK116" s="1055">
        <v>41</v>
      </c>
      <c r="AL116" s="1053"/>
      <c r="AM116" s="1053"/>
      <c r="AN116" s="1053"/>
      <c r="AO116" s="1054"/>
      <c r="AP116" s="1056">
        <v>0</v>
      </c>
      <c r="AQ116" s="1057"/>
      <c r="AR116" s="1057"/>
      <c r="AS116" s="1057"/>
      <c r="AT116" s="1058"/>
      <c r="AU116" s="994"/>
      <c r="AV116" s="995"/>
      <c r="AW116" s="995"/>
      <c r="AX116" s="995"/>
      <c r="AY116" s="995"/>
      <c r="AZ116" s="1061" t="s">
        <v>460</v>
      </c>
      <c r="BA116" s="1062"/>
      <c r="BB116" s="1062"/>
      <c r="BC116" s="1062"/>
      <c r="BD116" s="1062"/>
      <c r="BE116" s="1062"/>
      <c r="BF116" s="1062"/>
      <c r="BG116" s="1062"/>
      <c r="BH116" s="1062"/>
      <c r="BI116" s="1062"/>
      <c r="BJ116" s="1062"/>
      <c r="BK116" s="1062"/>
      <c r="BL116" s="1062"/>
      <c r="BM116" s="1062"/>
      <c r="BN116" s="1062"/>
      <c r="BO116" s="1062"/>
      <c r="BP116" s="1063"/>
      <c r="BQ116" s="1013" t="s">
        <v>412</v>
      </c>
      <c r="BR116" s="1014"/>
      <c r="BS116" s="1014"/>
      <c r="BT116" s="1014"/>
      <c r="BU116" s="1014"/>
      <c r="BV116" s="1014" t="s">
        <v>129</v>
      </c>
      <c r="BW116" s="1014"/>
      <c r="BX116" s="1014"/>
      <c r="BY116" s="1014"/>
      <c r="BZ116" s="1014"/>
      <c r="CA116" s="1014" t="s">
        <v>129</v>
      </c>
      <c r="CB116" s="1014"/>
      <c r="CC116" s="1014"/>
      <c r="CD116" s="1014"/>
      <c r="CE116" s="1014"/>
      <c r="CF116" s="1008" t="s">
        <v>129</v>
      </c>
      <c r="CG116" s="1009"/>
      <c r="CH116" s="1009"/>
      <c r="CI116" s="1009"/>
      <c r="CJ116" s="1009"/>
      <c r="CK116" s="1039"/>
      <c r="CL116" s="1040"/>
      <c r="CM116" s="1010" t="s">
        <v>461</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129</v>
      </c>
      <c r="DH116" s="1053"/>
      <c r="DI116" s="1053"/>
      <c r="DJ116" s="1053"/>
      <c r="DK116" s="1054"/>
      <c r="DL116" s="1055" t="s">
        <v>129</v>
      </c>
      <c r="DM116" s="1053"/>
      <c r="DN116" s="1053"/>
      <c r="DO116" s="1053"/>
      <c r="DP116" s="1054"/>
      <c r="DQ116" s="1055" t="s">
        <v>129</v>
      </c>
      <c r="DR116" s="1053"/>
      <c r="DS116" s="1053"/>
      <c r="DT116" s="1053"/>
      <c r="DU116" s="1054"/>
      <c r="DV116" s="1056" t="s">
        <v>129</v>
      </c>
      <c r="DW116" s="1057"/>
      <c r="DX116" s="1057"/>
      <c r="DY116" s="1057"/>
      <c r="DZ116" s="1058"/>
    </row>
    <row r="117" spans="1:130" s="247" customFormat="1" ht="26.25" customHeight="1" x14ac:dyDescent="0.15">
      <c r="A117" s="998" t="s">
        <v>192</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462</v>
      </c>
      <c r="Z117" s="980"/>
      <c r="AA117" s="1070">
        <v>445080</v>
      </c>
      <c r="AB117" s="1071"/>
      <c r="AC117" s="1071"/>
      <c r="AD117" s="1071"/>
      <c r="AE117" s="1072"/>
      <c r="AF117" s="1073">
        <v>492258</v>
      </c>
      <c r="AG117" s="1071"/>
      <c r="AH117" s="1071"/>
      <c r="AI117" s="1071"/>
      <c r="AJ117" s="1072"/>
      <c r="AK117" s="1073">
        <v>532045</v>
      </c>
      <c r="AL117" s="1071"/>
      <c r="AM117" s="1071"/>
      <c r="AN117" s="1071"/>
      <c r="AO117" s="1072"/>
      <c r="AP117" s="1074"/>
      <c r="AQ117" s="1075"/>
      <c r="AR117" s="1075"/>
      <c r="AS117" s="1075"/>
      <c r="AT117" s="1076"/>
      <c r="AU117" s="994"/>
      <c r="AV117" s="995"/>
      <c r="AW117" s="995"/>
      <c r="AX117" s="995"/>
      <c r="AY117" s="995"/>
      <c r="AZ117" s="1061" t="s">
        <v>463</v>
      </c>
      <c r="BA117" s="1062"/>
      <c r="BB117" s="1062"/>
      <c r="BC117" s="1062"/>
      <c r="BD117" s="1062"/>
      <c r="BE117" s="1062"/>
      <c r="BF117" s="1062"/>
      <c r="BG117" s="1062"/>
      <c r="BH117" s="1062"/>
      <c r="BI117" s="1062"/>
      <c r="BJ117" s="1062"/>
      <c r="BK117" s="1062"/>
      <c r="BL117" s="1062"/>
      <c r="BM117" s="1062"/>
      <c r="BN117" s="1062"/>
      <c r="BO117" s="1062"/>
      <c r="BP117" s="1063"/>
      <c r="BQ117" s="1013" t="s">
        <v>464</v>
      </c>
      <c r="BR117" s="1014"/>
      <c r="BS117" s="1014"/>
      <c r="BT117" s="1014"/>
      <c r="BU117" s="1014"/>
      <c r="BV117" s="1014" t="s">
        <v>412</v>
      </c>
      <c r="BW117" s="1014"/>
      <c r="BX117" s="1014"/>
      <c r="BY117" s="1014"/>
      <c r="BZ117" s="1014"/>
      <c r="CA117" s="1014" t="s">
        <v>412</v>
      </c>
      <c r="CB117" s="1014"/>
      <c r="CC117" s="1014"/>
      <c r="CD117" s="1014"/>
      <c r="CE117" s="1014"/>
      <c r="CF117" s="1008" t="s">
        <v>129</v>
      </c>
      <c r="CG117" s="1009"/>
      <c r="CH117" s="1009"/>
      <c r="CI117" s="1009"/>
      <c r="CJ117" s="1009"/>
      <c r="CK117" s="1039"/>
      <c r="CL117" s="1040"/>
      <c r="CM117" s="1010" t="s">
        <v>465</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412</v>
      </c>
      <c r="DH117" s="1053"/>
      <c r="DI117" s="1053"/>
      <c r="DJ117" s="1053"/>
      <c r="DK117" s="1054"/>
      <c r="DL117" s="1055" t="s">
        <v>464</v>
      </c>
      <c r="DM117" s="1053"/>
      <c r="DN117" s="1053"/>
      <c r="DO117" s="1053"/>
      <c r="DP117" s="1054"/>
      <c r="DQ117" s="1055" t="s">
        <v>412</v>
      </c>
      <c r="DR117" s="1053"/>
      <c r="DS117" s="1053"/>
      <c r="DT117" s="1053"/>
      <c r="DU117" s="1054"/>
      <c r="DV117" s="1056" t="s">
        <v>412</v>
      </c>
      <c r="DW117" s="1057"/>
      <c r="DX117" s="1057"/>
      <c r="DY117" s="1057"/>
      <c r="DZ117" s="1058"/>
    </row>
    <row r="118" spans="1:130" s="247" customFormat="1" ht="26.25" customHeight="1" x14ac:dyDescent="0.15">
      <c r="A118" s="998" t="s">
        <v>438</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436</v>
      </c>
      <c r="AB118" s="979"/>
      <c r="AC118" s="979"/>
      <c r="AD118" s="979"/>
      <c r="AE118" s="980"/>
      <c r="AF118" s="978" t="s">
        <v>313</v>
      </c>
      <c r="AG118" s="979"/>
      <c r="AH118" s="979"/>
      <c r="AI118" s="979"/>
      <c r="AJ118" s="980"/>
      <c r="AK118" s="978" t="s">
        <v>312</v>
      </c>
      <c r="AL118" s="979"/>
      <c r="AM118" s="979"/>
      <c r="AN118" s="979"/>
      <c r="AO118" s="980"/>
      <c r="AP118" s="1065" t="s">
        <v>437</v>
      </c>
      <c r="AQ118" s="1066"/>
      <c r="AR118" s="1066"/>
      <c r="AS118" s="1066"/>
      <c r="AT118" s="1067"/>
      <c r="AU118" s="994"/>
      <c r="AV118" s="995"/>
      <c r="AW118" s="995"/>
      <c r="AX118" s="995"/>
      <c r="AY118" s="995"/>
      <c r="AZ118" s="1068" t="s">
        <v>466</v>
      </c>
      <c r="BA118" s="1059"/>
      <c r="BB118" s="1059"/>
      <c r="BC118" s="1059"/>
      <c r="BD118" s="1059"/>
      <c r="BE118" s="1059"/>
      <c r="BF118" s="1059"/>
      <c r="BG118" s="1059"/>
      <c r="BH118" s="1059"/>
      <c r="BI118" s="1059"/>
      <c r="BJ118" s="1059"/>
      <c r="BK118" s="1059"/>
      <c r="BL118" s="1059"/>
      <c r="BM118" s="1059"/>
      <c r="BN118" s="1059"/>
      <c r="BO118" s="1059"/>
      <c r="BP118" s="1060"/>
      <c r="BQ118" s="1091" t="s">
        <v>129</v>
      </c>
      <c r="BR118" s="1092"/>
      <c r="BS118" s="1092"/>
      <c r="BT118" s="1092"/>
      <c r="BU118" s="1092"/>
      <c r="BV118" s="1092" t="s">
        <v>129</v>
      </c>
      <c r="BW118" s="1092"/>
      <c r="BX118" s="1092"/>
      <c r="BY118" s="1092"/>
      <c r="BZ118" s="1092"/>
      <c r="CA118" s="1092" t="s">
        <v>412</v>
      </c>
      <c r="CB118" s="1092"/>
      <c r="CC118" s="1092"/>
      <c r="CD118" s="1092"/>
      <c r="CE118" s="1092"/>
      <c r="CF118" s="1008" t="s">
        <v>412</v>
      </c>
      <c r="CG118" s="1009"/>
      <c r="CH118" s="1009"/>
      <c r="CI118" s="1009"/>
      <c r="CJ118" s="1009"/>
      <c r="CK118" s="1039"/>
      <c r="CL118" s="1040"/>
      <c r="CM118" s="1010" t="s">
        <v>467</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412</v>
      </c>
      <c r="DH118" s="1053"/>
      <c r="DI118" s="1053"/>
      <c r="DJ118" s="1053"/>
      <c r="DK118" s="1054"/>
      <c r="DL118" s="1055" t="s">
        <v>412</v>
      </c>
      <c r="DM118" s="1053"/>
      <c r="DN118" s="1053"/>
      <c r="DO118" s="1053"/>
      <c r="DP118" s="1054"/>
      <c r="DQ118" s="1055" t="s">
        <v>129</v>
      </c>
      <c r="DR118" s="1053"/>
      <c r="DS118" s="1053"/>
      <c r="DT118" s="1053"/>
      <c r="DU118" s="1054"/>
      <c r="DV118" s="1056" t="s">
        <v>129</v>
      </c>
      <c r="DW118" s="1057"/>
      <c r="DX118" s="1057"/>
      <c r="DY118" s="1057"/>
      <c r="DZ118" s="1058"/>
    </row>
    <row r="119" spans="1:130" s="247" customFormat="1" ht="26.25" customHeight="1" x14ac:dyDescent="0.15">
      <c r="A119" s="1152" t="s">
        <v>441</v>
      </c>
      <c r="B119" s="1038"/>
      <c r="C119" s="1017" t="s">
        <v>442</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412</v>
      </c>
      <c r="AB119" s="986"/>
      <c r="AC119" s="986"/>
      <c r="AD119" s="986"/>
      <c r="AE119" s="987"/>
      <c r="AF119" s="988" t="s">
        <v>412</v>
      </c>
      <c r="AG119" s="986"/>
      <c r="AH119" s="986"/>
      <c r="AI119" s="986"/>
      <c r="AJ119" s="987"/>
      <c r="AK119" s="988" t="s">
        <v>129</v>
      </c>
      <c r="AL119" s="986"/>
      <c r="AM119" s="986"/>
      <c r="AN119" s="986"/>
      <c r="AO119" s="987"/>
      <c r="AP119" s="989" t="s">
        <v>464</v>
      </c>
      <c r="AQ119" s="990"/>
      <c r="AR119" s="990"/>
      <c r="AS119" s="990"/>
      <c r="AT119" s="991"/>
      <c r="AU119" s="996"/>
      <c r="AV119" s="997"/>
      <c r="AW119" s="997"/>
      <c r="AX119" s="997"/>
      <c r="AY119" s="997"/>
      <c r="AZ119" s="278" t="s">
        <v>192</v>
      </c>
      <c r="BA119" s="278"/>
      <c r="BB119" s="278"/>
      <c r="BC119" s="278"/>
      <c r="BD119" s="278"/>
      <c r="BE119" s="278"/>
      <c r="BF119" s="278"/>
      <c r="BG119" s="278"/>
      <c r="BH119" s="278"/>
      <c r="BI119" s="278"/>
      <c r="BJ119" s="278"/>
      <c r="BK119" s="278"/>
      <c r="BL119" s="278"/>
      <c r="BM119" s="278"/>
      <c r="BN119" s="278"/>
      <c r="BO119" s="1069" t="s">
        <v>468</v>
      </c>
      <c r="BP119" s="1100"/>
      <c r="BQ119" s="1091">
        <v>4515604</v>
      </c>
      <c r="BR119" s="1092"/>
      <c r="BS119" s="1092"/>
      <c r="BT119" s="1092"/>
      <c r="BU119" s="1092"/>
      <c r="BV119" s="1092">
        <v>4485042</v>
      </c>
      <c r="BW119" s="1092"/>
      <c r="BX119" s="1092"/>
      <c r="BY119" s="1092"/>
      <c r="BZ119" s="1092"/>
      <c r="CA119" s="1092">
        <v>4519173</v>
      </c>
      <c r="CB119" s="1092"/>
      <c r="CC119" s="1092"/>
      <c r="CD119" s="1092"/>
      <c r="CE119" s="1092"/>
      <c r="CF119" s="1093"/>
      <c r="CG119" s="1094"/>
      <c r="CH119" s="1094"/>
      <c r="CI119" s="1094"/>
      <c r="CJ119" s="1095"/>
      <c r="CK119" s="1041"/>
      <c r="CL119" s="1042"/>
      <c r="CM119" s="1096" t="s">
        <v>469</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129</v>
      </c>
      <c r="DH119" s="1078"/>
      <c r="DI119" s="1078"/>
      <c r="DJ119" s="1078"/>
      <c r="DK119" s="1079"/>
      <c r="DL119" s="1077" t="s">
        <v>129</v>
      </c>
      <c r="DM119" s="1078"/>
      <c r="DN119" s="1078"/>
      <c r="DO119" s="1078"/>
      <c r="DP119" s="1079"/>
      <c r="DQ119" s="1077" t="s">
        <v>129</v>
      </c>
      <c r="DR119" s="1078"/>
      <c r="DS119" s="1078"/>
      <c r="DT119" s="1078"/>
      <c r="DU119" s="1079"/>
      <c r="DV119" s="1080" t="s">
        <v>412</v>
      </c>
      <c r="DW119" s="1081"/>
      <c r="DX119" s="1081"/>
      <c r="DY119" s="1081"/>
      <c r="DZ119" s="1082"/>
    </row>
    <row r="120" spans="1:130" s="247" customFormat="1" ht="26.25" customHeight="1" x14ac:dyDescent="0.15">
      <c r="A120" s="1153"/>
      <c r="B120" s="1040"/>
      <c r="C120" s="1010" t="s">
        <v>445</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129</v>
      </c>
      <c r="AB120" s="1053"/>
      <c r="AC120" s="1053"/>
      <c r="AD120" s="1053"/>
      <c r="AE120" s="1054"/>
      <c r="AF120" s="1055" t="s">
        <v>412</v>
      </c>
      <c r="AG120" s="1053"/>
      <c r="AH120" s="1053"/>
      <c r="AI120" s="1053"/>
      <c r="AJ120" s="1054"/>
      <c r="AK120" s="1055" t="s">
        <v>129</v>
      </c>
      <c r="AL120" s="1053"/>
      <c r="AM120" s="1053"/>
      <c r="AN120" s="1053"/>
      <c r="AO120" s="1054"/>
      <c r="AP120" s="1056" t="s">
        <v>412</v>
      </c>
      <c r="AQ120" s="1057"/>
      <c r="AR120" s="1057"/>
      <c r="AS120" s="1057"/>
      <c r="AT120" s="1058"/>
      <c r="AU120" s="1083" t="s">
        <v>470</v>
      </c>
      <c r="AV120" s="1084"/>
      <c r="AW120" s="1084"/>
      <c r="AX120" s="1084"/>
      <c r="AY120" s="1085"/>
      <c r="AZ120" s="1034" t="s">
        <v>471</v>
      </c>
      <c r="BA120" s="983"/>
      <c r="BB120" s="983"/>
      <c r="BC120" s="983"/>
      <c r="BD120" s="983"/>
      <c r="BE120" s="983"/>
      <c r="BF120" s="983"/>
      <c r="BG120" s="983"/>
      <c r="BH120" s="983"/>
      <c r="BI120" s="983"/>
      <c r="BJ120" s="983"/>
      <c r="BK120" s="983"/>
      <c r="BL120" s="983"/>
      <c r="BM120" s="983"/>
      <c r="BN120" s="983"/>
      <c r="BO120" s="983"/>
      <c r="BP120" s="984"/>
      <c r="BQ120" s="1020">
        <v>3119908</v>
      </c>
      <c r="BR120" s="1021"/>
      <c r="BS120" s="1021"/>
      <c r="BT120" s="1021"/>
      <c r="BU120" s="1021"/>
      <c r="BV120" s="1021">
        <v>3044423</v>
      </c>
      <c r="BW120" s="1021"/>
      <c r="BX120" s="1021"/>
      <c r="BY120" s="1021"/>
      <c r="BZ120" s="1021"/>
      <c r="CA120" s="1021">
        <v>3020588</v>
      </c>
      <c r="CB120" s="1021"/>
      <c r="CC120" s="1021"/>
      <c r="CD120" s="1021"/>
      <c r="CE120" s="1021"/>
      <c r="CF120" s="1035">
        <v>207.3</v>
      </c>
      <c r="CG120" s="1036"/>
      <c r="CH120" s="1036"/>
      <c r="CI120" s="1036"/>
      <c r="CJ120" s="1036"/>
      <c r="CK120" s="1101" t="s">
        <v>472</v>
      </c>
      <c r="CL120" s="1102"/>
      <c r="CM120" s="1102"/>
      <c r="CN120" s="1102"/>
      <c r="CO120" s="1103"/>
      <c r="CP120" s="1109" t="s">
        <v>415</v>
      </c>
      <c r="CQ120" s="1110"/>
      <c r="CR120" s="1110"/>
      <c r="CS120" s="1110"/>
      <c r="CT120" s="1110"/>
      <c r="CU120" s="1110"/>
      <c r="CV120" s="1110"/>
      <c r="CW120" s="1110"/>
      <c r="CX120" s="1110"/>
      <c r="CY120" s="1110"/>
      <c r="CZ120" s="1110"/>
      <c r="DA120" s="1110"/>
      <c r="DB120" s="1110"/>
      <c r="DC120" s="1110"/>
      <c r="DD120" s="1110"/>
      <c r="DE120" s="1110"/>
      <c r="DF120" s="1111"/>
      <c r="DG120" s="1020">
        <v>1066196</v>
      </c>
      <c r="DH120" s="1021"/>
      <c r="DI120" s="1021"/>
      <c r="DJ120" s="1021"/>
      <c r="DK120" s="1021"/>
      <c r="DL120" s="1021">
        <v>961674</v>
      </c>
      <c r="DM120" s="1021"/>
      <c r="DN120" s="1021"/>
      <c r="DO120" s="1021"/>
      <c r="DP120" s="1021"/>
      <c r="DQ120" s="1021">
        <v>862275</v>
      </c>
      <c r="DR120" s="1021"/>
      <c r="DS120" s="1021"/>
      <c r="DT120" s="1021"/>
      <c r="DU120" s="1021"/>
      <c r="DV120" s="1022">
        <v>59.2</v>
      </c>
      <c r="DW120" s="1022"/>
      <c r="DX120" s="1022"/>
      <c r="DY120" s="1022"/>
      <c r="DZ120" s="1023"/>
    </row>
    <row r="121" spans="1:130" s="247" customFormat="1" ht="26.25" customHeight="1" x14ac:dyDescent="0.15">
      <c r="A121" s="1153"/>
      <c r="B121" s="1040"/>
      <c r="C121" s="1061" t="s">
        <v>473</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129</v>
      </c>
      <c r="AB121" s="1053"/>
      <c r="AC121" s="1053"/>
      <c r="AD121" s="1053"/>
      <c r="AE121" s="1054"/>
      <c r="AF121" s="1055" t="s">
        <v>129</v>
      </c>
      <c r="AG121" s="1053"/>
      <c r="AH121" s="1053"/>
      <c r="AI121" s="1053"/>
      <c r="AJ121" s="1054"/>
      <c r="AK121" s="1055" t="s">
        <v>412</v>
      </c>
      <c r="AL121" s="1053"/>
      <c r="AM121" s="1053"/>
      <c r="AN121" s="1053"/>
      <c r="AO121" s="1054"/>
      <c r="AP121" s="1056" t="s">
        <v>412</v>
      </c>
      <c r="AQ121" s="1057"/>
      <c r="AR121" s="1057"/>
      <c r="AS121" s="1057"/>
      <c r="AT121" s="1058"/>
      <c r="AU121" s="1086"/>
      <c r="AV121" s="1087"/>
      <c r="AW121" s="1087"/>
      <c r="AX121" s="1087"/>
      <c r="AY121" s="1088"/>
      <c r="AZ121" s="1043" t="s">
        <v>474</v>
      </c>
      <c r="BA121" s="1044"/>
      <c r="BB121" s="1044"/>
      <c r="BC121" s="1044"/>
      <c r="BD121" s="1044"/>
      <c r="BE121" s="1044"/>
      <c r="BF121" s="1044"/>
      <c r="BG121" s="1044"/>
      <c r="BH121" s="1044"/>
      <c r="BI121" s="1044"/>
      <c r="BJ121" s="1044"/>
      <c r="BK121" s="1044"/>
      <c r="BL121" s="1044"/>
      <c r="BM121" s="1044"/>
      <c r="BN121" s="1044"/>
      <c r="BO121" s="1044"/>
      <c r="BP121" s="1045"/>
      <c r="BQ121" s="1013">
        <v>97628</v>
      </c>
      <c r="BR121" s="1014"/>
      <c r="BS121" s="1014"/>
      <c r="BT121" s="1014"/>
      <c r="BU121" s="1014"/>
      <c r="BV121" s="1014">
        <v>86418</v>
      </c>
      <c r="BW121" s="1014"/>
      <c r="BX121" s="1014"/>
      <c r="BY121" s="1014"/>
      <c r="BZ121" s="1014"/>
      <c r="CA121" s="1014">
        <v>74985</v>
      </c>
      <c r="CB121" s="1014"/>
      <c r="CC121" s="1014"/>
      <c r="CD121" s="1014"/>
      <c r="CE121" s="1014"/>
      <c r="CF121" s="1008">
        <v>5.0999999999999996</v>
      </c>
      <c r="CG121" s="1009"/>
      <c r="CH121" s="1009"/>
      <c r="CI121" s="1009"/>
      <c r="CJ121" s="1009"/>
      <c r="CK121" s="1104"/>
      <c r="CL121" s="1105"/>
      <c r="CM121" s="1105"/>
      <c r="CN121" s="1105"/>
      <c r="CO121" s="1106"/>
      <c r="CP121" s="1114" t="s">
        <v>475</v>
      </c>
      <c r="CQ121" s="1115"/>
      <c r="CR121" s="1115"/>
      <c r="CS121" s="1115"/>
      <c r="CT121" s="1115"/>
      <c r="CU121" s="1115"/>
      <c r="CV121" s="1115"/>
      <c r="CW121" s="1115"/>
      <c r="CX121" s="1115"/>
      <c r="CY121" s="1115"/>
      <c r="CZ121" s="1115"/>
      <c r="DA121" s="1115"/>
      <c r="DB121" s="1115"/>
      <c r="DC121" s="1115"/>
      <c r="DD121" s="1115"/>
      <c r="DE121" s="1115"/>
      <c r="DF121" s="1116"/>
      <c r="DG121" s="1013">
        <v>591964</v>
      </c>
      <c r="DH121" s="1014"/>
      <c r="DI121" s="1014"/>
      <c r="DJ121" s="1014"/>
      <c r="DK121" s="1014"/>
      <c r="DL121" s="1014">
        <v>559681</v>
      </c>
      <c r="DM121" s="1014"/>
      <c r="DN121" s="1014"/>
      <c r="DO121" s="1014"/>
      <c r="DP121" s="1014"/>
      <c r="DQ121" s="1014">
        <v>621363</v>
      </c>
      <c r="DR121" s="1014"/>
      <c r="DS121" s="1014"/>
      <c r="DT121" s="1014"/>
      <c r="DU121" s="1014"/>
      <c r="DV121" s="1015">
        <v>42.6</v>
      </c>
      <c r="DW121" s="1015"/>
      <c r="DX121" s="1015"/>
      <c r="DY121" s="1015"/>
      <c r="DZ121" s="1016"/>
    </row>
    <row r="122" spans="1:130" s="247" customFormat="1" ht="26.25" customHeight="1" x14ac:dyDescent="0.15">
      <c r="A122" s="1153"/>
      <c r="B122" s="1040"/>
      <c r="C122" s="1010" t="s">
        <v>455</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412</v>
      </c>
      <c r="AB122" s="1053"/>
      <c r="AC122" s="1053"/>
      <c r="AD122" s="1053"/>
      <c r="AE122" s="1054"/>
      <c r="AF122" s="1055" t="s">
        <v>412</v>
      </c>
      <c r="AG122" s="1053"/>
      <c r="AH122" s="1053"/>
      <c r="AI122" s="1053"/>
      <c r="AJ122" s="1054"/>
      <c r="AK122" s="1055" t="s">
        <v>129</v>
      </c>
      <c r="AL122" s="1053"/>
      <c r="AM122" s="1053"/>
      <c r="AN122" s="1053"/>
      <c r="AO122" s="1054"/>
      <c r="AP122" s="1056" t="s">
        <v>412</v>
      </c>
      <c r="AQ122" s="1057"/>
      <c r="AR122" s="1057"/>
      <c r="AS122" s="1057"/>
      <c r="AT122" s="1058"/>
      <c r="AU122" s="1086"/>
      <c r="AV122" s="1087"/>
      <c r="AW122" s="1087"/>
      <c r="AX122" s="1087"/>
      <c r="AY122" s="1088"/>
      <c r="AZ122" s="1068" t="s">
        <v>476</v>
      </c>
      <c r="BA122" s="1059"/>
      <c r="BB122" s="1059"/>
      <c r="BC122" s="1059"/>
      <c r="BD122" s="1059"/>
      <c r="BE122" s="1059"/>
      <c r="BF122" s="1059"/>
      <c r="BG122" s="1059"/>
      <c r="BH122" s="1059"/>
      <c r="BI122" s="1059"/>
      <c r="BJ122" s="1059"/>
      <c r="BK122" s="1059"/>
      <c r="BL122" s="1059"/>
      <c r="BM122" s="1059"/>
      <c r="BN122" s="1059"/>
      <c r="BO122" s="1059"/>
      <c r="BP122" s="1060"/>
      <c r="BQ122" s="1091">
        <v>3135231</v>
      </c>
      <c r="BR122" s="1092"/>
      <c r="BS122" s="1092"/>
      <c r="BT122" s="1092"/>
      <c r="BU122" s="1092"/>
      <c r="BV122" s="1092">
        <v>3174600</v>
      </c>
      <c r="BW122" s="1092"/>
      <c r="BX122" s="1092"/>
      <c r="BY122" s="1092"/>
      <c r="BZ122" s="1092"/>
      <c r="CA122" s="1092">
        <v>3267823</v>
      </c>
      <c r="CB122" s="1092"/>
      <c r="CC122" s="1092"/>
      <c r="CD122" s="1092"/>
      <c r="CE122" s="1092"/>
      <c r="CF122" s="1112">
        <v>224.2</v>
      </c>
      <c r="CG122" s="1113"/>
      <c r="CH122" s="1113"/>
      <c r="CI122" s="1113"/>
      <c r="CJ122" s="1113"/>
      <c r="CK122" s="1104"/>
      <c r="CL122" s="1105"/>
      <c r="CM122" s="1105"/>
      <c r="CN122" s="1105"/>
      <c r="CO122" s="1106"/>
      <c r="CP122" s="1114" t="s">
        <v>410</v>
      </c>
      <c r="CQ122" s="1115"/>
      <c r="CR122" s="1115"/>
      <c r="CS122" s="1115"/>
      <c r="CT122" s="1115"/>
      <c r="CU122" s="1115"/>
      <c r="CV122" s="1115"/>
      <c r="CW122" s="1115"/>
      <c r="CX122" s="1115"/>
      <c r="CY122" s="1115"/>
      <c r="CZ122" s="1115"/>
      <c r="DA122" s="1115"/>
      <c r="DB122" s="1115"/>
      <c r="DC122" s="1115"/>
      <c r="DD122" s="1115"/>
      <c r="DE122" s="1115"/>
      <c r="DF122" s="1116"/>
      <c r="DG122" s="1013" t="s">
        <v>412</v>
      </c>
      <c r="DH122" s="1014"/>
      <c r="DI122" s="1014"/>
      <c r="DJ122" s="1014"/>
      <c r="DK122" s="1014"/>
      <c r="DL122" s="1014" t="s">
        <v>412</v>
      </c>
      <c r="DM122" s="1014"/>
      <c r="DN122" s="1014"/>
      <c r="DO122" s="1014"/>
      <c r="DP122" s="1014"/>
      <c r="DQ122" s="1014" t="s">
        <v>412</v>
      </c>
      <c r="DR122" s="1014"/>
      <c r="DS122" s="1014"/>
      <c r="DT122" s="1014"/>
      <c r="DU122" s="1014"/>
      <c r="DV122" s="1015" t="s">
        <v>412</v>
      </c>
      <c r="DW122" s="1015"/>
      <c r="DX122" s="1015"/>
      <c r="DY122" s="1015"/>
      <c r="DZ122" s="1016"/>
    </row>
    <row r="123" spans="1:130" s="247" customFormat="1" ht="26.25" customHeight="1" x14ac:dyDescent="0.15">
      <c r="A123" s="1153"/>
      <c r="B123" s="1040"/>
      <c r="C123" s="1010" t="s">
        <v>461</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129</v>
      </c>
      <c r="AB123" s="1053"/>
      <c r="AC123" s="1053"/>
      <c r="AD123" s="1053"/>
      <c r="AE123" s="1054"/>
      <c r="AF123" s="1055" t="s">
        <v>129</v>
      </c>
      <c r="AG123" s="1053"/>
      <c r="AH123" s="1053"/>
      <c r="AI123" s="1053"/>
      <c r="AJ123" s="1054"/>
      <c r="AK123" s="1055" t="s">
        <v>464</v>
      </c>
      <c r="AL123" s="1053"/>
      <c r="AM123" s="1053"/>
      <c r="AN123" s="1053"/>
      <c r="AO123" s="1054"/>
      <c r="AP123" s="1056" t="s">
        <v>412</v>
      </c>
      <c r="AQ123" s="1057"/>
      <c r="AR123" s="1057"/>
      <c r="AS123" s="1057"/>
      <c r="AT123" s="1058"/>
      <c r="AU123" s="1089"/>
      <c r="AV123" s="1090"/>
      <c r="AW123" s="1090"/>
      <c r="AX123" s="1090"/>
      <c r="AY123" s="1090"/>
      <c r="AZ123" s="278" t="s">
        <v>192</v>
      </c>
      <c r="BA123" s="278"/>
      <c r="BB123" s="278"/>
      <c r="BC123" s="278"/>
      <c r="BD123" s="278"/>
      <c r="BE123" s="278"/>
      <c r="BF123" s="278"/>
      <c r="BG123" s="278"/>
      <c r="BH123" s="278"/>
      <c r="BI123" s="278"/>
      <c r="BJ123" s="278"/>
      <c r="BK123" s="278"/>
      <c r="BL123" s="278"/>
      <c r="BM123" s="278"/>
      <c r="BN123" s="278"/>
      <c r="BO123" s="1069" t="s">
        <v>477</v>
      </c>
      <c r="BP123" s="1100"/>
      <c r="BQ123" s="1159">
        <v>6352767</v>
      </c>
      <c r="BR123" s="1160"/>
      <c r="BS123" s="1160"/>
      <c r="BT123" s="1160"/>
      <c r="BU123" s="1160"/>
      <c r="BV123" s="1160">
        <v>6305441</v>
      </c>
      <c r="BW123" s="1160"/>
      <c r="BX123" s="1160"/>
      <c r="BY123" s="1160"/>
      <c r="BZ123" s="1160"/>
      <c r="CA123" s="1160">
        <v>6363396</v>
      </c>
      <c r="CB123" s="1160"/>
      <c r="CC123" s="1160"/>
      <c r="CD123" s="1160"/>
      <c r="CE123" s="1160"/>
      <c r="CF123" s="1093"/>
      <c r="CG123" s="1094"/>
      <c r="CH123" s="1094"/>
      <c r="CI123" s="1094"/>
      <c r="CJ123" s="1095"/>
      <c r="CK123" s="1104"/>
      <c r="CL123" s="1105"/>
      <c r="CM123" s="1105"/>
      <c r="CN123" s="1105"/>
      <c r="CO123" s="1106"/>
      <c r="CP123" s="1114" t="s">
        <v>411</v>
      </c>
      <c r="CQ123" s="1115"/>
      <c r="CR123" s="1115"/>
      <c r="CS123" s="1115"/>
      <c r="CT123" s="1115"/>
      <c r="CU123" s="1115"/>
      <c r="CV123" s="1115"/>
      <c r="CW123" s="1115"/>
      <c r="CX123" s="1115"/>
      <c r="CY123" s="1115"/>
      <c r="CZ123" s="1115"/>
      <c r="DA123" s="1115"/>
      <c r="DB123" s="1115"/>
      <c r="DC123" s="1115"/>
      <c r="DD123" s="1115"/>
      <c r="DE123" s="1115"/>
      <c r="DF123" s="1116"/>
      <c r="DG123" s="1052" t="s">
        <v>412</v>
      </c>
      <c r="DH123" s="1053"/>
      <c r="DI123" s="1053"/>
      <c r="DJ123" s="1053"/>
      <c r="DK123" s="1054"/>
      <c r="DL123" s="1055" t="s">
        <v>464</v>
      </c>
      <c r="DM123" s="1053"/>
      <c r="DN123" s="1053"/>
      <c r="DO123" s="1053"/>
      <c r="DP123" s="1054"/>
      <c r="DQ123" s="1055" t="s">
        <v>129</v>
      </c>
      <c r="DR123" s="1053"/>
      <c r="DS123" s="1053"/>
      <c r="DT123" s="1053"/>
      <c r="DU123" s="1054"/>
      <c r="DV123" s="1056" t="s">
        <v>129</v>
      </c>
      <c r="DW123" s="1057"/>
      <c r="DX123" s="1057"/>
      <c r="DY123" s="1057"/>
      <c r="DZ123" s="1058"/>
    </row>
    <row r="124" spans="1:130" s="247" customFormat="1" ht="26.25" customHeight="1" thickBot="1" x14ac:dyDescent="0.2">
      <c r="A124" s="1153"/>
      <c r="B124" s="1040"/>
      <c r="C124" s="1010" t="s">
        <v>465</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129</v>
      </c>
      <c r="AB124" s="1053"/>
      <c r="AC124" s="1053"/>
      <c r="AD124" s="1053"/>
      <c r="AE124" s="1054"/>
      <c r="AF124" s="1055" t="s">
        <v>129</v>
      </c>
      <c r="AG124" s="1053"/>
      <c r="AH124" s="1053"/>
      <c r="AI124" s="1053"/>
      <c r="AJ124" s="1054"/>
      <c r="AK124" s="1055" t="s">
        <v>129</v>
      </c>
      <c r="AL124" s="1053"/>
      <c r="AM124" s="1053"/>
      <c r="AN124" s="1053"/>
      <c r="AO124" s="1054"/>
      <c r="AP124" s="1056" t="s">
        <v>412</v>
      </c>
      <c r="AQ124" s="1057"/>
      <c r="AR124" s="1057"/>
      <c r="AS124" s="1057"/>
      <c r="AT124" s="1058"/>
      <c r="AU124" s="1155" t="s">
        <v>478</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412</v>
      </c>
      <c r="BR124" s="1122"/>
      <c r="BS124" s="1122"/>
      <c r="BT124" s="1122"/>
      <c r="BU124" s="1122"/>
      <c r="BV124" s="1122" t="s">
        <v>129</v>
      </c>
      <c r="BW124" s="1122"/>
      <c r="BX124" s="1122"/>
      <c r="BY124" s="1122"/>
      <c r="BZ124" s="1122"/>
      <c r="CA124" s="1122" t="s">
        <v>412</v>
      </c>
      <c r="CB124" s="1122"/>
      <c r="CC124" s="1122"/>
      <c r="CD124" s="1122"/>
      <c r="CE124" s="1122"/>
      <c r="CF124" s="1123"/>
      <c r="CG124" s="1124"/>
      <c r="CH124" s="1124"/>
      <c r="CI124" s="1124"/>
      <c r="CJ124" s="1125"/>
      <c r="CK124" s="1107"/>
      <c r="CL124" s="1107"/>
      <c r="CM124" s="1107"/>
      <c r="CN124" s="1107"/>
      <c r="CO124" s="1108"/>
      <c r="CP124" s="1114" t="s">
        <v>479</v>
      </c>
      <c r="CQ124" s="1115"/>
      <c r="CR124" s="1115"/>
      <c r="CS124" s="1115"/>
      <c r="CT124" s="1115"/>
      <c r="CU124" s="1115"/>
      <c r="CV124" s="1115"/>
      <c r="CW124" s="1115"/>
      <c r="CX124" s="1115"/>
      <c r="CY124" s="1115"/>
      <c r="CZ124" s="1115"/>
      <c r="DA124" s="1115"/>
      <c r="DB124" s="1115"/>
      <c r="DC124" s="1115"/>
      <c r="DD124" s="1115"/>
      <c r="DE124" s="1115"/>
      <c r="DF124" s="1116"/>
      <c r="DG124" s="1099" t="s">
        <v>129</v>
      </c>
      <c r="DH124" s="1078"/>
      <c r="DI124" s="1078"/>
      <c r="DJ124" s="1078"/>
      <c r="DK124" s="1079"/>
      <c r="DL124" s="1077" t="s">
        <v>412</v>
      </c>
      <c r="DM124" s="1078"/>
      <c r="DN124" s="1078"/>
      <c r="DO124" s="1078"/>
      <c r="DP124" s="1079"/>
      <c r="DQ124" s="1077" t="s">
        <v>129</v>
      </c>
      <c r="DR124" s="1078"/>
      <c r="DS124" s="1078"/>
      <c r="DT124" s="1078"/>
      <c r="DU124" s="1079"/>
      <c r="DV124" s="1080" t="s">
        <v>412</v>
      </c>
      <c r="DW124" s="1081"/>
      <c r="DX124" s="1081"/>
      <c r="DY124" s="1081"/>
      <c r="DZ124" s="1082"/>
    </row>
    <row r="125" spans="1:130" s="247" customFormat="1" ht="26.25" customHeight="1" x14ac:dyDescent="0.15">
      <c r="A125" s="1153"/>
      <c r="B125" s="1040"/>
      <c r="C125" s="1010" t="s">
        <v>467</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412</v>
      </c>
      <c r="AB125" s="1053"/>
      <c r="AC125" s="1053"/>
      <c r="AD125" s="1053"/>
      <c r="AE125" s="1054"/>
      <c r="AF125" s="1055" t="s">
        <v>129</v>
      </c>
      <c r="AG125" s="1053"/>
      <c r="AH125" s="1053"/>
      <c r="AI125" s="1053"/>
      <c r="AJ125" s="1054"/>
      <c r="AK125" s="1055" t="s">
        <v>129</v>
      </c>
      <c r="AL125" s="1053"/>
      <c r="AM125" s="1053"/>
      <c r="AN125" s="1053"/>
      <c r="AO125" s="1054"/>
      <c r="AP125" s="1056" t="s">
        <v>129</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480</v>
      </c>
      <c r="CL125" s="1102"/>
      <c r="CM125" s="1102"/>
      <c r="CN125" s="1102"/>
      <c r="CO125" s="1103"/>
      <c r="CP125" s="1034" t="s">
        <v>481</v>
      </c>
      <c r="CQ125" s="983"/>
      <c r="CR125" s="983"/>
      <c r="CS125" s="983"/>
      <c r="CT125" s="983"/>
      <c r="CU125" s="983"/>
      <c r="CV125" s="983"/>
      <c r="CW125" s="983"/>
      <c r="CX125" s="983"/>
      <c r="CY125" s="983"/>
      <c r="CZ125" s="983"/>
      <c r="DA125" s="983"/>
      <c r="DB125" s="983"/>
      <c r="DC125" s="983"/>
      <c r="DD125" s="983"/>
      <c r="DE125" s="983"/>
      <c r="DF125" s="984"/>
      <c r="DG125" s="1020" t="s">
        <v>129</v>
      </c>
      <c r="DH125" s="1021"/>
      <c r="DI125" s="1021"/>
      <c r="DJ125" s="1021"/>
      <c r="DK125" s="1021"/>
      <c r="DL125" s="1021" t="s">
        <v>129</v>
      </c>
      <c r="DM125" s="1021"/>
      <c r="DN125" s="1021"/>
      <c r="DO125" s="1021"/>
      <c r="DP125" s="1021"/>
      <c r="DQ125" s="1021" t="s">
        <v>129</v>
      </c>
      <c r="DR125" s="1021"/>
      <c r="DS125" s="1021"/>
      <c r="DT125" s="1021"/>
      <c r="DU125" s="1021"/>
      <c r="DV125" s="1022" t="s">
        <v>129</v>
      </c>
      <c r="DW125" s="1022"/>
      <c r="DX125" s="1022"/>
      <c r="DY125" s="1022"/>
      <c r="DZ125" s="1023"/>
    </row>
    <row r="126" spans="1:130" s="247" customFormat="1" ht="26.25" customHeight="1" thickBot="1" x14ac:dyDescent="0.2">
      <c r="A126" s="1153"/>
      <c r="B126" s="1040"/>
      <c r="C126" s="1010" t="s">
        <v>469</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129</v>
      </c>
      <c r="AB126" s="1053"/>
      <c r="AC126" s="1053"/>
      <c r="AD126" s="1053"/>
      <c r="AE126" s="1054"/>
      <c r="AF126" s="1055" t="s">
        <v>412</v>
      </c>
      <c r="AG126" s="1053"/>
      <c r="AH126" s="1053"/>
      <c r="AI126" s="1053"/>
      <c r="AJ126" s="1054"/>
      <c r="AK126" s="1055" t="s">
        <v>129</v>
      </c>
      <c r="AL126" s="1053"/>
      <c r="AM126" s="1053"/>
      <c r="AN126" s="1053"/>
      <c r="AO126" s="1054"/>
      <c r="AP126" s="1056" t="s">
        <v>464</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482</v>
      </c>
      <c r="CQ126" s="1044"/>
      <c r="CR126" s="1044"/>
      <c r="CS126" s="1044"/>
      <c r="CT126" s="1044"/>
      <c r="CU126" s="1044"/>
      <c r="CV126" s="1044"/>
      <c r="CW126" s="1044"/>
      <c r="CX126" s="1044"/>
      <c r="CY126" s="1044"/>
      <c r="CZ126" s="1044"/>
      <c r="DA126" s="1044"/>
      <c r="DB126" s="1044"/>
      <c r="DC126" s="1044"/>
      <c r="DD126" s="1044"/>
      <c r="DE126" s="1044"/>
      <c r="DF126" s="1045"/>
      <c r="DG126" s="1013" t="s">
        <v>412</v>
      </c>
      <c r="DH126" s="1014"/>
      <c r="DI126" s="1014"/>
      <c r="DJ126" s="1014"/>
      <c r="DK126" s="1014"/>
      <c r="DL126" s="1014" t="s">
        <v>129</v>
      </c>
      <c r="DM126" s="1014"/>
      <c r="DN126" s="1014"/>
      <c r="DO126" s="1014"/>
      <c r="DP126" s="1014"/>
      <c r="DQ126" s="1014" t="s">
        <v>412</v>
      </c>
      <c r="DR126" s="1014"/>
      <c r="DS126" s="1014"/>
      <c r="DT126" s="1014"/>
      <c r="DU126" s="1014"/>
      <c r="DV126" s="1015" t="s">
        <v>464</v>
      </c>
      <c r="DW126" s="1015"/>
      <c r="DX126" s="1015"/>
      <c r="DY126" s="1015"/>
      <c r="DZ126" s="1016"/>
    </row>
    <row r="127" spans="1:130" s="247" customFormat="1" ht="26.25" customHeight="1" x14ac:dyDescent="0.15">
      <c r="A127" s="1154"/>
      <c r="B127" s="1042"/>
      <c r="C127" s="1096" t="s">
        <v>483</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129</v>
      </c>
      <c r="AB127" s="1053"/>
      <c r="AC127" s="1053"/>
      <c r="AD127" s="1053"/>
      <c r="AE127" s="1054"/>
      <c r="AF127" s="1055" t="s">
        <v>412</v>
      </c>
      <c r="AG127" s="1053"/>
      <c r="AH127" s="1053"/>
      <c r="AI127" s="1053"/>
      <c r="AJ127" s="1054"/>
      <c r="AK127" s="1055" t="s">
        <v>412</v>
      </c>
      <c r="AL127" s="1053"/>
      <c r="AM127" s="1053"/>
      <c r="AN127" s="1053"/>
      <c r="AO127" s="1054"/>
      <c r="AP127" s="1056" t="s">
        <v>129</v>
      </c>
      <c r="AQ127" s="1057"/>
      <c r="AR127" s="1057"/>
      <c r="AS127" s="1057"/>
      <c r="AT127" s="1058"/>
      <c r="AU127" s="283"/>
      <c r="AV127" s="283"/>
      <c r="AW127" s="283"/>
      <c r="AX127" s="1126" t="s">
        <v>484</v>
      </c>
      <c r="AY127" s="1127"/>
      <c r="AZ127" s="1127"/>
      <c r="BA127" s="1127"/>
      <c r="BB127" s="1127"/>
      <c r="BC127" s="1127"/>
      <c r="BD127" s="1127"/>
      <c r="BE127" s="1128"/>
      <c r="BF127" s="1129" t="s">
        <v>485</v>
      </c>
      <c r="BG127" s="1127"/>
      <c r="BH127" s="1127"/>
      <c r="BI127" s="1127"/>
      <c r="BJ127" s="1127"/>
      <c r="BK127" s="1127"/>
      <c r="BL127" s="1128"/>
      <c r="BM127" s="1129" t="s">
        <v>486</v>
      </c>
      <c r="BN127" s="1127"/>
      <c r="BO127" s="1127"/>
      <c r="BP127" s="1127"/>
      <c r="BQ127" s="1127"/>
      <c r="BR127" s="1127"/>
      <c r="BS127" s="1128"/>
      <c r="BT127" s="1129" t="s">
        <v>487</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488</v>
      </c>
      <c r="CQ127" s="1044"/>
      <c r="CR127" s="1044"/>
      <c r="CS127" s="1044"/>
      <c r="CT127" s="1044"/>
      <c r="CU127" s="1044"/>
      <c r="CV127" s="1044"/>
      <c r="CW127" s="1044"/>
      <c r="CX127" s="1044"/>
      <c r="CY127" s="1044"/>
      <c r="CZ127" s="1044"/>
      <c r="DA127" s="1044"/>
      <c r="DB127" s="1044"/>
      <c r="DC127" s="1044"/>
      <c r="DD127" s="1044"/>
      <c r="DE127" s="1044"/>
      <c r="DF127" s="1045"/>
      <c r="DG127" s="1013" t="s">
        <v>412</v>
      </c>
      <c r="DH127" s="1014"/>
      <c r="DI127" s="1014"/>
      <c r="DJ127" s="1014"/>
      <c r="DK127" s="1014"/>
      <c r="DL127" s="1014" t="s">
        <v>412</v>
      </c>
      <c r="DM127" s="1014"/>
      <c r="DN127" s="1014"/>
      <c r="DO127" s="1014"/>
      <c r="DP127" s="1014"/>
      <c r="DQ127" s="1014" t="s">
        <v>129</v>
      </c>
      <c r="DR127" s="1014"/>
      <c r="DS127" s="1014"/>
      <c r="DT127" s="1014"/>
      <c r="DU127" s="1014"/>
      <c r="DV127" s="1015" t="s">
        <v>412</v>
      </c>
      <c r="DW127" s="1015"/>
      <c r="DX127" s="1015"/>
      <c r="DY127" s="1015"/>
      <c r="DZ127" s="1016"/>
    </row>
    <row r="128" spans="1:130" s="247" customFormat="1" ht="26.25" customHeight="1" thickBot="1" x14ac:dyDescent="0.2">
      <c r="A128" s="1137" t="s">
        <v>489</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490</v>
      </c>
      <c r="X128" s="1139"/>
      <c r="Y128" s="1139"/>
      <c r="Z128" s="1140"/>
      <c r="AA128" s="1141">
        <v>13230</v>
      </c>
      <c r="AB128" s="1142"/>
      <c r="AC128" s="1142"/>
      <c r="AD128" s="1142"/>
      <c r="AE128" s="1143"/>
      <c r="AF128" s="1144">
        <v>17180</v>
      </c>
      <c r="AG128" s="1142"/>
      <c r="AH128" s="1142"/>
      <c r="AI128" s="1142"/>
      <c r="AJ128" s="1143"/>
      <c r="AK128" s="1144">
        <v>17030</v>
      </c>
      <c r="AL128" s="1142"/>
      <c r="AM128" s="1142"/>
      <c r="AN128" s="1142"/>
      <c r="AO128" s="1143"/>
      <c r="AP128" s="1145"/>
      <c r="AQ128" s="1146"/>
      <c r="AR128" s="1146"/>
      <c r="AS128" s="1146"/>
      <c r="AT128" s="1147"/>
      <c r="AU128" s="283"/>
      <c r="AV128" s="283"/>
      <c r="AW128" s="283"/>
      <c r="AX128" s="982" t="s">
        <v>491</v>
      </c>
      <c r="AY128" s="983"/>
      <c r="AZ128" s="983"/>
      <c r="BA128" s="983"/>
      <c r="BB128" s="983"/>
      <c r="BC128" s="983"/>
      <c r="BD128" s="983"/>
      <c r="BE128" s="984"/>
      <c r="BF128" s="1148" t="s">
        <v>129</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492</v>
      </c>
      <c r="CQ128" s="1131"/>
      <c r="CR128" s="1131"/>
      <c r="CS128" s="1131"/>
      <c r="CT128" s="1131"/>
      <c r="CU128" s="1131"/>
      <c r="CV128" s="1131"/>
      <c r="CW128" s="1131"/>
      <c r="CX128" s="1131"/>
      <c r="CY128" s="1131"/>
      <c r="CZ128" s="1131"/>
      <c r="DA128" s="1131"/>
      <c r="DB128" s="1131"/>
      <c r="DC128" s="1131"/>
      <c r="DD128" s="1131"/>
      <c r="DE128" s="1131"/>
      <c r="DF128" s="1132"/>
      <c r="DG128" s="1133" t="s">
        <v>129</v>
      </c>
      <c r="DH128" s="1134"/>
      <c r="DI128" s="1134"/>
      <c r="DJ128" s="1134"/>
      <c r="DK128" s="1134"/>
      <c r="DL128" s="1134" t="s">
        <v>129</v>
      </c>
      <c r="DM128" s="1134"/>
      <c r="DN128" s="1134"/>
      <c r="DO128" s="1134"/>
      <c r="DP128" s="1134"/>
      <c r="DQ128" s="1134" t="s">
        <v>412</v>
      </c>
      <c r="DR128" s="1134"/>
      <c r="DS128" s="1134"/>
      <c r="DT128" s="1134"/>
      <c r="DU128" s="1134"/>
      <c r="DV128" s="1135" t="s">
        <v>412</v>
      </c>
      <c r="DW128" s="1135"/>
      <c r="DX128" s="1135"/>
      <c r="DY128" s="1135"/>
      <c r="DZ128" s="1136"/>
    </row>
    <row r="129" spans="1:131" s="247" customFormat="1" ht="26.25" customHeight="1" x14ac:dyDescent="0.15">
      <c r="A129" s="1024" t="s">
        <v>108</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493</v>
      </c>
      <c r="X129" s="1168"/>
      <c r="Y129" s="1168"/>
      <c r="Z129" s="1169"/>
      <c r="AA129" s="1052">
        <v>1837399</v>
      </c>
      <c r="AB129" s="1053"/>
      <c r="AC129" s="1053"/>
      <c r="AD129" s="1053"/>
      <c r="AE129" s="1054"/>
      <c r="AF129" s="1055">
        <v>1838136</v>
      </c>
      <c r="AG129" s="1053"/>
      <c r="AH129" s="1053"/>
      <c r="AI129" s="1053"/>
      <c r="AJ129" s="1054"/>
      <c r="AK129" s="1055">
        <v>1818716</v>
      </c>
      <c r="AL129" s="1053"/>
      <c r="AM129" s="1053"/>
      <c r="AN129" s="1053"/>
      <c r="AO129" s="1054"/>
      <c r="AP129" s="1170"/>
      <c r="AQ129" s="1171"/>
      <c r="AR129" s="1171"/>
      <c r="AS129" s="1171"/>
      <c r="AT129" s="1172"/>
      <c r="AU129" s="285"/>
      <c r="AV129" s="285"/>
      <c r="AW129" s="285"/>
      <c r="AX129" s="1161" t="s">
        <v>494</v>
      </c>
      <c r="AY129" s="1044"/>
      <c r="AZ129" s="1044"/>
      <c r="BA129" s="1044"/>
      <c r="BB129" s="1044"/>
      <c r="BC129" s="1044"/>
      <c r="BD129" s="1044"/>
      <c r="BE129" s="1045"/>
      <c r="BF129" s="1162" t="s">
        <v>495</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496</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497</v>
      </c>
      <c r="X130" s="1168"/>
      <c r="Y130" s="1168"/>
      <c r="Z130" s="1169"/>
      <c r="AA130" s="1052">
        <v>328459</v>
      </c>
      <c r="AB130" s="1053"/>
      <c r="AC130" s="1053"/>
      <c r="AD130" s="1053"/>
      <c r="AE130" s="1054"/>
      <c r="AF130" s="1055">
        <v>342171</v>
      </c>
      <c r="AG130" s="1053"/>
      <c r="AH130" s="1053"/>
      <c r="AI130" s="1053"/>
      <c r="AJ130" s="1054"/>
      <c r="AK130" s="1055">
        <v>361392</v>
      </c>
      <c r="AL130" s="1053"/>
      <c r="AM130" s="1053"/>
      <c r="AN130" s="1053"/>
      <c r="AO130" s="1054"/>
      <c r="AP130" s="1170"/>
      <c r="AQ130" s="1171"/>
      <c r="AR130" s="1171"/>
      <c r="AS130" s="1171"/>
      <c r="AT130" s="1172"/>
      <c r="AU130" s="285"/>
      <c r="AV130" s="285"/>
      <c r="AW130" s="285"/>
      <c r="AX130" s="1161" t="s">
        <v>498</v>
      </c>
      <c r="AY130" s="1044"/>
      <c r="AZ130" s="1044"/>
      <c r="BA130" s="1044"/>
      <c r="BB130" s="1044"/>
      <c r="BC130" s="1044"/>
      <c r="BD130" s="1044"/>
      <c r="BE130" s="1045"/>
      <c r="BF130" s="1198">
        <v>8.6999999999999993</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499</v>
      </c>
      <c r="X131" s="1206"/>
      <c r="Y131" s="1206"/>
      <c r="Z131" s="1207"/>
      <c r="AA131" s="1099">
        <v>1508940</v>
      </c>
      <c r="AB131" s="1078"/>
      <c r="AC131" s="1078"/>
      <c r="AD131" s="1078"/>
      <c r="AE131" s="1079"/>
      <c r="AF131" s="1077">
        <v>1495965</v>
      </c>
      <c r="AG131" s="1078"/>
      <c r="AH131" s="1078"/>
      <c r="AI131" s="1078"/>
      <c r="AJ131" s="1079"/>
      <c r="AK131" s="1077">
        <v>1457324</v>
      </c>
      <c r="AL131" s="1078"/>
      <c r="AM131" s="1078"/>
      <c r="AN131" s="1078"/>
      <c r="AO131" s="1079"/>
      <c r="AP131" s="1208"/>
      <c r="AQ131" s="1209"/>
      <c r="AR131" s="1209"/>
      <c r="AS131" s="1209"/>
      <c r="AT131" s="1210"/>
      <c r="AU131" s="285"/>
      <c r="AV131" s="285"/>
      <c r="AW131" s="285"/>
      <c r="AX131" s="1180" t="s">
        <v>500</v>
      </c>
      <c r="AY131" s="1131"/>
      <c r="AZ131" s="1131"/>
      <c r="BA131" s="1131"/>
      <c r="BB131" s="1131"/>
      <c r="BC131" s="1131"/>
      <c r="BD131" s="1131"/>
      <c r="BE131" s="1132"/>
      <c r="BF131" s="1181" t="s">
        <v>129</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501</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502</v>
      </c>
      <c r="W132" s="1191"/>
      <c r="X132" s="1191"/>
      <c r="Y132" s="1191"/>
      <c r="Z132" s="1192"/>
      <c r="AA132" s="1193">
        <v>6.8518960330000001</v>
      </c>
      <c r="AB132" s="1194"/>
      <c r="AC132" s="1194"/>
      <c r="AD132" s="1194"/>
      <c r="AE132" s="1195"/>
      <c r="AF132" s="1196">
        <v>8.8843656099999997</v>
      </c>
      <c r="AG132" s="1194"/>
      <c r="AH132" s="1194"/>
      <c r="AI132" s="1194"/>
      <c r="AJ132" s="1195"/>
      <c r="AK132" s="1196">
        <v>10.541444459999999</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503</v>
      </c>
      <c r="W133" s="1174"/>
      <c r="X133" s="1174"/>
      <c r="Y133" s="1174"/>
      <c r="Z133" s="1175"/>
      <c r="AA133" s="1176">
        <v>7.5</v>
      </c>
      <c r="AB133" s="1177"/>
      <c r="AC133" s="1177"/>
      <c r="AD133" s="1177"/>
      <c r="AE133" s="1178"/>
      <c r="AF133" s="1176">
        <v>7.8</v>
      </c>
      <c r="AG133" s="1177"/>
      <c r="AH133" s="1177"/>
      <c r="AI133" s="1177"/>
      <c r="AJ133" s="1178"/>
      <c r="AK133" s="1176">
        <v>8.6999999999999993</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FE+UrkChOg5OQUKDhQuUn5Jh2o2ifQ41AJtGtMq3Y8bGCTdl3de6CmIwlsjxT4SPlE1EdOidWunky0ax1nqS4A==" saltValue="/ZJ08gOjXiKbJh1aKh0Yp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topLeftCell="BJ73" zoomScaleNormal="100"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504</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MzW2sgGLGgTPPK1GwLoJT+og4KaO3JIq5NDpr5GlOkpcNklSXlbciGGbvRBRjF4jvGUGHfiEcThKdsjcqMFdZQ==" saltValue="VloDlPS44HXuU8pBeNwrS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19"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KSANSUG263E3U3H2KfTR+XXq7fMhcTMKWIG/QwiozvUh76NP9pzl3xj3doJysvXWFQSMioR7gzTc6FvtatYSQ==" saltValue="Y7DzDsteZJyvRIsLsWzI+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506</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507</v>
      </c>
      <c r="AP7" s="304"/>
      <c r="AQ7" s="305" t="s">
        <v>508</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509</v>
      </c>
      <c r="AQ8" s="311" t="s">
        <v>510</v>
      </c>
      <c r="AR8" s="312" t="s">
        <v>511</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512</v>
      </c>
      <c r="AL9" s="1217"/>
      <c r="AM9" s="1217"/>
      <c r="AN9" s="1218"/>
      <c r="AO9" s="313">
        <v>421377</v>
      </c>
      <c r="AP9" s="313">
        <v>172837</v>
      </c>
      <c r="AQ9" s="314">
        <v>198046</v>
      </c>
      <c r="AR9" s="315">
        <v>-12.7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513</v>
      </c>
      <c r="AL10" s="1217"/>
      <c r="AM10" s="1217"/>
      <c r="AN10" s="1218"/>
      <c r="AO10" s="316">
        <v>96112</v>
      </c>
      <c r="AP10" s="316">
        <v>39422</v>
      </c>
      <c r="AQ10" s="317">
        <v>23470</v>
      </c>
      <c r="AR10" s="318">
        <v>68</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514</v>
      </c>
      <c r="AL11" s="1217"/>
      <c r="AM11" s="1217"/>
      <c r="AN11" s="1218"/>
      <c r="AO11" s="316">
        <v>9731</v>
      </c>
      <c r="AP11" s="316">
        <v>3991</v>
      </c>
      <c r="AQ11" s="317">
        <v>31217</v>
      </c>
      <c r="AR11" s="318">
        <v>-87.2</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515</v>
      </c>
      <c r="AL12" s="1217"/>
      <c r="AM12" s="1217"/>
      <c r="AN12" s="1218"/>
      <c r="AO12" s="316" t="s">
        <v>516</v>
      </c>
      <c r="AP12" s="316" t="s">
        <v>516</v>
      </c>
      <c r="AQ12" s="317">
        <v>3147</v>
      </c>
      <c r="AR12" s="318" t="s">
        <v>516</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517</v>
      </c>
      <c r="AL13" s="1217"/>
      <c r="AM13" s="1217"/>
      <c r="AN13" s="1218"/>
      <c r="AO13" s="316" t="s">
        <v>516</v>
      </c>
      <c r="AP13" s="316" t="s">
        <v>516</v>
      </c>
      <c r="AQ13" s="317" t="s">
        <v>516</v>
      </c>
      <c r="AR13" s="318" t="s">
        <v>516</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518</v>
      </c>
      <c r="AL14" s="1217"/>
      <c r="AM14" s="1217"/>
      <c r="AN14" s="1218"/>
      <c r="AO14" s="316">
        <v>19071</v>
      </c>
      <c r="AP14" s="316">
        <v>7822</v>
      </c>
      <c r="AQ14" s="317">
        <v>10757</v>
      </c>
      <c r="AR14" s="318">
        <v>-27.3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519</v>
      </c>
      <c r="AL15" s="1217"/>
      <c r="AM15" s="1217"/>
      <c r="AN15" s="1218"/>
      <c r="AO15" s="316" t="s">
        <v>516</v>
      </c>
      <c r="AP15" s="316" t="s">
        <v>516</v>
      </c>
      <c r="AQ15" s="317">
        <v>4810</v>
      </c>
      <c r="AR15" s="318" t="s">
        <v>516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520</v>
      </c>
      <c r="AL16" s="1220"/>
      <c r="AM16" s="1220"/>
      <c r="AN16" s="1221"/>
      <c r="AO16" s="316">
        <v>-27846</v>
      </c>
      <c r="AP16" s="316">
        <v>-11422</v>
      </c>
      <c r="AQ16" s="317">
        <v>-18847</v>
      </c>
      <c r="AR16" s="318">
        <v>-39.4</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192</v>
      </c>
      <c r="AL17" s="1220"/>
      <c r="AM17" s="1220"/>
      <c r="AN17" s="1221"/>
      <c r="AO17" s="316">
        <v>518445</v>
      </c>
      <c r="AP17" s="316">
        <v>212652</v>
      </c>
      <c r="AQ17" s="317">
        <v>252599</v>
      </c>
      <c r="AR17" s="318">
        <v>-15.8</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521</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522</v>
      </c>
      <c r="AP20" s="324" t="s">
        <v>523</v>
      </c>
      <c r="AQ20" s="325" t="s">
        <v>524</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525</v>
      </c>
      <c r="AL21" s="1212"/>
      <c r="AM21" s="1212"/>
      <c r="AN21" s="1213"/>
      <c r="AO21" s="328">
        <v>16.82</v>
      </c>
      <c r="AP21" s="329">
        <v>22.36</v>
      </c>
      <c r="AQ21" s="330">
        <v>-5.54</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526</v>
      </c>
      <c r="AL22" s="1212"/>
      <c r="AM22" s="1212"/>
      <c r="AN22" s="1213"/>
      <c r="AO22" s="333">
        <v>93.1</v>
      </c>
      <c r="AP22" s="334">
        <v>95.6</v>
      </c>
      <c r="AQ22" s="335">
        <v>-2.5</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529</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507</v>
      </c>
      <c r="AP30" s="304"/>
      <c r="AQ30" s="305" t="s">
        <v>508</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509</v>
      </c>
      <c r="AQ31" s="311" t="s">
        <v>510</v>
      </c>
      <c r="AR31" s="312" t="s">
        <v>511</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530</v>
      </c>
      <c r="AL32" s="1228"/>
      <c r="AM32" s="1228"/>
      <c r="AN32" s="1229"/>
      <c r="AO32" s="343">
        <v>337073</v>
      </c>
      <c r="AP32" s="343">
        <v>138258</v>
      </c>
      <c r="AQ32" s="344">
        <v>139617</v>
      </c>
      <c r="AR32" s="345">
        <v>-1</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531</v>
      </c>
      <c r="AL33" s="1228"/>
      <c r="AM33" s="1228"/>
      <c r="AN33" s="1229"/>
      <c r="AO33" s="343" t="s">
        <v>516</v>
      </c>
      <c r="AP33" s="343" t="s">
        <v>516</v>
      </c>
      <c r="AQ33" s="344" t="s">
        <v>516</v>
      </c>
      <c r="AR33" s="345" t="s">
        <v>516</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532</v>
      </c>
      <c r="AL34" s="1228"/>
      <c r="AM34" s="1228"/>
      <c r="AN34" s="1229"/>
      <c r="AO34" s="343" t="s">
        <v>516</v>
      </c>
      <c r="AP34" s="343" t="s">
        <v>516</v>
      </c>
      <c r="AQ34" s="344">
        <v>5</v>
      </c>
      <c r="AR34" s="345" t="s">
        <v>516</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533</v>
      </c>
      <c r="AL35" s="1228"/>
      <c r="AM35" s="1228"/>
      <c r="AN35" s="1229"/>
      <c r="AO35" s="343">
        <v>192326</v>
      </c>
      <c r="AP35" s="343">
        <v>78887</v>
      </c>
      <c r="AQ35" s="344">
        <v>32699</v>
      </c>
      <c r="AR35" s="345">
        <v>141.30000000000001</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534</v>
      </c>
      <c r="AL36" s="1228"/>
      <c r="AM36" s="1228"/>
      <c r="AN36" s="1229"/>
      <c r="AO36" s="343">
        <v>2605</v>
      </c>
      <c r="AP36" s="343">
        <v>1068</v>
      </c>
      <c r="AQ36" s="344">
        <v>4068</v>
      </c>
      <c r="AR36" s="345">
        <v>-73.7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535</v>
      </c>
      <c r="AL37" s="1228"/>
      <c r="AM37" s="1228"/>
      <c r="AN37" s="1229"/>
      <c r="AO37" s="343" t="s">
        <v>516</v>
      </c>
      <c r="AP37" s="343" t="s">
        <v>516</v>
      </c>
      <c r="AQ37" s="344">
        <v>1263</v>
      </c>
      <c r="AR37" s="345" t="s">
        <v>516</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536</v>
      </c>
      <c r="AL38" s="1231"/>
      <c r="AM38" s="1231"/>
      <c r="AN38" s="1232"/>
      <c r="AO38" s="346">
        <v>41</v>
      </c>
      <c r="AP38" s="346">
        <v>17</v>
      </c>
      <c r="AQ38" s="347">
        <v>23</v>
      </c>
      <c r="AR38" s="335">
        <v>-26.1</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537</v>
      </c>
      <c r="AL39" s="1231"/>
      <c r="AM39" s="1231"/>
      <c r="AN39" s="1232"/>
      <c r="AO39" s="343">
        <v>-17030</v>
      </c>
      <c r="AP39" s="343">
        <v>-6985</v>
      </c>
      <c r="AQ39" s="344">
        <v>-8148</v>
      </c>
      <c r="AR39" s="345">
        <v>-14.3</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538</v>
      </c>
      <c r="AL40" s="1228"/>
      <c r="AM40" s="1228"/>
      <c r="AN40" s="1229"/>
      <c r="AO40" s="343">
        <v>-361392</v>
      </c>
      <c r="AP40" s="343">
        <v>-148233</v>
      </c>
      <c r="AQ40" s="344">
        <v>-124721</v>
      </c>
      <c r="AR40" s="345">
        <v>18.899999999999999</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304</v>
      </c>
      <c r="AL41" s="1234"/>
      <c r="AM41" s="1234"/>
      <c r="AN41" s="1235"/>
      <c r="AO41" s="343">
        <v>153623</v>
      </c>
      <c r="AP41" s="343">
        <v>63012</v>
      </c>
      <c r="AQ41" s="344">
        <v>44807</v>
      </c>
      <c r="AR41" s="345">
        <v>40.6</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539</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541</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507</v>
      </c>
      <c r="AN49" s="1224" t="s">
        <v>542</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543</v>
      </c>
      <c r="AO50" s="360" t="s">
        <v>544</v>
      </c>
      <c r="AP50" s="361" t="s">
        <v>545</v>
      </c>
      <c r="AQ50" s="362" t="s">
        <v>546</v>
      </c>
      <c r="AR50" s="363" t="s">
        <v>547</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548</v>
      </c>
      <c r="AL51" s="356"/>
      <c r="AM51" s="364">
        <v>561485</v>
      </c>
      <c r="AN51" s="365">
        <v>204996</v>
      </c>
      <c r="AO51" s="366">
        <v>53.4</v>
      </c>
      <c r="AP51" s="367">
        <v>245039</v>
      </c>
      <c r="AQ51" s="368">
        <v>-10.199999999999999</v>
      </c>
      <c r="AR51" s="369">
        <v>63.6</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549</v>
      </c>
      <c r="AM52" s="372">
        <v>213725</v>
      </c>
      <c r="AN52" s="373">
        <v>78030</v>
      </c>
      <c r="AO52" s="374">
        <v>9.1999999999999993</v>
      </c>
      <c r="AP52" s="375">
        <v>108922</v>
      </c>
      <c r="AQ52" s="376">
        <v>-13.4</v>
      </c>
      <c r="AR52" s="377">
        <v>22.6</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550</v>
      </c>
      <c r="AL53" s="356"/>
      <c r="AM53" s="364">
        <v>868502</v>
      </c>
      <c r="AN53" s="365">
        <v>328605</v>
      </c>
      <c r="AO53" s="366">
        <v>60.3</v>
      </c>
      <c r="AP53" s="367">
        <v>291945</v>
      </c>
      <c r="AQ53" s="368">
        <v>19.100000000000001</v>
      </c>
      <c r="AR53" s="369">
        <v>41.2</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549</v>
      </c>
      <c r="AM54" s="372">
        <v>365915</v>
      </c>
      <c r="AN54" s="373">
        <v>138447</v>
      </c>
      <c r="AO54" s="374">
        <v>77.400000000000006</v>
      </c>
      <c r="AP54" s="375">
        <v>127651</v>
      </c>
      <c r="AQ54" s="376">
        <v>17.2</v>
      </c>
      <c r="AR54" s="377">
        <v>60.2</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551</v>
      </c>
      <c r="AL55" s="356"/>
      <c r="AM55" s="364">
        <v>598343</v>
      </c>
      <c r="AN55" s="365">
        <v>229514</v>
      </c>
      <c r="AO55" s="366">
        <v>-30.2</v>
      </c>
      <c r="AP55" s="367">
        <v>291173</v>
      </c>
      <c r="AQ55" s="368">
        <v>-0.3</v>
      </c>
      <c r="AR55" s="369">
        <v>-29.9</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549</v>
      </c>
      <c r="AM56" s="372">
        <v>267565</v>
      </c>
      <c r="AN56" s="373">
        <v>102633</v>
      </c>
      <c r="AO56" s="374">
        <v>-25.9</v>
      </c>
      <c r="AP56" s="375">
        <v>119071</v>
      </c>
      <c r="AQ56" s="376">
        <v>-6.7</v>
      </c>
      <c r="AR56" s="377">
        <v>-19.2</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552</v>
      </c>
      <c r="AL57" s="356"/>
      <c r="AM57" s="364">
        <v>526367</v>
      </c>
      <c r="AN57" s="365">
        <v>207476</v>
      </c>
      <c r="AO57" s="366">
        <v>-9.6</v>
      </c>
      <c r="AP57" s="367">
        <v>271581</v>
      </c>
      <c r="AQ57" s="368">
        <v>-6.7</v>
      </c>
      <c r="AR57" s="369">
        <v>-2.9</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549</v>
      </c>
      <c r="AM58" s="372">
        <v>391130</v>
      </c>
      <c r="AN58" s="373">
        <v>154170</v>
      </c>
      <c r="AO58" s="374">
        <v>50.2</v>
      </c>
      <c r="AP58" s="375">
        <v>117844</v>
      </c>
      <c r="AQ58" s="376">
        <v>-1</v>
      </c>
      <c r="AR58" s="377">
        <v>51.2</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553</v>
      </c>
      <c r="AL59" s="356"/>
      <c r="AM59" s="364">
        <v>602997</v>
      </c>
      <c r="AN59" s="365">
        <v>247333</v>
      </c>
      <c r="AO59" s="366">
        <v>19.2</v>
      </c>
      <c r="AP59" s="367">
        <v>268375</v>
      </c>
      <c r="AQ59" s="368">
        <v>-1.2</v>
      </c>
      <c r="AR59" s="369">
        <v>20.399999999999999</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549</v>
      </c>
      <c r="AM60" s="372">
        <v>476130</v>
      </c>
      <c r="AN60" s="373">
        <v>195295</v>
      </c>
      <c r="AO60" s="374">
        <v>26.7</v>
      </c>
      <c r="AP60" s="375">
        <v>119602</v>
      </c>
      <c r="AQ60" s="376">
        <v>1.5</v>
      </c>
      <c r="AR60" s="377">
        <v>25.2</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554</v>
      </c>
      <c r="AL61" s="378"/>
      <c r="AM61" s="379">
        <v>631539</v>
      </c>
      <c r="AN61" s="380">
        <v>243585</v>
      </c>
      <c r="AO61" s="381">
        <v>18.600000000000001</v>
      </c>
      <c r="AP61" s="382">
        <v>273623</v>
      </c>
      <c r="AQ61" s="383">
        <v>0.1</v>
      </c>
      <c r="AR61" s="369">
        <v>18.5</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549</v>
      </c>
      <c r="AM62" s="372">
        <v>342893</v>
      </c>
      <c r="AN62" s="373">
        <v>133715</v>
      </c>
      <c r="AO62" s="374">
        <v>27.5</v>
      </c>
      <c r="AP62" s="375">
        <v>118618</v>
      </c>
      <c r="AQ62" s="376">
        <v>-0.5</v>
      </c>
      <c r="AR62" s="377">
        <v>28</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L3LvIzMJC4SIEfYuC5HX1sr7DM3m68UGwK8P6nimJvxfcc1WywRAmYt5sJ8VuZkl7ygWIlCZoIccbmgAFxdsqw==" saltValue="0TVa6XLAr2biRucs60ObD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556</v>
      </c>
    </row>
    <row r="120" spans="125:125" ht="13.5" hidden="1" customHeight="1" x14ac:dyDescent="0.15"/>
    <row r="121" spans="125:125" ht="13.5" hidden="1" customHeight="1" x14ac:dyDescent="0.15">
      <c r="DU121" s="291"/>
    </row>
  </sheetData>
  <sheetProtection algorithmName="SHA-512" hashValue="ABiln+jr35Gs5ejfyWNLn5vBMyXSevFBbCZDflBeERM8+Q/EyHy3myeulE5Gh88rIfr5i5bNivK1FaGHmjTPWQ==" saltValue="yWEButkbbV6qn00gaEHQp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557</v>
      </c>
    </row>
  </sheetData>
  <sheetProtection algorithmName="SHA-512" hashValue="KORorWc1/In0GD7xkp8dYRf74B2H5J/E4pqVO9kO7ds6vDQo4abkNfhE5AE0pKLzktuj2iwYT59H7UoK1jr3tg==" saltValue="zS8/pMmgzEpEzSlPk04Ov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F4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36" t="s">
        <v>3</v>
      </c>
      <c r="D47" s="1236"/>
      <c r="E47" s="1237"/>
      <c r="F47" s="11">
        <v>56.73</v>
      </c>
      <c r="G47" s="12">
        <v>63.18</v>
      </c>
      <c r="H47" s="12">
        <v>67.39</v>
      </c>
      <c r="I47" s="12">
        <v>64.56</v>
      </c>
      <c r="J47" s="13">
        <v>63.5</v>
      </c>
    </row>
    <row r="48" spans="2:10" ht="57.75" customHeight="1" x14ac:dyDescent="0.15">
      <c r="B48" s="14"/>
      <c r="C48" s="1238" t="s">
        <v>4</v>
      </c>
      <c r="D48" s="1238"/>
      <c r="E48" s="1239"/>
      <c r="F48" s="15">
        <v>18.46</v>
      </c>
      <c r="G48" s="16">
        <v>15.49</v>
      </c>
      <c r="H48" s="16">
        <v>14.15</v>
      </c>
      <c r="I48" s="16">
        <v>8.2799999999999994</v>
      </c>
      <c r="J48" s="17">
        <v>6.01</v>
      </c>
    </row>
    <row r="49" spans="2:10" ht="57.75" customHeight="1" thickBot="1" x14ac:dyDescent="0.2">
      <c r="B49" s="18"/>
      <c r="C49" s="1240" t="s">
        <v>5</v>
      </c>
      <c r="D49" s="1240"/>
      <c r="E49" s="1241"/>
      <c r="F49" s="19">
        <v>11.81</v>
      </c>
      <c r="G49" s="20">
        <v>2.2599999999999998</v>
      </c>
      <c r="H49" s="20">
        <v>3.31</v>
      </c>
      <c r="I49" s="20" t="s">
        <v>563</v>
      </c>
      <c r="J49" s="21" t="s">
        <v>564</v>
      </c>
    </row>
    <row r="50" spans="2:10" ht="13.5" customHeight="1" x14ac:dyDescent="0.15"/>
  </sheetData>
  <sheetProtection algorithmName="SHA-512" hashValue="6bTK3m1UWth61R5mAjtqUeer2G3klEPTY/pJAQjvG9f+cDseYv+QlmzWHmi9tOT1JBGPBEAawfdEbZPMHKMMuw==" saltValue="XU0muYFi7VWGZP74YDtxt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2021-10-06T10:01:55Z</cp:lastPrinted>
  <dcterms:created xsi:type="dcterms:W3CDTF">2021-02-05T02:42:04Z</dcterms:created>
  <dcterms:modified xsi:type="dcterms:W3CDTF">2021-10-13T08:00:38Z</dcterms:modified>
  <cp:category/>
</cp:coreProperties>
</file>