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5624018F-8B44-4908-BE90-43A2A6DF3E78}"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<sst xmlns="http://schemas.openxmlformats.org/spreadsheetml/2006/main" count="1135" uniqueCount="626">
  <si>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</si>
  <si>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</si>
  <si>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</si>
  <si>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</si>
  <si>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</si>
  <si>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</si>
  <si>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</si>
  <si>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</si>
  <si>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</si>
  <si>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</si>
  <si>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</si>
  <si>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</si>
  <si>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</si>
  <si>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</si>
  <si>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</si>
  <si>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</si>
  <si>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</si>
  <si>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</si>
  <si>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</si>
  <si>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</si>
  <si>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</si>
  <si>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</si>
  <si>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</si>
  <si>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</si>
  <si>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</si>
  <si>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</si>
  <si>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</si>
  <si>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</si>
  <si>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</si>
  <si>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</si>
  <si>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</si>
  <si>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</si>
  <si>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</si>
  <si>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</si>
  <si>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</si>
  <si>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</si>
  <si>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</si>
  <si>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</si>
  <si>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</si>
  <si>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</si>
  <si>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</si>
  <si>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</si>
  <si>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</si>
  <si>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</si>
  <si>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</si>
  <si>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</si>
  <si>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</si>
  <si>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</si>
  <si>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</si>
  <si>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</si>
  <si>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</si>
  <si>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</si>
  <si>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</si>
  <si>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</si>
  <si>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</si>
  <si>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</si>
  <si>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</si>
  <si>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</si>
  <si>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</si>
  <si>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</si>
  <si>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</si>
  <si>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</si>
  <si>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</si>
  <si>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</si>
  <si>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</si>
  <si>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</si>
  <si>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</si>
  <si>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</si>
  <si>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</si>
  <si>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</si>
  <si>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</si>
  <si>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</si>
  <si>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</si>
  <si>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</si>
  <si>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</si>
  <si>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</si>
  <si>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</si>
  <si>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</si>
  <si>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</si>
  <si>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</si>
  <si>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</si>
  <si>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</si>
  <si>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</si>
  <si>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</si>
  <si>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</si>
  <si>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</si>
  <si>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</si>
  <si>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</si>
  <si>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</si>
  <si>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</si>
  <si>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</si>
  <si>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</si>
  <si>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</si>
  <si>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</si>
  <si>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</si>
  <si>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</si>
  <si>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</si>
  <si>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</si>
  <si>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</si>
  <si>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</si>
  <si>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</si>
  <si>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</si>
  <si>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</si>
  <si>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</si>
  <si>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</si>
  <si>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</si>
  <si>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</si>
  <si>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</si>
  <si>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</si>
  <si>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</si>
  <si>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</si>
  <si>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</si>
  <si>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</si>
  <si>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</si>
  <si>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</si>
  <si>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</si>
  <si>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</si>
  <si>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</si>
  <si>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</si>
  <si>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</si>
  <si>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</si>
  <si>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</si>
  <si>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</si>
  <si>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</si>
  <si>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</si>
  <si>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</si>
  <si>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</si>
  <si>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</si>
  <si>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</si>
  <si>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</si>
  <si>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</si>
  <si>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</si>
  <si>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</si>
  <si>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</si>
  <si>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</si>
  <si>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</si>
  <si>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</si>
  <si>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</si>
  <si>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</si>
  <si>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</si>
  <si>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</si>
  <si>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</si>
  <si>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</si>
  <si>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</si>
  <si>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</si>
  <si>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</si>
  <si>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</si>
  <si>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</si>
  <si>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</si>
  <si>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</si>
  <si>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</si>
  <si>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</si>
  <si>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</si>
  <si>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</si>
  <si>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</si>
  <si>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</si>
  <si>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</si>
  <si>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</si>
  <si>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</si>
  <si>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</si>
  <si>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</si>
  <si>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</si>
  <si>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</si>
  <si>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</si>
  <si>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</si>
  <si>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</si>
  <si>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</si>
  <si>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</si>
  <si>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</si>
  <si>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</si>
  <si>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</si>
  <si>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</si>
  <si>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</si>
  <si>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</si>
  <si>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</si>
  <si>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</si>
  <si>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</si>
  <si>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</si>
  <si>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</si>
  <si>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</si>
  <si>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</si>
  <si>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</si>
  <si>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</si>
  <si>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</si>
  <si>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</si>
  <si>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</si>
  <si>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</si>
  <si>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</si>
  <si>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</si>
  <si>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</si>
  <si>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</si>
  <si>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</si>
  <si>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</si>
  <si>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</si>
  <si>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</si>
  <si>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</si>
  <si>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</si>
  <si>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</si>
  <si>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</si>
  <si>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</si>
  <si>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</si>
  <si>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</si>
  <si>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</si>
  <si>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</si>
  <si>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</si>
  <si>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</si>
  <si>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</si>
  <si>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</si>
  <si>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</si>
  <si>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</si>
  <si>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</si>
  <si>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</si>
  <si>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</si>
  <si>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長野県山ノ内町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</si>
  <si>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</si>
  <si>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</si>
  <si>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</si>
  <si>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</si>
  <si>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</si>
  <si>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</si>
  <si>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</si>
  <si>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</si>
  <si>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</si>
  <si>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</si>
  <si>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</si>
  <si>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</si>
  <si>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</si>
  <si>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</si>
  <si>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</si>
  <si>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</si>
  <si>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</si>
  <si>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</si>
  <si>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</si>
  <si>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</si>
  <si>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</si>
  <si>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</si>
  <si>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</si>
  <si>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</si>
  <si>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</si>
  <si>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</si>
  <si>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</si>
  <si>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</si>
  <si>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</si>
  <si>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</si>
  <si>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</si>
  <si>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</si>
  <si>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</si>
  <si>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</si>
  <si>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</si>
  <si>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</si>
  <si>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</si>
  <si>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</si>
  <si>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</si>
  <si>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</si>
  <si>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</si>
  <si>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</si>
  <si>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</si>
  <si>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</si>
  <si>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</si>
  <si>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</si>
  <si>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</si>
  <si>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</si>
  <si>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</si>
  <si>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</si>
  <si>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</si>
  <si>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</si>
  <si>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</si>
  <si>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</si>
  <si>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</si>
  <si>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</si>
  <si>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</si>
  <si>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</si>
  <si>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</si>
  <si>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</si>
  <si>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</si>
  <si>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</si>
  <si>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</si>
  <si>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</si>
  <si>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</si>
  <si>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</si>
  <si>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</si>
  <si>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</si>
  <si>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</si>
  <si>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</si>
  <si>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</si>
  <si>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</si>
  <si>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</si>
  <si>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</si>
  <si>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</si>
  <si>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</si>
  <si>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</si>
  <si>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</si>
  <si>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</si>
  <si>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</si>
  <si>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</si>
  <si>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</si>
  <si>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</si>
  <si>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</si>
  <si>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</si>
  <si>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</si>
  <si>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</si>
  <si>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</si>
  <si>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</si>
  <si>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</si>
  <si>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</si>
  <si>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</si>
  <si>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</si>
  <si>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</si>
  <si>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</si>
  <si>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</si>
  <si>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</si>
  <si>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</si>
  <si>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</si>
  <si>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</si>
  <si>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</si>
  <si>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</si>
  <si>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</si>
  <si>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</si>
  <si>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</si>
  <si>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</si>
  <si>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</si>
  <si>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</si>
  <si>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</si>
  <si>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</si>
  <si>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</si>
  <si>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</si>
  <si>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</si>
  <si>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</si>
  <si>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</si>
  <si>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</si>
  <si>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</si>
  <si>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</si>
  <si>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</si>
  <si>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</si>
  <si>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</si>
  <si>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</si>
  <si>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</si>
  <si>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</si>
  <si>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</si>
  <si>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</si>
  <si>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</si>
  <si>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</si>
  <si>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</si>
  <si>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</si>
  <si>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</si>
  <si>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</si>
  <si>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</si>
  <si>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</si>
  <si>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</si>
  <si>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</si>
  <si>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</si>
  <si>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</si>
  <si>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</si>
  <si>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</si>
  <si>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</si>
  <si>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</si>
  <si>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</si>
  <si>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</si>
  <si>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</si>
  <si>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</si>
  <si>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</si>
  <si>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</si>
  <si>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</si>
  <si>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</si>
  <si>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</si>
  <si>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</si>
  <si>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</si>
  <si>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</si>
  <si>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</si>
  <si>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</si>
  <si>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長野県山ノ内町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</si>
  <si>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</si>
  <si>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</si>
  <si>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</si>
  <si>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</si>
  <si>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</si>
  <si>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</si>
  <si>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</si>
  <si>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</si>
  <si>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</si>
  <si>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</si>
  <si>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</si>
  <si>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</si>
  <si>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</si>
  <si>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</si>
  <si>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</si>
  <si>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</si>
  <si>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</si>
  <si>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</si>
  <si>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</si>
  <si>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</si>
  <si>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</si>
  <si>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</si>
  <si>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</si>
  <si>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</si>
  <si>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</si>
  <si>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</si>
  <si>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</si>
  <si>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</si>
  <si>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</si>
  <si>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</si>
  <si>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</si>
  <si>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</si>
  <si>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</si>
  <si>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</si>
  <si>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</si>
  <si>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</si>
  <si>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</si>
  <si>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</si>
  <si>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山ノ内町公共下水道事業会計</t>
    <phoneticPr fontId="5"/>
  </si>
  <si>
    <t>法適用企業</t>
    <phoneticPr fontId="5"/>
  </si>
  <si>
    <t>山ノ内町農業集落排水事業会計</t>
    <phoneticPr fontId="5"/>
  </si>
  <si>
    <t>山ノ内町水道事業会計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</si>
  <si>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</si>
  <si>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</si>
  <si>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</si>
  <si>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</si>
  <si>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</si>
  <si>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</si>
  <si>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</si>
  <si>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</si>
  <si>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</si>
  <si>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</si>
  <si>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</si>
  <si>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</si>
  <si>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</si>
  <si>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</si>
  <si>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</si>
  <si>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</si>
  <si>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</si>
  <si>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</si>
  <si>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</si>
  <si>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</si>
  <si>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</si>
  <si>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</si>
  <si>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</si>
  <si>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</si>
  <si>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</si>
  <si>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</si>
  <si>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</si>
  <si>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</si>
  <si>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</si>
  <si>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</si>
  <si>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</si>
  <si>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</si>
  <si>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</si>
  <si>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</si>
  <si>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</si>
  <si>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</si>
  <si>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</si>
  <si>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</si>
  <si>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</si>
  <si>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</si>
  <si>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</si>
  <si>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</si>
  <si>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</si>
  <si>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</si>
  <si>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</si>
  <si>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</si>
  <si>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</si>
  <si>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</si>
  <si>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</si>
  <si>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</si>
  <si>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</si>
  <si>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</si>
  <si>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</si>
  <si>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</si>
  <si>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</si>
  <si>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</si>
  <si>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</si>
  <si>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</si>
  <si>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</si>
  <si>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</si>
  <si>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</si>
  <si>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</si>
  <si>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</si>
  <si>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山ノ内町公共下水道事業会計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</si>
  <si>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</si>
  <si>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</si>
  <si>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山ノ内町農業集落排水事業会計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</si>
  <si>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</si>
  <si>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山ノ内町水道事業会計</t>
    <phoneticPr fontId="5"/>
  </si>
  <si>
    <t>(Ｆ)</t>
    <phoneticPr fontId="5"/>
  </si>
  <si>
    <t>山ノ内町介護保険特別会計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</si>
  <si>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</si>
  <si>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</si>
  <si>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</si>
  <si>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</si>
  <si>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</si>
  <si>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</si>
  <si>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</si>
  <si>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</si>
  <si>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</si>
  <si>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</si>
  <si>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</si>
  <si>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</si>
  <si>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</si>
  <si>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</si>
  <si>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</si>
  <si>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</si>
  <si>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</si>
  <si>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</si>
  <si>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</si>
  <si>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</si>
  <si>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</si>
  <si>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</si>
  <si>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</si>
  <si>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</si>
  <si>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</si>
  <si>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</si>
  <si>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</si>
  <si>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</si>
  <si>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</si>
  <si>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</si>
  <si>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</si>
  <si>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</si>
  <si>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</si>
  <si>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</si>
  <si>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</si>
  <si>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</si>
  <si>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</si>
  <si>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</si>
  <si>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</si>
  <si>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</si>
  <si>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</si>
  <si>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</si>
  <si>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</si>
  <si>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</si>
  <si>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</si>
  <si>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</si>
  <si>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</si>
  <si>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</si>
  <si>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</si>
  <si>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</si>
  <si>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</si>
  <si>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</si>
  <si>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</si>
  <si>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</si>
  <si>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</si>
  <si>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</si>
  <si>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</si>
  <si>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</si>
  <si>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</si>
  <si>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</si>
  <si>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</si>
  <si>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</si>
  <si>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</si>
  <si>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</si>
  <si>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</si>
  <si>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</si>
  <si>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</si>
  <si>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</si>
  <si>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</si>
  <si>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</si>
  <si>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</si>
  <si>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</si>
  <si>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</si>
  <si>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</si>
  <si>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</si>
  <si>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</si>
  <si>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</si>
  <si>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</si>
  <si>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</si>
  <si>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</si>
  <si>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</si>
  <si>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</si>
  <si>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</si>
  <si>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</si>
  <si>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</si>
  <si>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</si>
  <si>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</si>
  <si>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</si>
  <si>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</si>
  <si>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</si>
  <si>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</si>
  <si>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</si>
  <si>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2.71</t>
  </si>
  <si>
    <t>▲ 1.75</t>
  </si>
  <si>
    <t>山ノ内町水道事業会計</t>
  </si>
  <si>
    <t>一般会計</t>
  </si>
  <si>
    <t>山ノ内町公共下水道事業会計</t>
  </si>
  <si>
    <t>山ノ内町介護保険特別会計</t>
  </si>
  <si>
    <t>山ノ内町国民健康保険特別会計</t>
  </si>
  <si>
    <t>山ノ内町農業集落排水事業会計</t>
  </si>
  <si>
    <t>山ノ内町有線放送電話事業特別会計</t>
  </si>
  <si>
    <t>山ノ内町後期高齢者医療保険特別会計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</si>
  <si>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</si>
  <si>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</si>
  <si>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</si>
  <si>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</si>
  <si>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</si>
  <si>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</si>
  <si>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</si>
  <si>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</si>
  <si>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</si>
  <si>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山ノ内町総合開発公社</t>
    <rPh sb="0" eb="1">
      <t>ヤマ</t>
    </rPh>
    <rPh sb="2" eb="4">
      <t>ウチマチ</t>
    </rPh>
    <rPh sb="4" eb="6">
      <t>ソウゴウ</t>
    </rPh>
    <rPh sb="6" eb="8">
      <t>カイハツ</t>
    </rPh>
    <rPh sb="8" eb="10">
      <t>コウシャ</t>
    </rPh>
    <phoneticPr fontId="2"/>
  </si>
  <si>
    <t>長野県市町村自治振興組合</t>
    <rPh sb="0" eb="3">
      <t>ナガノケン</t>
    </rPh>
    <rPh sb="3" eb="6">
      <t>シチョウソン</t>
    </rPh>
    <rPh sb="6" eb="8">
      <t>ジチ</t>
    </rPh>
    <rPh sb="8" eb="10">
      <t>シンコウ</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</si>
  <si>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</si>
  <si>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</si>
  <si>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</si>
  <si>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</si>
  <si>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10">
      <t>ホクシンホケンエイセイシセツクミアイ</t>
    </rPh>
    <rPh sb="11" eb="13">
      <t>サイジョウ</t>
    </rPh>
    <rPh sb="13" eb="15">
      <t>ジギョウ</t>
    </rPh>
    <rPh sb="15" eb="17">
      <t>トクベツ</t>
    </rPh>
    <rPh sb="17" eb="19">
      <t>カイケイ</t>
    </rPh>
    <phoneticPr fontId="2"/>
  </si>
  <si>
    <t>北信保健衛生施設組合（じん芥処理事業特別会計）</t>
    <rPh sb="0" eb="10">
      <t>ホクシンホケンエイセイシセツクミアイ</t>
    </rPh>
    <rPh sb="13" eb="14">
      <t>カイ</t>
    </rPh>
    <rPh sb="14" eb="16">
      <t>ショリ</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</si>
  <si>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</si>
  <si>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</si>
  <si>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</si>
  <si>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</si>
  <si>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長野県市町村総合事務組合</t>
    <rPh sb="0" eb="3">
      <t>ナガノケン</t>
    </rPh>
    <rPh sb="3" eb="6">
      <t>シチョウソン</t>
    </rPh>
    <rPh sb="6" eb="8">
      <t>ソウゴウ</t>
    </rPh>
    <rPh sb="8" eb="10">
      <t>ジム</t>
    </rPh>
    <rPh sb="10" eb="12">
      <t>クミアイ</t>
    </rPh>
    <phoneticPr fontId="2"/>
  </si>
  <si>
    <t>岳南広域消防組合</t>
    <rPh sb="0" eb="2">
      <t>ガクナン</t>
    </rPh>
    <rPh sb="2" eb="4">
      <t>コウイキ</t>
    </rPh>
    <rPh sb="4" eb="6">
      <t>ショウボウ</t>
    </rPh>
    <rPh sb="6" eb="8">
      <t>クミアイ</t>
    </rPh>
    <phoneticPr fontId="2"/>
  </si>
  <si>
    <t>ふるさと基金</t>
    <rPh sb="4" eb="6">
      <t>キキン</t>
    </rPh>
    <phoneticPr fontId="5"/>
  </si>
  <si>
    <t>保健医療福祉基金</t>
    <rPh sb="0" eb="2">
      <t>ホケン</t>
    </rPh>
    <rPh sb="2" eb="4">
      <t>イリョウ</t>
    </rPh>
    <rPh sb="4" eb="6">
      <t>フクシ</t>
    </rPh>
    <rPh sb="6" eb="8">
      <t>キキン</t>
    </rPh>
    <phoneticPr fontId="5"/>
  </si>
  <si>
    <t>中小企業金融対策預託基金</t>
    <rPh sb="0" eb="2">
      <t>チュウショウ</t>
    </rPh>
    <rPh sb="2" eb="4">
      <t>キギョウ</t>
    </rPh>
    <rPh sb="4" eb="6">
      <t>キンユウ</t>
    </rPh>
    <rPh sb="6" eb="8">
      <t>タイサク</t>
    </rPh>
    <rPh sb="8" eb="10">
      <t>ヨタク</t>
    </rPh>
    <rPh sb="10" eb="12">
      <t>キキン</t>
    </rPh>
    <phoneticPr fontId="5"/>
  </si>
  <si>
    <t>有線放送電話事業特別会計基金</t>
    <rPh sb="0" eb="2">
      <t>ユウセン</t>
    </rPh>
    <rPh sb="2" eb="4">
      <t>ホウソウ</t>
    </rPh>
    <rPh sb="4" eb="6">
      <t>デンワ</t>
    </rPh>
    <rPh sb="6" eb="8">
      <t>ジギョウ</t>
    </rPh>
    <rPh sb="8" eb="10">
      <t>トクベツ</t>
    </rPh>
    <rPh sb="10" eb="12">
      <t>カイケイ</t>
    </rPh>
    <rPh sb="12" eb="14">
      <t>キキン</t>
    </rPh>
    <phoneticPr fontId="5"/>
  </si>
  <si>
    <t>観光施設整備等基金</t>
    <rPh sb="0" eb="2">
      <t>カンコウ</t>
    </rPh>
    <rPh sb="2" eb="4">
      <t>シセツ</t>
    </rPh>
    <rPh sb="4" eb="6">
      <t>セイビ</t>
    </rPh>
    <rPh sb="6" eb="7">
      <t>トウ</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</si>
  <si>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</si>
  <si>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</si>
  <si>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</si>
  <si>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</si>
  <si>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</si>
  <si>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</si>
  <si>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</si>
  <si>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</si>
  <si>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</si>
  <si>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</si>
  <si>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低下傾向にあるが、引き続き類似団体と比べて高い水準にある。一方で、有形固定資産減価償却率は上昇傾向にあるものの、類似団体よりも低い水準を維持している。中学校の長寿命化工事（総事業費850百万円）やそのた施設の耐震化工事等に伴う借入金増により将来負担比率は高い水準となっているが、施設の改修、更新などの必要な投資を進めてきたことで、有形固定資産減価償却率の上昇は抑えられている。
　基金の積立増などにより将来負担比率が改善傾向にあることから、起債額及び償還額を見極めながら、公共施設の集約や複合、除却を推進していく。</t>
    <rPh sb="1" eb="3">
      <t>ショウライ</t>
    </rPh>
    <rPh sb="3" eb="5">
      <t>フタン</t>
    </rPh>
    <rPh sb="5" eb="7">
      <t>ヒリツ</t>
    </rPh>
    <rPh sb="8" eb="10">
      <t>テイカ</t>
    </rPh>
    <rPh sb="10" eb="12">
      <t>ケイコウ</t>
    </rPh>
    <rPh sb="17" eb="18">
      <t>ヒ</t>
    </rPh>
    <rPh sb="19" eb="20">
      <t>ツヅ</t>
    </rPh>
    <rPh sb="21" eb="23">
      <t>ルイジ</t>
    </rPh>
    <rPh sb="23" eb="25">
      <t>ダンタイ</t>
    </rPh>
    <rPh sb="26" eb="27">
      <t>クラ</t>
    </rPh>
    <rPh sb="29" eb="30">
      <t>タカ</t>
    </rPh>
    <rPh sb="31" eb="33">
      <t>スイジュン</t>
    </rPh>
    <rPh sb="37" eb="39">
      <t>イッポウ</t>
    </rPh>
    <rPh sb="41" eb="43">
      <t>ユウケイ</t>
    </rPh>
    <rPh sb="43" eb="45">
      <t>コテイ</t>
    </rPh>
    <rPh sb="45" eb="47">
      <t>シサン</t>
    </rPh>
    <rPh sb="47" eb="49">
      <t>ゲンカ</t>
    </rPh>
    <rPh sb="49" eb="51">
      <t>ショウキャク</t>
    </rPh>
    <rPh sb="51" eb="52">
      <t>リツ</t>
    </rPh>
    <rPh sb="53" eb="55">
      <t>ジョウショウ</t>
    </rPh>
    <rPh sb="55" eb="57">
      <t>ケイコウ</t>
    </rPh>
    <rPh sb="64" eb="66">
      <t>ルイジ</t>
    </rPh>
    <rPh sb="66" eb="68">
      <t>ダンタイ</t>
    </rPh>
    <rPh sb="71" eb="72">
      <t>ヒク</t>
    </rPh>
    <rPh sb="73" eb="75">
      <t>スイジュン</t>
    </rPh>
    <rPh sb="76" eb="78">
      <t>イジ</t>
    </rPh>
    <rPh sb="83" eb="86">
      <t>チュウガッコウ</t>
    </rPh>
    <rPh sb="87" eb="91">
      <t>チョウジュミョウカ</t>
    </rPh>
    <rPh sb="91" eb="93">
      <t>コウジ</t>
    </rPh>
    <rPh sb="94" eb="98">
      <t>ソウジギョウヒ</t>
    </rPh>
    <rPh sb="101" eb="104">
      <t>ヒャクマンエン</t>
    </rPh>
    <rPh sb="109" eb="111">
      <t>シセツ</t>
    </rPh>
    <rPh sb="112" eb="115">
      <t>タイシンカ</t>
    </rPh>
    <rPh sb="115" eb="117">
      <t>コウジ</t>
    </rPh>
    <rPh sb="117" eb="118">
      <t>トウ</t>
    </rPh>
    <rPh sb="119" eb="120">
      <t>トモナ</t>
    </rPh>
    <rPh sb="121" eb="123">
      <t>カリイレ</t>
    </rPh>
    <rPh sb="123" eb="124">
      <t>キン</t>
    </rPh>
    <rPh sb="124" eb="125">
      <t>ゾウ</t>
    </rPh>
    <rPh sb="128" eb="130">
      <t>ショウライ</t>
    </rPh>
    <rPh sb="130" eb="132">
      <t>フタン</t>
    </rPh>
    <rPh sb="132" eb="134">
      <t>ヒリツ</t>
    </rPh>
    <rPh sb="135" eb="136">
      <t>タカ</t>
    </rPh>
    <rPh sb="137" eb="139">
      <t>スイジュン</t>
    </rPh>
    <rPh sb="147" eb="149">
      <t>シセツ</t>
    </rPh>
    <rPh sb="150" eb="152">
      <t>カイシュウ</t>
    </rPh>
    <rPh sb="153" eb="155">
      <t>コウシン</t>
    </rPh>
    <rPh sb="158" eb="160">
      <t>ヒツヨウ</t>
    </rPh>
    <rPh sb="161" eb="163">
      <t>トウシ</t>
    </rPh>
    <rPh sb="164" eb="165">
      <t>スス</t>
    </rPh>
    <rPh sb="173" eb="175">
      <t>ユウケイ</t>
    </rPh>
    <rPh sb="175" eb="177">
      <t>コテイ</t>
    </rPh>
    <rPh sb="177" eb="179">
      <t>シサン</t>
    </rPh>
    <rPh sb="179" eb="181">
      <t>ゲンカ</t>
    </rPh>
    <rPh sb="181" eb="183">
      <t>ショウキャク</t>
    </rPh>
    <rPh sb="183" eb="184">
      <t>リツ</t>
    </rPh>
    <rPh sb="185" eb="187">
      <t>ジョウショウ</t>
    </rPh>
    <rPh sb="188" eb="189">
      <t>オサ</t>
    </rPh>
    <rPh sb="198" eb="200">
      <t>キキン</t>
    </rPh>
    <rPh sb="201" eb="203">
      <t>ツミタテ</t>
    </rPh>
    <rPh sb="203" eb="204">
      <t>ゾウ</t>
    </rPh>
    <rPh sb="209" eb="211">
      <t>ショウライ</t>
    </rPh>
    <rPh sb="211" eb="213">
      <t>フタン</t>
    </rPh>
    <rPh sb="213" eb="215">
      <t>ヒリツ</t>
    </rPh>
    <rPh sb="216" eb="218">
      <t>カイゼン</t>
    </rPh>
    <rPh sb="218" eb="220">
      <t>ケイコウ</t>
    </rPh>
    <rPh sb="228" eb="230">
      <t>キサイ</t>
    </rPh>
    <rPh sb="230" eb="231">
      <t>ガク</t>
    </rPh>
    <rPh sb="231" eb="232">
      <t>オヨ</t>
    </rPh>
    <rPh sb="233" eb="235">
      <t>ショウカン</t>
    </rPh>
    <rPh sb="235" eb="236">
      <t>ガク</t>
    </rPh>
    <rPh sb="237" eb="239">
      <t>ミキワ</t>
    </rPh>
    <rPh sb="244" eb="246">
      <t>コウキョウ</t>
    </rPh>
    <rPh sb="246" eb="248">
      <t>シセツ</t>
    </rPh>
    <rPh sb="258" eb="260">
      <t>スイシン</t>
    </rPh>
    <phoneticPr fontId="5"/>
  </si>
  <si>
    <t xml:space="preserve">　実質公債費比率は低下傾向にあり、類似団体と比較して低い水準にある。これは長野オリンピック施設の起債償還の完了等により元利償還金額の減少が主な要因である。
　将来負担比率が低下傾向にあるため、実質公債費比率も直近では低下すると想定されるが、今後、浄水場更新工事による一般会計出資債の発行や小学校の統廃合に伴う新校舎建設が計画されており、将来負担比率・実質公債比率ともに将来的には上昇していくことが見込まれる。引き続き、事業の精査・見直しを行うとともに、歳出抑制を図り、公債費の適正化に努めていく必要がある。
</t>
    <rPh sb="9" eb="11">
      <t>テイカ</t>
    </rPh>
    <rPh sb="11" eb="13">
      <t>ケイコウ</t>
    </rPh>
    <rPh sb="79" eb="81">
      <t>ショウライ</t>
    </rPh>
    <rPh sb="81" eb="83">
      <t>フタン</t>
    </rPh>
    <rPh sb="83" eb="85">
      <t>ヒリツ</t>
    </rPh>
    <rPh sb="86" eb="88">
      <t>テイカ</t>
    </rPh>
    <rPh sb="88" eb="90">
      <t>ケイコウ</t>
    </rPh>
    <rPh sb="96" eb="98">
      <t>ジッシツ</t>
    </rPh>
    <rPh sb="98" eb="101">
      <t>コウサイヒ</t>
    </rPh>
    <rPh sb="101" eb="103">
      <t>ヒリツ</t>
    </rPh>
    <rPh sb="104" eb="106">
      <t>チョッキン</t>
    </rPh>
    <rPh sb="108" eb="110">
      <t>テイカ</t>
    </rPh>
    <rPh sb="113" eb="115">
      <t>ソウテイ</t>
    </rPh>
    <rPh sb="141" eb="143">
      <t>ハッコウ</t>
    </rPh>
    <rPh sb="152" eb="153">
      <t>トモナ</t>
    </rPh>
    <rPh sb="154" eb="155">
      <t>シン</t>
    </rPh>
    <rPh sb="155" eb="157">
      <t>コウシャ</t>
    </rPh>
    <rPh sb="157" eb="159">
      <t>ケンセツ</t>
    </rPh>
    <rPh sb="160" eb="162">
      <t>ケイカク</t>
    </rPh>
    <rPh sb="168" eb="170">
      <t>ショウライ</t>
    </rPh>
    <rPh sb="170" eb="172">
      <t>フタン</t>
    </rPh>
    <rPh sb="172" eb="174">
      <t>ヒリツ</t>
    </rPh>
    <rPh sb="175" eb="177">
      <t>ジッシツ</t>
    </rPh>
    <rPh sb="177" eb="179">
      <t>コウサイ</t>
    </rPh>
    <rPh sb="179" eb="181">
      <t>ヒリツ</t>
    </rPh>
    <rPh sb="184" eb="187">
      <t>ショウライテキ</t>
    </rPh>
    <rPh sb="189" eb="191">
      <t>ジョウショウ</t>
    </rPh>
    <rPh sb="198" eb="200">
      <t>ミコ</t>
    </rPh>
    <rPh sb="204" eb="205">
      <t>ヒ</t>
    </rPh>
    <rPh sb="206" eb="207">
      <t>ツヅ</t>
    </rPh>
    <rPh sb="247" eb="2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</si>
</sst>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92BF-4E44-969E-36F7BE30B4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59025</c:v>
                </c:pt>
                <c:pt idx="1">
                  <c:v>84836</c:v>
                </c:pt>
                <c:pt idx="2">
                  <c:v>97196</c:v>
                </c:pt>
                <c:pt idx="3">
                  <c:v>98645</c:v>
                </c:pt>
                <c:pt idx="4">
                  <c:v>58482</c:v>
                </c:pt>
              </c:numCache>
            </c:numRef>
          </c:val>
          <c:smooth val="0"/>
          <c:extLst>
            <c:ext xmlns:c16="http://schemas.microsoft.com/office/drawing/2014/chart" uri="{C3380CC4-5D6E-409C-BE32-E72D297353CC}">
              <c16:uniqueId val="{00000001-92BF-4E44-969E-36F7BE30B4F2}"/>
            </c:ext>
          </c:extLst>
        </c:ser>
        <c:dLbls>
          <c:showLegendKey val="0"/>
          <c:showVal val="0"/>
          <c:showCatName val="0"/>
          <c:showSerName val="0"/>
          <c:showPercent val="0"/>
          <c:showBubbleSize val="0"/>
        </c:dLbls>
        <c:marker val="1"/>
        <c:smooth val="0"/>
        <c:axId val="403683224"/>
        <c:axId val="403684400"/>
      </c:lineChart>
      <c:catAx>
        <c:axId val="40368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684400"/>
        <c:crosses val="autoZero"/>
        <c:auto val="1"/>
        <c:lblAlgn val="ctr"/>
        <c:lblOffset val="100"/>
        <c:tickLblSkip val="1"/>
        <c:tickMarkSkip val="1"/>
        <c:noMultiLvlLbl val="0"/>
      </c:catAx>
      <c:valAx>
        <c:axId val="4036844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68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5.85</c:v>
                </c:pt>
                <c:pt idx="1">
                  <c:v>8.27</c:v>
                </c:pt>
                <c:pt idx="2">
                  <c:v>7.65</c:v>
                </c:pt>
                <c:pt idx="3">
                  <c:v>6.59</c:v>
                </c:pt>
                <c:pt idx="4">
                  <c:v>6.56</c:v>
                </c:pt>
              </c:numCache>
            </c:numRef>
          </c:val>
          <c:extLst>
            <c:ext xmlns:c16="http://schemas.microsoft.com/office/drawing/2014/chart" uri="{C3380CC4-5D6E-409C-BE32-E72D297353CC}">
              <c16:uniqueId val="{00000000-98F8-49F9-B044-FF95A91743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19.16</c:v>
                </c:pt>
                <c:pt idx="1">
                  <c:v>19.2</c:v>
                </c:pt>
                <c:pt idx="2">
                  <c:v>19.84</c:v>
                </c:pt>
                <c:pt idx="3">
                  <c:v>19.05</c:v>
                </c:pt>
                <c:pt idx="4">
                  <c:v>20.170000000000002</c:v>
                </c:pt>
              </c:numCache>
            </c:numRef>
          </c:val>
          <c:extLst>
            <c:ext xmlns:c16="http://schemas.microsoft.com/office/drawing/2014/chart" uri="{C3380CC4-5D6E-409C-BE32-E72D297353CC}">
              <c16:uniqueId val="{00000001-98F8-49F9-B044-FF95A91743B4}"/>
            </c:ext>
          </c:extLst>
        </c:ser>
        <c:dLbls>
          <c:showLegendKey val="0"/>
          <c:showVal val="0"/>
          <c:showCatName val="0"/>
          <c:showSerName val="0"/>
          <c:showPercent val="0"/>
          <c:showBubbleSize val="0"/>
        </c:dLbls>
        <c:gapWidth val="250"/>
        <c:overlap val="100"/>
        <c:axId val="403686752"/>
        <c:axId val="40368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-2.71</c:v>
                </c:pt>
                <c:pt idx="1">
                  <c:v>2.4300000000000002</c:v>
                </c:pt>
                <c:pt idx="2">
                  <c:v>0.17</c:v>
                </c:pt>
                <c:pt idx="3">
                  <c:v>-1.75</c:v>
                </c:pt>
                <c:pt idx="4">
                  <c:v>2.5099999999999998</c:v>
                </c:pt>
              </c:numCache>
            </c:numRef>
          </c:val>
          <c:smooth val="0"/>
          <c:extLst>
            <c:ext xmlns:c16="http://schemas.microsoft.com/office/drawing/2014/chart" uri="{C3380CC4-5D6E-409C-BE32-E72D297353CC}">
              <c16:uniqueId val="{00000002-98F8-49F9-B044-FF95A91743B4}"/>
            </c:ext>
          </c:extLst>
        </c:ser>
        <c:dLbls>
          <c:showLegendKey val="0"/>
          <c:showVal val="0"/>
          <c:showCatName val="0"/>
          <c:showSerName val="0"/>
          <c:showPercent val="0"/>
          <c:showBubbleSize val="0"/>
        </c:dLbls>
        <c:marker val="1"/>
        <c:smooth val="0"/>
        <c:axId val="403686752"/>
        <c:axId val="403685968"/>
      </c:lineChart>
      <c:catAx>
        <c:axId val="4036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685968"/>
        <c:crosses val="autoZero"/>
        <c:auto val="1"/>
        <c:lblAlgn val="ctr"/>
        <c:lblOffset val="100"/>
        <c:tickLblSkip val="1"/>
        <c:tickMarkSkip val="1"/>
        <c:noMultiLvlLbl val="0"/>
      </c:catAx>
      <c:valAx>
        <c:axId val="40368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8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0.04</c:v>
                </c:pt>
                <c:pt idx="4">
                  <c:v>#N/A</c:v>
                </c:pt>
                <c:pt idx="5">
                  <c:v>0.02</c:v>
                </c:pt>
                <c:pt idx="6">
                  <c:v>#N/A</c:v>
                </c:pt>
                <c:pt idx="7">
                  <c:v>0.34</c:v>
                </c:pt>
                <c:pt idx="8">
                  <c:v>0</c:v>
                </c:pt>
                <c:pt idx="9">
                  <c:v>0</c:v>
                </c:pt>
              </c:numCache>
            </c:numRef>
          </c:val>
          <c:extLst>
            <c:ext xmlns:c16="http://schemas.microsoft.com/office/drawing/2014/chart" uri="{C3380CC4-5D6E-409C-BE32-E72D297353CC}">
              <c16:uniqueId val="{00000000-EEEA-4AF8-A8C0-0B3A447029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EA-4AF8-A8C0-0B3A44702928}"/>
            </c:ext>
          </c:extLst>
        </c:ser>
        <c:ser>
          <c:idx val="2"/>
          <c:order val="2"/>
          <c:tx>
            <c:strRef>
              <c:f>データシート!$A$29</c:f>
              <c:strCache>
                <c:ptCount val="1"/>
                <c:pt idx="0">
                  <c:v>山ノ内町後期高齢者医療保険特別会計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EEA-4AF8-A8C0-0B3A44702928}"/>
            </c:ext>
          </c:extLst>
        </c:ser>
        <c:ser>
          <c:idx val="3"/>
          <c:order val="3"/>
          <c:tx>
            <c:strRef>
              <c:f>データシート!$A$30</c:f>
              <c:strCache>
                <c:ptCount val="1"/>
                <c:pt idx="0">
                  <c:v>山ノ内町有線放送電話事業特別会計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0.2</c:v>
                </c:pt>
                <c:pt idx="4">
                  <c:v>#N/A</c:v>
                </c:pt>
                <c:pt idx="5">
                  <c:v>0.2</c:v>
                </c:pt>
                <c:pt idx="6">
                  <c:v>#N/A</c:v>
                </c:pt>
                <c:pt idx="7">
                  <c:v>0</c:v>
                </c:pt>
                <c:pt idx="8">
                  <c:v>#N/A</c:v>
                </c:pt>
                <c:pt idx="9">
                  <c:v>0.01</c:v>
                </c:pt>
              </c:numCache>
            </c:numRef>
          </c:val>
          <c:extLst>
            <c:ext xmlns:c16="http://schemas.microsoft.com/office/drawing/2014/chart" uri="{C3380CC4-5D6E-409C-BE32-E72D297353CC}">
              <c16:uniqueId val="{00000003-EEEA-4AF8-A8C0-0B3A44702928}"/>
            </c:ext>
          </c:extLst>
        </c:ser>
        <c:ser>
          <c:idx val="4"/>
          <c:order val="4"/>
          <c:tx>
            <c:strRef>
              <c:f>データシート!$A$31</c:f>
              <c:strCache>
                <c:ptCount val="1"/>
                <c:pt idx="0">
                  <c:v>山ノ内町農業集落排水事業会計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4-EEEA-4AF8-A8C0-0B3A44702928}"/>
            </c:ext>
          </c:extLst>
        </c:ser>
        <c:ser>
          <c:idx val="5"/>
          <c:order val="5"/>
          <c:tx>
            <c:strRef>
              <c:f>データシート!$A$32</c:f>
              <c:strCache>
                <c:ptCount val="1"/>
                <c:pt idx="0">
                  <c:v>山ノ内町国民健康保険特別会計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0.59</c:v>
                </c:pt>
                <c:pt idx="2">
                  <c:v>#N/A</c:v>
                </c:pt>
                <c:pt idx="3">
                  <c:v>0.47</c:v>
                </c:pt>
                <c:pt idx="4">
                  <c:v>#N/A</c:v>
                </c:pt>
                <c:pt idx="5">
                  <c:v>0.28000000000000003</c:v>
                </c:pt>
                <c:pt idx="6">
                  <c:v>#N/A</c:v>
                </c:pt>
                <c:pt idx="7">
                  <c:v>0.12</c:v>
                </c:pt>
                <c:pt idx="8">
                  <c:v>#N/A</c:v>
                </c:pt>
                <c:pt idx="9">
                  <c:v>0.53</c:v>
                </c:pt>
              </c:numCache>
            </c:numRef>
          </c:val>
          <c:extLst>
            <c:ext xmlns:c16="http://schemas.microsoft.com/office/drawing/2014/chart" uri="{C3380CC4-5D6E-409C-BE32-E72D297353CC}">
              <c16:uniqueId val="{00000005-EEEA-4AF8-A8C0-0B3A44702928}"/>
            </c:ext>
          </c:extLst>
        </c:ser>
        <c:ser>
          <c:idx val="6"/>
          <c:order val="6"/>
          <c:tx>
            <c:strRef>
              <c:f>データシート!$A$33</c:f>
              <c:strCache>
                <c:ptCount val="1"/>
                <c:pt idx="0">
                  <c:v>山ノ内町介護保険特別会計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0.6</c:v>
                </c:pt>
                <c:pt idx="4">
                  <c:v>#N/A</c:v>
                </c:pt>
                <c:pt idx="5">
                  <c:v>0.85</c:v>
                </c:pt>
                <c:pt idx="6">
                  <c:v>#N/A</c:v>
                </c:pt>
                <c:pt idx="7">
                  <c:v>0.98</c:v>
                </c:pt>
                <c:pt idx="8">
                  <c:v>#N/A</c:v>
                </c:pt>
                <c:pt idx="9">
                  <c:v>0.89</c:v>
                </c:pt>
              </c:numCache>
            </c:numRef>
          </c:val>
          <c:extLst>
            <c:ext xmlns:c16="http://schemas.microsoft.com/office/drawing/2014/chart" uri="{C3380CC4-5D6E-409C-BE32-E72D297353CC}">
              <c16:uniqueId val="{00000006-EEEA-4AF8-A8C0-0B3A44702928}"/>
            </c:ext>
          </c:extLst>
        </c:ser>
        <c:ser>
          <c:idx val="7"/>
          <c:order val="7"/>
          <c:tx>
            <c:strRef>
              <c:f>データシート!$A$34</c:f>
              <c:strCache>
                <c:ptCount val="1"/>
                <c:pt idx="0">
                  <c:v>山ノ内町公共下水道事業会計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1.25</c:v>
                </c:pt>
              </c:numCache>
            </c:numRef>
          </c:val>
          <c:extLst>
            <c:ext xmlns:c16="http://schemas.microsoft.com/office/drawing/2014/chart" uri="{C3380CC4-5D6E-409C-BE32-E72D297353CC}">
              <c16:uniqueId val="{00000007-EEEA-4AF8-A8C0-0B3A447029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5.58</c:v>
                </c:pt>
                <c:pt idx="2">
                  <c:v>#N/A</c:v>
                </c:pt>
                <c:pt idx="3">
                  <c:v>8.06</c:v>
                </c:pt>
                <c:pt idx="4">
                  <c:v>#N/A</c:v>
                </c:pt>
                <c:pt idx="5">
                  <c:v>7.44</c:v>
                </c:pt>
                <c:pt idx="6">
                  <c:v>#N/A</c:v>
                </c:pt>
                <c:pt idx="7">
                  <c:v>6.58</c:v>
                </c:pt>
                <c:pt idx="8">
                  <c:v>#N/A</c:v>
                </c:pt>
                <c:pt idx="9">
                  <c:v>6.53</c:v>
                </c:pt>
              </c:numCache>
            </c:numRef>
          </c:val>
          <c:extLst>
            <c:ext xmlns:c16="http://schemas.microsoft.com/office/drawing/2014/chart" uri="{C3380CC4-5D6E-409C-BE32-E72D297353CC}">
              <c16:uniqueId val="{00000008-EEEA-4AF8-A8C0-0B3A44702928}"/>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8.41</c:v>
                </c:pt>
                <c:pt idx="2">
                  <c:v>#N/A</c:v>
                </c:pt>
                <c:pt idx="3">
                  <c:v>7.84</c:v>
                </c:pt>
                <c:pt idx="4">
                  <c:v>#N/A</c:v>
                </c:pt>
                <c:pt idx="5">
                  <c:v>7.56</c:v>
                </c:pt>
                <c:pt idx="6">
                  <c:v>#N/A</c:v>
                </c:pt>
                <c:pt idx="7">
                  <c:v>7.52</c:v>
                </c:pt>
                <c:pt idx="8">
                  <c:v>#N/A</c:v>
                </c:pt>
                <c:pt idx="9">
                  <c:v>7.23</c:v>
                </c:pt>
              </c:numCache>
            </c:numRef>
          </c:val>
          <c:extLst>
            <c:ext xmlns:c16="http://schemas.microsoft.com/office/drawing/2014/chart" uri="{C3380CC4-5D6E-409C-BE32-E72D297353CC}">
              <c16:uniqueId val="{00000009-EEEA-4AF8-A8C0-0B3A44702928}"/>
            </c:ext>
          </c:extLst>
        </c:ser>
        <c:dLbls>
          <c:showLegendKey val="0"/>
          <c:showVal val="0"/>
          <c:showCatName val="0"/>
          <c:showSerName val="0"/>
          <c:showPercent val="0"/>
          <c:showBubbleSize val="0"/>
        </c:dLbls>
        <c:gapWidth val="150"/>
        <c:overlap val="100"/>
        <c:axId val="403685576"/>
        <c:axId val="403680872"/>
      </c:barChart>
      <c:catAx>
        <c:axId val="40368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80872"/>
        <c:crosses val="autoZero"/>
        <c:auto val="1"/>
        <c:lblAlgn val="ctr"/>
        <c:lblOffset val="100"/>
        <c:tickLblSkip val="1"/>
        <c:tickMarkSkip val="1"/>
        <c:noMultiLvlLbl val="0"/>
      </c:catAx>
      <c:valAx>
        <c:axId val="403680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85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522</c:v>
                </c:pt>
                <c:pt idx="5">
                  <c:v>554</c:v>
                </c:pt>
                <c:pt idx="8">
                  <c:v>595</c:v>
                </c:pt>
                <c:pt idx="11">
                  <c:v>613</c:v>
                </c:pt>
                <c:pt idx="14">
                  <c:v>645</c:v>
                </c:pt>
              </c:numCache>
            </c:numRef>
          </c:val>
          <c:extLst>
            <c:ext xmlns:c16="http://schemas.microsoft.com/office/drawing/2014/chart" uri="{C3380CC4-5D6E-409C-BE32-E72D297353CC}">
              <c16:uniqueId val="{00000000-6D0B-4339-9CC0-314A4B3F4C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0B-4339-9CC0-314A4B3F4C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0B-4339-9CC0-314A4B3F4C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27</c:v>
                </c:pt>
                <c:pt idx="6">
                  <c:v>48</c:v>
                </c:pt>
                <c:pt idx="9">
                  <c:v>41</c:v>
                </c:pt>
                <c:pt idx="12">
                  <c:v>49</c:v>
                </c:pt>
              </c:numCache>
            </c:numRef>
          </c:val>
          <c:extLst>
            <c:ext xmlns:c16="http://schemas.microsoft.com/office/drawing/2014/chart" uri="{C3380CC4-5D6E-409C-BE32-E72D297353CC}">
              <c16:uniqueId val="{00000003-6D0B-4339-9CC0-314A4B3F4C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322</c:v>
                </c:pt>
                <c:pt idx="3">
                  <c:v>314</c:v>
                </c:pt>
                <c:pt idx="6">
                  <c:v>338</c:v>
                </c:pt>
                <c:pt idx="9">
                  <c:v>311</c:v>
                </c:pt>
                <c:pt idx="12">
                  <c:v>228</c:v>
                </c:pt>
              </c:numCache>
            </c:numRef>
          </c:val>
          <c:extLst>
            <c:ext xmlns:c16="http://schemas.microsoft.com/office/drawing/2014/chart" uri="{C3380CC4-5D6E-409C-BE32-E72D297353CC}">
              <c16:uniqueId val="{00000004-6D0B-4339-9CC0-314A4B3F4C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B-4339-9CC0-314A4B3F4C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0B-4339-9CC0-314A4B3F4C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531</c:v>
                </c:pt>
                <c:pt idx="3">
                  <c:v>512</c:v>
                </c:pt>
                <c:pt idx="6">
                  <c:v>543</c:v>
                </c:pt>
                <c:pt idx="9">
                  <c:v>578</c:v>
                </c:pt>
                <c:pt idx="12">
                  <c:v>666</c:v>
                </c:pt>
              </c:numCache>
            </c:numRef>
          </c:val>
          <c:extLst>
            <c:ext xmlns:c16="http://schemas.microsoft.com/office/drawing/2014/chart" uri="{C3380CC4-5D6E-409C-BE32-E72D297353CC}">
              <c16:uniqueId val="{00000007-6D0B-4339-9CC0-314A4B3F4CF3}"/>
            </c:ext>
          </c:extLst>
        </c:ser>
        <c:dLbls>
          <c:showLegendKey val="0"/>
          <c:showVal val="0"/>
          <c:showCatName val="0"/>
          <c:showSerName val="0"/>
          <c:showPercent val="0"/>
          <c:showBubbleSize val="0"/>
        </c:dLbls>
        <c:gapWidth val="100"/>
        <c:overlap val="100"/>
        <c:axId val="403686360"/>
        <c:axId val="403681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356</c:v>
                </c:pt>
                <c:pt idx="2">
                  <c:v>#N/A</c:v>
                </c:pt>
                <c:pt idx="3">
                  <c:v>#N/A</c:v>
                </c:pt>
                <c:pt idx="4">
                  <c:v>299</c:v>
                </c:pt>
                <c:pt idx="5">
                  <c:v>#N/A</c:v>
                </c:pt>
                <c:pt idx="6">
                  <c:v>#N/A</c:v>
                </c:pt>
                <c:pt idx="7">
                  <c:v>334</c:v>
                </c:pt>
                <c:pt idx="8">
                  <c:v>#N/A</c:v>
                </c:pt>
                <c:pt idx="9">
                  <c:v>#N/A</c:v>
                </c:pt>
                <c:pt idx="10">
                  <c:v>317</c:v>
                </c:pt>
                <c:pt idx="11">
                  <c:v>#N/A</c:v>
                </c:pt>
                <c:pt idx="12">
                  <c:v>#N/A</c:v>
                </c:pt>
                <c:pt idx="13">
                  <c:v>298</c:v>
                </c:pt>
                <c:pt idx="14">
                  <c:v>#N/A</c:v>
                </c:pt>
              </c:numCache>
            </c:numRef>
          </c:val>
          <c:smooth val="0"/>
          <c:extLst>
            <c:ext xmlns:c16="http://schemas.microsoft.com/office/drawing/2014/chart" uri="{C3380CC4-5D6E-409C-BE32-E72D297353CC}">
              <c16:uniqueId val="{00000008-6D0B-4339-9CC0-314A4B3F4CF3}"/>
            </c:ext>
          </c:extLst>
        </c:ser>
        <c:dLbls>
          <c:showLegendKey val="0"/>
          <c:showVal val="0"/>
          <c:showCatName val="0"/>
          <c:showSerName val="0"/>
          <c:showPercent val="0"/>
          <c:showBubbleSize val="0"/>
        </c:dLbls>
        <c:marker val="1"/>
        <c:smooth val="0"/>
        <c:axId val="403686360"/>
        <c:axId val="403681656"/>
      </c:lineChart>
      <c:catAx>
        <c:axId val="40368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681656"/>
        <c:crosses val="autoZero"/>
        <c:auto val="1"/>
        <c:lblAlgn val="ctr"/>
        <c:lblOffset val="100"/>
        <c:tickLblSkip val="1"/>
        <c:tickMarkSkip val="1"/>
        <c:noMultiLvlLbl val="0"/>
      </c:catAx>
      <c:valAx>
        <c:axId val="403681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68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7076</c:v>
                </c:pt>
                <c:pt idx="5">
                  <c:v>7390</c:v>
                </c:pt>
                <c:pt idx="8">
                  <c:v>7650</c:v>
                </c:pt>
                <c:pt idx="11">
                  <c:v>7686</c:v>
                </c:pt>
                <c:pt idx="14">
                  <c:v>7594</c:v>
                </c:pt>
              </c:numCache>
            </c:numRef>
          </c:val>
          <c:extLst>
            <c:ext xmlns:c16="http://schemas.microsoft.com/office/drawing/2014/chart" uri="{C3380CC4-5D6E-409C-BE32-E72D297353CC}">
              <c16:uniqueId val="{00000000-E89A-43FC-B374-B7339BF2BF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89A-43FC-B374-B7339BF2BF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2739</c:v>
                </c:pt>
                <c:pt idx="5">
                  <c:v>2853</c:v>
                </c:pt>
                <c:pt idx="8">
                  <c:v>2834</c:v>
                </c:pt>
                <c:pt idx="11">
                  <c:v>2665</c:v>
                </c:pt>
                <c:pt idx="14">
                  <c:v>2799</c:v>
                </c:pt>
              </c:numCache>
            </c:numRef>
          </c:val>
          <c:extLst>
            <c:ext xmlns:c16="http://schemas.microsoft.com/office/drawing/2014/chart" uri="{C3380CC4-5D6E-409C-BE32-E72D297353CC}">
              <c16:uniqueId val="{00000002-E89A-43FC-B374-B7339BF2BF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9A-43FC-B374-B7339BF2BF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9A-43FC-B374-B7339BF2BF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9A-43FC-B374-B7339BF2BF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2755</c:v>
                </c:pt>
                <c:pt idx="3">
                  <c:v>2782</c:v>
                </c:pt>
                <c:pt idx="6">
                  <c:v>2759</c:v>
                </c:pt>
                <c:pt idx="9">
                  <c:v>2697</c:v>
                </c:pt>
                <c:pt idx="12">
                  <c:v>2639</c:v>
                </c:pt>
              </c:numCache>
            </c:numRef>
          </c:val>
          <c:extLst>
            <c:ext xmlns:c16="http://schemas.microsoft.com/office/drawing/2014/chart" uri="{C3380CC4-5D6E-409C-BE32-E72D297353CC}">
              <c16:uniqueId val="{00000006-E89A-43FC-B374-B7339BF2BF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475</c:v>
                </c:pt>
                <c:pt idx="3">
                  <c:v>421</c:v>
                </c:pt>
                <c:pt idx="6">
                  <c:v>367</c:v>
                </c:pt>
                <c:pt idx="9">
                  <c:v>285</c:v>
                </c:pt>
                <c:pt idx="12">
                  <c:v>262</c:v>
                </c:pt>
              </c:numCache>
            </c:numRef>
          </c:val>
          <c:extLst>
            <c:ext xmlns:c16="http://schemas.microsoft.com/office/drawing/2014/chart" uri="{C3380CC4-5D6E-409C-BE32-E72D297353CC}">
              <c16:uniqueId val="{00000007-E89A-43FC-B374-B7339BF2BF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3003</c:v>
                </c:pt>
                <c:pt idx="3">
                  <c:v>2803</c:v>
                </c:pt>
                <c:pt idx="6">
                  <c:v>2571</c:v>
                </c:pt>
                <c:pt idx="9">
                  <c:v>2332</c:v>
                </c:pt>
                <c:pt idx="12">
                  <c:v>1961</c:v>
                </c:pt>
              </c:numCache>
            </c:numRef>
          </c:val>
          <c:extLst>
            <c:ext xmlns:c16="http://schemas.microsoft.com/office/drawing/2014/chart" uri="{C3380CC4-5D6E-409C-BE32-E72D297353CC}">
              <c16:uniqueId val="{00000008-E89A-43FC-B374-B7339BF2BF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9A-43FC-B374-B7339BF2BF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6651</c:v>
                </c:pt>
                <c:pt idx="3">
                  <c:v>7234</c:v>
                </c:pt>
                <c:pt idx="6">
                  <c:v>7732</c:v>
                </c:pt>
                <c:pt idx="9">
                  <c:v>8046</c:v>
                </c:pt>
                <c:pt idx="12">
                  <c:v>8067</c:v>
                </c:pt>
              </c:numCache>
            </c:numRef>
          </c:val>
          <c:extLst>
            <c:ext xmlns:c16="http://schemas.microsoft.com/office/drawing/2014/chart" uri="{C3380CC4-5D6E-409C-BE32-E72D297353CC}">
              <c16:uniqueId val="{0000000A-E89A-43FC-B374-B7339BF2BFCE}"/>
            </c:ext>
          </c:extLst>
        </c:ser>
        <c:dLbls>
          <c:showLegendKey val="0"/>
          <c:showVal val="0"/>
          <c:showCatName val="0"/>
          <c:showSerName val="0"/>
          <c:showPercent val="0"/>
          <c:showBubbleSize val="0"/>
        </c:dLbls>
        <c:gapWidth val="100"/>
        <c:overlap val="100"/>
        <c:axId val="415211568"/>
        <c:axId val="41521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3069</c:v>
                </c:pt>
                <c:pt idx="2">
                  <c:v>#N/A</c:v>
                </c:pt>
                <c:pt idx="3">
                  <c:v>#N/A</c:v>
                </c:pt>
                <c:pt idx="4">
                  <c:v>2997</c:v>
                </c:pt>
                <c:pt idx="5">
                  <c:v>#N/A</c:v>
                </c:pt>
                <c:pt idx="6">
                  <c:v>#N/A</c:v>
                </c:pt>
                <c:pt idx="7">
                  <c:v>2945</c:v>
                </c:pt>
                <c:pt idx="8">
                  <c:v>#N/A</c:v>
                </c:pt>
                <c:pt idx="9">
                  <c:v>#N/A</c:v>
                </c:pt>
                <c:pt idx="10">
                  <c:v>3008</c:v>
                </c:pt>
                <c:pt idx="11">
                  <c:v>#N/A</c:v>
                </c:pt>
                <c:pt idx="12">
                  <c:v>#N/A</c:v>
                </c:pt>
                <c:pt idx="13">
                  <c:v>2536</c:v>
                </c:pt>
                <c:pt idx="14">
                  <c:v>#N/A</c:v>
                </c:pt>
              </c:numCache>
            </c:numRef>
          </c:val>
          <c:smooth val="0"/>
          <c:extLst>
            <c:ext xmlns:c16="http://schemas.microsoft.com/office/drawing/2014/chart" uri="{C3380CC4-5D6E-409C-BE32-E72D297353CC}">
              <c16:uniqueId val="{0000000B-E89A-43FC-B374-B7339BF2BFCE}"/>
            </c:ext>
          </c:extLst>
        </c:ser>
        <c:dLbls>
          <c:showLegendKey val="0"/>
          <c:showVal val="0"/>
          <c:showCatName val="0"/>
          <c:showSerName val="0"/>
          <c:showPercent val="0"/>
          <c:showBubbleSize val="0"/>
        </c:dLbls>
        <c:marker val="1"/>
        <c:smooth val="0"/>
        <c:axId val="415211568"/>
        <c:axId val="415215488"/>
      </c:lineChart>
      <c:catAx>
        <c:axId val="41521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215488"/>
        <c:crosses val="autoZero"/>
        <c:auto val="1"/>
        <c:lblAlgn val="ctr"/>
        <c:lblOffset val="100"/>
        <c:tickLblSkip val="1"/>
        <c:tickMarkSkip val="1"/>
        <c:noMultiLvlLbl val="0"/>
      </c:catAx>
      <c:valAx>
        <c:axId val="41521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21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860</c:v>
                </c:pt>
                <c:pt idx="1">
                  <c:v>829</c:v>
                </c:pt>
                <c:pt idx="2">
                  <c:v>929</c:v>
                </c:pt>
              </c:numCache>
            </c:numRef>
          </c:val>
          <c:extLst>
            <c:ext xmlns:c16="http://schemas.microsoft.com/office/drawing/2014/chart" uri="{C3380CC4-5D6E-409C-BE32-E72D297353CC}">
              <c16:uniqueId val="{00000000-C208-4C7C-8BAC-D314E5F862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453</c:v>
                </c:pt>
                <c:pt idx="1">
                  <c:v>454</c:v>
                </c:pt>
                <c:pt idx="2">
                  <c:v>454</c:v>
                </c:pt>
              </c:numCache>
            </c:numRef>
          </c:val>
          <c:extLst>
            <c:ext xmlns:c16="http://schemas.microsoft.com/office/drawing/2014/chart" uri="{C3380CC4-5D6E-409C-BE32-E72D297353CC}">
              <c16:uniqueId val="{00000001-C208-4C7C-8BAC-D314E5F862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986</c:v>
                </c:pt>
                <c:pt idx="1">
                  <c:v>853</c:v>
                </c:pt>
                <c:pt idx="2">
                  <c:v>898</c:v>
                </c:pt>
              </c:numCache>
            </c:numRef>
          </c:val>
          <c:extLst>
            <c:ext xmlns:c16="http://schemas.microsoft.com/office/drawing/2014/chart" uri="{C3380CC4-5D6E-409C-BE32-E72D297353CC}">
              <c16:uniqueId val="{00000002-C208-4C7C-8BAC-D314E5F8623E}"/>
            </c:ext>
          </c:extLst>
        </c:ser>
        <c:dLbls>
          <c:showLegendKey val="0"/>
          <c:showVal val="0"/>
          <c:showCatName val="0"/>
          <c:showSerName val="0"/>
          <c:showPercent val="0"/>
          <c:showBubbleSize val="0"/>
        </c:dLbls>
        <c:gapWidth val="120"/>
        <c:overlap val="100"/>
        <c:axId val="415213920"/>
        <c:axId val="415219016"/>
      </c:barChart>
      <c:catAx>
        <c:axId val="4152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219016"/>
        <c:crosses val="autoZero"/>
        <c:auto val="1"/>
        <c:lblAlgn val="ctr"/>
        <c:lblOffset val="100"/>
        <c:tickLblSkip val="1"/>
        <c:tickMarkSkip val="1"/>
        <c:noMultiLvlLbl val="0"/>
      </c:catAx>
      <c:valAx>
        <c:axId val="415219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2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{30873B4B-7865-4F07-84D8-DD175D05A3C1}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203-4D90-8AE4-4CFF6B86B2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{D9DC6404-AE3B-4B05-AE98-27BB2E7B5488}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03-4D90-8AE4-4CFF6B86B2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{7649E806-6082-47F1-ACB8-D01D37197758}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03-4D90-8AE4-4CFF6B86B2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{17FE4ADA-7E87-4FC2-A9E9-0357C1B1ED6B}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03-4D90-8AE4-4CFF6B86B2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{ACEB51FC-3864-4577-8849-6AD0ACD2ABA7}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03-4D90-8AE4-4CFF6B86B2F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{0FF5CA5A-5BBC-4C07-8BB9-3B18AB3D0F3D}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203-4D90-8AE4-4CFF6B86B2F4}"/>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{05C3958C-E7FA-4FAB-B4B5-C9F937F2440B}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203-4D90-8AE4-4CFF6B86B2F4}"/>
                </c:ext>
              </c:extLst>
            </c:dLbl>
            <c:dLbl>
              <c:idx val="24"/>
              <c:layout>
                <c:manualLayout>
                  <c:x val="-3.2866420891599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{C1F1A1F8-6E73-4861-BDDD-1FB047E9EE77}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203-4D90-8AE4-4CFF6B86B2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{2A7C1901-F521-4418-A12A-1D34434300D5}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203-4D90-8AE4-4CFF6B86B2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57.1</c:v>
                </c:pt>
                <c:pt idx="16">
                  <c:v>58.4</c:v>
                </c:pt>
                <c:pt idx="24">
                  <c:v>58.7</c:v>
                </c:pt>
                <c:pt idx="32">
                  <c:v>60.3</c:v>
                </c:pt>
              </c:numCache>
            </c:numRef>
          </c:xVal>
          <c:yVal>
            <c:numRef>
              <c:f>公会計指標分析・財政指標組合せ分析表!$BP$51:$DC$51</c:f>
              <c:numCache>
                <c:formatCode>#,##0.0;"▲ "#,##0.0</c:formatCode>
                <c:ptCount val="40"/>
                <c:pt idx="0">
                  <c:v>80.8</c:v>
                </c:pt>
                <c:pt idx="8">
                  <c:v>79.7</c:v>
                </c:pt>
                <c:pt idx="16">
                  <c:v>78.7</c:v>
                </c:pt>
                <c:pt idx="24">
                  <c:v>80.5</c:v>
                </c:pt>
                <c:pt idx="32">
                  <c:v>64</c:v>
                </c:pt>
              </c:numCache>
            </c:numRef>
          </c:yVal>
          <c:smooth val="0"/>
          <c:extLst>
            <c:ext xmlns:c16="http://schemas.microsoft.com/office/drawing/2014/chart" uri="{C3380CC4-5D6E-409C-BE32-E72D297353CC}">
              <c16:uniqueId val="{00000009-F203-4D90-8AE4-4CFF6B86B2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{0CC9599E-CD33-45E0-BB34-C3F62DCD6499}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203-4D90-8AE4-4CFF6B86B2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{A2465881-BBAE-4BE4-9C21-853F4924DF02}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03-4D90-8AE4-4CFF6B86B2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{47629E15-FDA2-4AF5-8D50-15B530FE1083}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03-4D90-8AE4-4CFF6B86B2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{523DC248-ECB8-4E50-8106-02030F08EDB7}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03-4D90-8AE4-4CFF6B86B2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{1C8F8044-0664-4EC3-B402-0B1A947341D5}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03-4D90-8AE4-4CFF6B86B2F4}"/>
                </c:ext>
              </c:extLst>
            </c:dLbl>
            <c:dLbl>
              <c:idx val="8"/>
              <c:layout>
                <c:manualLayout>
                  <c:x val="-2.278163926863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{9E418B0D-120A-4FC3-A545-89FCE4E36E50}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203-4D90-8AE4-4CFF6B86B2F4}"/>
                </c:ext>
              </c:extLst>
            </c:dLbl>
            <c:dLbl>
              <c:idx val="16"/>
              <c:layout>
                <c:manualLayout>
                  <c:x val="-4.150876167050550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{C8330845-ABE3-49F0-B118-288B93F616B6}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203-4D90-8AE4-4CFF6B86B2F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{B5009266-AF63-498C-AB46-9318B267D047}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203-4D90-8AE4-4CFF6B86B2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{169573E7-F671-449A-8D3D-F8A84DBA84EF}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203-4D90-8AE4-4CFF6B86B2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F203-4D90-8AE4-4CFF6B86B2F4}"/>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{FACF514C-7795-47CC-BB83-D6D9112F21CF}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800-4F32-861B-835A78CB47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{37E1DE3A-BABC-4CFA-B5CA-E43C5C81D25F}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00-4F32-861B-835A78CB47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{B145423D-87BF-4D85-97BB-C84D64D2CDA0}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00-4F32-861B-835A78CB47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{6F99F136-D94F-4A9C-940A-FFFF2DE9F691}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00-4F32-861B-835A78CB47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{59B0CFDC-59B2-467D-9485-3F12CC27CCFC}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00-4F32-861B-835A78CB472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{746A49CC-8F4A-4109-BFAF-B1AA82FF9B75}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800-4F32-861B-835A78CB472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{98C85FF9-1ACA-4573-9547-86CB9FFF98DA}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800-4F32-861B-835A78CB472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{6CA05067-7303-4F29-B3A5-91E69EF4576D}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800-4F32-861B-835A78CB472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{673968F5-674C-43D1-A4F9-6BE3E31B30F0}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800-4F32-861B-835A78CB47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9.6999999999999993</c:v>
                </c:pt>
                <c:pt idx="16">
                  <c:v>8.6999999999999993</c:v>
                </c:pt>
                <c:pt idx="24">
                  <c:v>8.4</c:v>
                </c:pt>
                <c:pt idx="32">
                  <c:v>8.1999999999999993</c:v>
                </c:pt>
              </c:numCache>
            </c:numRef>
          </c:xVal>
          <c:yVal>
            <c:numRef>
              <c:f>公会計指標分析・財政指標組合せ分析表!$BP$73:$DC$73</c:f>
              <c:numCache>
                <c:formatCode>#,##0.0;"▲ "#,##0.0</c:formatCode>
                <c:ptCount val="40"/>
                <c:pt idx="0">
                  <c:v>80.8</c:v>
                </c:pt>
                <c:pt idx="8">
                  <c:v>79.7</c:v>
                </c:pt>
                <c:pt idx="16">
                  <c:v>78.7</c:v>
                </c:pt>
                <c:pt idx="24">
                  <c:v>80.5</c:v>
                </c:pt>
                <c:pt idx="32">
                  <c:v>64</c:v>
                </c:pt>
              </c:numCache>
            </c:numRef>
          </c:yVal>
          <c:smooth val="0"/>
          <c:extLst>
            <c:ext xmlns:c16="http://schemas.microsoft.com/office/drawing/2014/chart" uri="{C3380CC4-5D6E-409C-BE32-E72D297353CC}">
              <c16:uniqueId val="{00000009-2800-4F32-861B-835A78CB47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{9B61FDA7-A872-46D7-A8A9-724C0A252650}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800-4F32-861B-835A78CB47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{2F9B4003-86C2-4D8B-A722-F7FA3F6E0560}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00-4F32-861B-835A78CB47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{BF6FA330-124B-4052-928F-95E6818BA33C}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00-4F32-861B-835A78CB47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{17026A5E-8AC3-4165-A94B-232A82383585}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00-4F32-861B-835A78CB47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{A9F1D02F-8F74-45F3-88E8-1B2B24A7F603}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00-4F32-861B-835A78CB472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{3329E3A9-D28F-4ECF-B878-B15D737E3B69}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800-4F32-861B-835A78CB472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{E7EDE191-46C3-4803-9442-5E7B49D83907}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800-4F32-861B-835A78CB472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{6888CE9B-07D4-4BE8-969F-C01B6CFA6619}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800-4F32-861B-835A78CB472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{45DDDB0B-7E4C-41F5-BEC1-E3E285520849}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800-4F32-861B-835A78CB47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2800-4F32-861B-835A78CB472C}"/>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過疎債や臨財債の償還額が増加したことや平成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の防災無線デジタル化事業の元金償還が始まり、元利償還金が増加したが、公営企業債の元利償還金に対する繰入金が公共下水道事業及び農業集落排水事業の公営企業会計（法適化）になったことで、繰入割合が大幅に減となったことや算入公債費等の増により、実質公債費比率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今後は新東部浄水場建設事業等の大型事業が控えており、実質公債費比率は上昇傾向にあるため、事業の見直しや廃止等により新たな地方債発行の抑制に努める。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将来負担額では、一般会計等に係る地方債の現在高は前年より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百万円増加したが、公営企業等繰出見込額が公共下水道事業及び農業集落排水事業の公営企業会計（法適化）に伴い、前年より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百万円と大幅に減少したことで総額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12,929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充当可能財源では、財政調整基金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百万円の積立やふるさと基金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百万円の積立等により充当可能基金が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百万円増になったことで、総額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百万円）となり、充当可能財源が増加したことで、将来負担比率が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共施設の長寿命化や統廃合、設備改修等により地方債発行や基金の取崩しが見込まれ、地方債残高の増加及び充当可能基金が減少していく傾向にある。地方債の抑制を図るため、事業の見直しや廃止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百万円、森林経営管理基金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百万円、新型コロナ感染症拡大防止基金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百万円の積立を行った一方、財政調整ふるさと基金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百万円、新型コロナ感染症拡大防止基金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百万円、観光施設整備等基金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百万円、有線放送電話事業特別会計基金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百万円の取崩しを行ったことで、基金全体で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有線放送電話事業特別会計基金については、平成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年度で有線放送電話事業が終了し、令和元年度から有線施設の撤去費用に基金を活用し取崩しを行っている。有線放送電話事業特別会計は令和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年度で事業終了となり、残った基金については一般会計へ繰出し、一般会計財政調整基金に積立を行う予定。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ふるさと基金については、ふるさと納税のＰＲを行い寄付金の増加を図り、その寄附金で積立てた基金を翌年の事業に充当し、地域の活性化や教育、子育て・福祉事業等への財源として活用して行く。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・観光施設整備等基金：観光施設の充実及び観光産業の振興を推進し、観光商工業の活性化を図る。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・ふるさと基金：ふるさと納税（寄附金）によって積立てられた基金で、地域の活性化や福祉、教育、子育て支援対策等に活用して行く。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・保険医療福祉基金：高齢者等の保健、医療及び福祉施設整備並びに在宅福祉の向上、健康づくり、民間活動の活発化等を図る。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・森林経営管理基金：森林環境譲与税を財源とした基金。森林経営管理法に基づく森林整備及び木材利用推進に活用して行く。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・新型コロナ感染症拡大防止基金：新型コロナの影響を受けた中小企業者の経営の安定を図るための資金借入れに対して行う利子補給金。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・ふるさと基金はふるさと納税の増による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百万円の積立を行った一方、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百万円の取崩しを行い各種事業へ充当した。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・有線放送電話事業特別会計基金は事業廃止に伴う有線施設撤去費用等に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・新型コロナ感染症拡大防止基金は、新型コロナウイルス感染症対応地方創生臨時交付金を財源に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百万円積立てを行い、令和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年度にコロ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ナ対策で借入した中小企業者への利子補給金として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・ふるさと基金：観光・農業・環境・福祉・子育て・教育分野の事業推進のため、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百万円程度を今後も積立て予定。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・観光施設整備等基金：老朽化する観光施設の改修事業を行うため、今後も積立て予定。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・有線放送電話事業特別会計基金：令和３年度までに有線施設（有線柱等）の撤去費用等に基金の充当するため取崩しを予定。令和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有線放送電話事業特別会計を清算し事業終了するため、基金の残金は一般会計の財政調整基金に積立を行う方針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・森林経営管理基金は森林環境譲与税を財源に積立を行い、森林整備や木材利用推進等に活用して行く。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では、地方税は新型コロナの影響により大幅に減となったが、普通交付税、寄附金等が増となったことや新型コロナウイルス感染症対策関連の国庫支出金が大幅に増となった。歳出では新型コロナウイルス感染症により各種事業・イベント等が中止、縮小となり経費が抑えられたことと、新型コロナウイルス感染症対策事業として支出した経費の多くは国庫支出金を充当したことで、一般財源が抑制できたことにより決算見込みで翌年度繰越金が大幅に増加すると見込まれた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財政調整基金の残高は基準財政規模の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％の範囲内となるよう努めるが、今後大型事業が見込まれており、補助金や地方債を活用して行きながら、不足分は財政調整基金を充当する。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減債基金の満期利子分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万円の積立を行ったことによる増。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過疎債や臨財債の償還額が今後増加していくため、必要に応じて金利の低い地方債への借換えや繰上償還等に充当する。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年策定（令和３年度改定）の公共施設等総合管理計画において、公共施設等の延べ床面積を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％という目標を掲げており、老朽化した施設等は計画に基づき集約や複合化、除却を進めている。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有形固定資産減価償却率は上昇傾向にあるものの、類似団体と比較すると低い水準にあるため、引き続き、施設の適切な管理に努め、上昇を抑えていく。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30</xdr:row>
      <xdr:rowOff>128270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8572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70697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7492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59902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2814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90593</xdr:rowOff>
    </xdr:from>
    <xdr:to>
      <xdr:col>7</xdr:col>
      <xdr:colOff>187325</xdr:colOff>
      <xdr:row>30</xdr:row>
      <xdr:rowOff>20743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141393</xdr:rowOff>
    </xdr:from>
    <xdr:to>
      <xdr:col>11</xdr:col>
      <xdr:colOff>136525</xdr:colOff>
      <xdr:row>30</xdr:row>
      <xdr:rowOff>13123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88496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金の積立金増などにより将来負担額が減少し、債務償還比率は減少傾向にあったが、類似団体と比べると高くなっている。職員数及び人件費が類似団体と比べて高い傾向にあるが、山村地域で集落間が離れており保育園等施設の統合は難しいため、職員数の縮減は難しい。事業を精査し、新規債の発行抑制と平準化により、引き続き、債務償還比率の減少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3792</xdr:rowOff>
    </xdr:from>
    <xdr:to>
      <xdr:col>76</xdr:col>
      <xdr:colOff>73025</xdr:colOff>
      <xdr:row>31</xdr:row>
      <xdr:rowOff>105392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153669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6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13045</xdr:rowOff>
    </xdr:from>
    <xdr:to>
      <xdr:col>72</xdr:col>
      <xdr:colOff>123825</xdr:colOff>
      <xdr:row>31</xdr:row>
      <xdr:rowOff>114645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54592</xdr:rowOff>
    </xdr:from>
    <xdr:to>
      <xdr:col>76</xdr:col>
      <xdr:colOff>22225</xdr:colOff>
      <xdr:row>31</xdr:row>
      <xdr:rowOff>63845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4106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25536</xdr:rowOff>
    </xdr:from>
    <xdr:to>
      <xdr:col>68</xdr:col>
      <xdr:colOff>123825</xdr:colOff>
      <xdr:row>31</xdr:row>
      <xdr:rowOff>127136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63845</xdr:rowOff>
    </xdr:from>
    <xdr:to>
      <xdr:col>72</xdr:col>
      <xdr:colOff>73025</xdr:colOff>
      <xdr:row>31</xdr:row>
      <xdr:rowOff>76336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150320"/>
          <a:ext cx="762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31859</xdr:rowOff>
    </xdr:from>
    <xdr:to>
      <xdr:col>64</xdr:col>
      <xdr:colOff>123825</xdr:colOff>
      <xdr:row>31</xdr:row>
      <xdr:rowOff>133459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76336</xdr:rowOff>
    </xdr:from>
    <xdr:to>
      <xdr:col>68</xdr:col>
      <xdr:colOff>73025</xdr:colOff>
      <xdr:row>31</xdr:row>
      <xdr:rowOff>82659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162811"/>
          <a:ext cx="762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19367</xdr:rowOff>
    </xdr:from>
    <xdr:to>
      <xdr:col>60</xdr:col>
      <xdr:colOff>123825</xdr:colOff>
      <xdr:row>31</xdr:row>
      <xdr:rowOff>120967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70167</xdr:rowOff>
    </xdr:from>
    <xdr:to>
      <xdr:col>64</xdr:col>
      <xdr:colOff>73025</xdr:colOff>
      <xdr:row>31</xdr:row>
      <xdr:rowOff>82659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156642"/>
          <a:ext cx="762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131172</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143663</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8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149986</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8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137494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88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148844</xdr:rowOff>
    </xdr:from>
    <xdr:to>
      <xdr:col>24</xdr:col>
      <xdr:colOff>114300</xdr:colOff>
      <xdr:row>36</xdr:row>
      <xdr:rowOff>78994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109982</xdr:rowOff>
    </xdr:from>
    <xdr:to>
      <xdr:col>20</xdr:col>
      <xdr:colOff>38100</xdr:colOff>
      <xdr:row>36</xdr:row>
      <xdr:rowOff>40132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160782</xdr:rowOff>
    </xdr:from>
    <xdr:to>
      <xdr:col>24</xdr:col>
      <xdr:colOff>63500</xdr:colOff>
      <xdr:row>36</xdr:row>
      <xdr:rowOff>28194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615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68834</xdr:rowOff>
    </xdr:from>
    <xdr:to>
      <xdr:col>15</xdr:col>
      <xdr:colOff>101600</xdr:colOff>
      <xdr:row>35</xdr:row>
      <xdr:rowOff>170434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119634</xdr:rowOff>
    </xdr:from>
    <xdr:to>
      <xdr:col>19</xdr:col>
      <xdr:colOff>177800</xdr:colOff>
      <xdr:row>35</xdr:row>
      <xdr:rowOff>160782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203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23114</xdr:rowOff>
    </xdr:from>
    <xdr:to>
      <xdr:col>10</xdr:col>
      <xdr:colOff>165100</xdr:colOff>
      <xdr:row>35</xdr:row>
      <xdr:rowOff>124714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73914</xdr:rowOff>
    </xdr:from>
    <xdr:to>
      <xdr:col>15</xdr:col>
      <xdr:colOff>50800</xdr:colOff>
      <xdr:row>35</xdr:row>
      <xdr:rowOff>119634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74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151130</xdr:rowOff>
    </xdr:from>
    <xdr:to>
      <xdr:col>6</xdr:col>
      <xdr:colOff>38100</xdr:colOff>
      <xdr:row>35</xdr:row>
      <xdr:rowOff>81280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30480</xdr:rowOff>
    </xdr:from>
    <xdr:to>
      <xdr:col>10</xdr:col>
      <xdr:colOff>114300</xdr:colOff>
      <xdr:row>35</xdr:row>
      <xdr:rowOff>73914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312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56659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15511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141241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97807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168863</xdr:rowOff>
    </xdr:from>
    <xdr:to>
      <xdr:col>55</xdr:col>
      <xdr:colOff>50800</xdr:colOff>
      <xdr:row>39</xdr:row>
      <xdr:rowOff>99013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147290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16028</xdr:rowOff>
    </xdr:from>
    <xdr:to>
      <xdr:col>50</xdr:col>
      <xdr:colOff>165100</xdr:colOff>
      <xdr:row>39</xdr:row>
      <xdr:rowOff>117628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48213</xdr:rowOff>
    </xdr:from>
    <xdr:to>
      <xdr:col>55</xdr:col>
      <xdr:colOff>0</xdr:colOff>
      <xdr:row>39</xdr:row>
      <xdr:rowOff>66828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34763"/>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11766</xdr:rowOff>
    </xdr:from>
    <xdr:to>
      <xdr:col>46</xdr:col>
      <xdr:colOff>38100</xdr:colOff>
      <xdr:row>39</xdr:row>
      <xdr:rowOff>113366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62566</xdr:rowOff>
    </xdr:from>
    <xdr:to>
      <xdr:col>50</xdr:col>
      <xdr:colOff>114300</xdr:colOff>
      <xdr:row>39</xdr:row>
      <xdr:rowOff>66828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749116"/>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25481</xdr:rowOff>
    </xdr:from>
    <xdr:to>
      <xdr:col>41</xdr:col>
      <xdr:colOff>101600</xdr:colOff>
      <xdr:row>39</xdr:row>
      <xdr:rowOff>127081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62566</xdr:rowOff>
    </xdr:from>
    <xdr:to>
      <xdr:col>45</xdr:col>
      <xdr:colOff>177800</xdr:colOff>
      <xdr:row>39</xdr:row>
      <xdr:rowOff>76281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4911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35606</xdr:rowOff>
    </xdr:from>
    <xdr:to>
      <xdr:col>36</xdr:col>
      <xdr:colOff>165100</xdr:colOff>
      <xdr:row>39</xdr:row>
      <xdr:rowOff>137206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76281</xdr:rowOff>
    </xdr:from>
    <xdr:to>
      <xdr:col>41</xdr:col>
      <xdr:colOff>50800</xdr:colOff>
      <xdr:row>39</xdr:row>
      <xdr:rowOff>86406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62831"/>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108755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104493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118208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128333</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53340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498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34290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326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105410</xdr:rowOff>
    </xdr:from>
    <xdr:to>
      <xdr:col>10</xdr:col>
      <xdr:colOff>165100</xdr:colOff>
      <xdr:row>59</xdr:row>
      <xdr:rowOff>35560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156210</xdr:rowOff>
    </xdr:from>
    <xdr:to>
      <xdr:col>15</xdr:col>
      <xdr:colOff>50800</xdr:colOff>
      <xdr:row>59</xdr:row>
      <xdr:rowOff>17145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0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58</xdr:row>
      <xdr:rowOff>156210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085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52087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164781</xdr:rowOff>
    </xdr:from>
    <xdr:to>
      <xdr:col>55</xdr:col>
      <xdr:colOff>50800</xdr:colOff>
      <xdr:row>63</xdr:row>
      <xdr:rowOff>94931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143208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4474</xdr:rowOff>
    </xdr:from>
    <xdr:to>
      <xdr:col>50</xdr:col>
      <xdr:colOff>165100</xdr:colOff>
      <xdr:row>63</xdr:row>
      <xdr:rowOff>106074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44131</xdr:rowOff>
    </xdr:from>
    <xdr:to>
      <xdr:col>55</xdr:col>
      <xdr:colOff>0</xdr:colOff>
      <xdr:row>63</xdr:row>
      <xdr:rowOff>55274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45481"/>
          <a:ext cx="8382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11132</xdr:rowOff>
    </xdr:from>
    <xdr:to>
      <xdr:col>46</xdr:col>
      <xdr:colOff>38100</xdr:colOff>
      <xdr:row>63</xdr:row>
      <xdr:rowOff>112732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55274</xdr:rowOff>
    </xdr:from>
    <xdr:to>
      <xdr:col>50</xdr:col>
      <xdr:colOff>114300</xdr:colOff>
      <xdr:row>63</xdr:row>
      <xdr:rowOff>61932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56624"/>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16936</xdr:rowOff>
    </xdr:from>
    <xdr:to>
      <xdr:col>41</xdr:col>
      <xdr:colOff>101600</xdr:colOff>
      <xdr:row>63</xdr:row>
      <xdr:rowOff>118536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61932</xdr:rowOff>
    </xdr:from>
    <xdr:to>
      <xdr:col>45</xdr:col>
      <xdr:colOff>177800</xdr:colOff>
      <xdr:row>63</xdr:row>
      <xdr:rowOff>67736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63282"/>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24911</xdr:rowOff>
    </xdr:from>
    <xdr:to>
      <xdr:col>36</xdr:col>
      <xdr:colOff>165100</xdr:colOff>
      <xdr:row>63</xdr:row>
      <xdr:rowOff>126511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67736</xdr:rowOff>
    </xdr:from>
    <xdr:to>
      <xdr:col>41</xdr:col>
      <xdr:colOff>50800</xdr:colOff>
      <xdr:row>63</xdr:row>
      <xdr:rowOff>75711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69086"/>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97201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8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103859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90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109663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9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117638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9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64770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217014"/>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132080</xdr:rowOff>
    </xdr:from>
    <xdr:to>
      <xdr:col>15</xdr:col>
      <xdr:colOff>101600</xdr:colOff>
      <xdr:row>84</xdr:row>
      <xdr:rowOff>62230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84</xdr:row>
      <xdr:rowOff>11430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42951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11430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397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78739</xdr:rowOff>
    </xdr:from>
    <xdr:to>
      <xdr:col>6</xdr:col>
      <xdr:colOff>38100</xdr:colOff>
      <xdr:row>85</xdr:row>
      <xdr:rowOff>8889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129539</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3979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53357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38227</xdr:rowOff>
    </xdr:from>
    <xdr:to>
      <xdr:col>55</xdr:col>
      <xdr:colOff>50800</xdr:colOff>
      <xdr:row>86</xdr:row>
      <xdr:rowOff>139827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7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124604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39115</xdr:rowOff>
    </xdr:from>
    <xdr:to>
      <xdr:col>50</xdr:col>
      <xdr:colOff>165100</xdr:colOff>
      <xdr:row>86</xdr:row>
      <xdr:rowOff>140715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89027</xdr:rowOff>
    </xdr:from>
    <xdr:to>
      <xdr:col>55</xdr:col>
      <xdr:colOff>0</xdr:colOff>
      <xdr:row>86</xdr:row>
      <xdr:rowOff>89915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33727"/>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39370</xdr:rowOff>
    </xdr:from>
    <xdr:to>
      <xdr:col>46</xdr:col>
      <xdr:colOff>38100</xdr:colOff>
      <xdr:row>86</xdr:row>
      <xdr:rowOff>140970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89915</xdr:rowOff>
    </xdr:from>
    <xdr:to>
      <xdr:col>50</xdr:col>
      <xdr:colOff>114300</xdr:colOff>
      <xdr:row>86</xdr:row>
      <xdr:rowOff>90170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83461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40005</xdr:rowOff>
    </xdr:from>
    <xdr:to>
      <xdr:col>41</xdr:col>
      <xdr:colOff>101600</xdr:colOff>
      <xdr:row>86</xdr:row>
      <xdr:rowOff>141605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7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90170</xdr:rowOff>
    </xdr:from>
    <xdr:to>
      <xdr:col>45</xdr:col>
      <xdr:colOff>177800</xdr:colOff>
      <xdr:row>86</xdr:row>
      <xdr:rowOff>90805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83487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40387</xdr:rowOff>
    </xdr:from>
    <xdr:to>
      <xdr:col>36</xdr:col>
      <xdr:colOff>165100</xdr:colOff>
      <xdr:row>86</xdr:row>
      <xdr:rowOff>141987</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7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90805</xdr:rowOff>
    </xdr:from>
    <xdr:to>
      <xdr:col>41</xdr:col>
      <xdr:colOff>50800</xdr:colOff>
      <xdr:row>86</xdr:row>
      <xdr:rowOff>91187</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355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131842</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87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132097</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132732</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8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133114</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8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72407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37</xdr:row>
      <xdr:rowOff>144780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452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38</xdr:row>
      <xdr:rowOff>7620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4592300" y="64522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38</xdr:row>
      <xdr:rowOff>7620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4827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65405</xdr:rowOff>
    </xdr:from>
    <xdr:to>
      <xdr:col>67</xdr:col>
      <xdr:colOff>101600</xdr:colOff>
      <xdr:row>37</xdr:row>
      <xdr:rowOff>167005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116205</xdr:rowOff>
    </xdr:from>
    <xdr:to>
      <xdr:col>71</xdr:col>
      <xdr:colOff>177800</xdr:colOff>
      <xdr:row>37</xdr:row>
      <xdr:rowOff>139065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459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150512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88265</xdr:rowOff>
    </xdr:from>
    <xdr:to>
      <xdr:col>116</xdr:col>
      <xdr:colOff>114300</xdr:colOff>
      <xdr:row>35</xdr:row>
      <xdr:rowOff>18415</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41292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58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93980</xdr:rowOff>
    </xdr:from>
    <xdr:to>
      <xdr:col>112</xdr:col>
      <xdr:colOff>38100</xdr:colOff>
      <xdr:row>36</xdr:row>
      <xdr:rowOff>24130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139065</xdr:rowOff>
    </xdr:from>
    <xdr:to>
      <xdr:col>116</xdr:col>
      <xdr:colOff>63500</xdr:colOff>
      <xdr:row>35</xdr:row>
      <xdr:rowOff>144780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596836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109220</xdr:rowOff>
    </xdr:from>
    <xdr:to>
      <xdr:col>107</xdr:col>
      <xdr:colOff>101600</xdr:colOff>
      <xdr:row>36</xdr:row>
      <xdr:rowOff>39370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144780</xdr:rowOff>
    </xdr:from>
    <xdr:to>
      <xdr:col>111</xdr:col>
      <xdr:colOff>177800</xdr:colOff>
      <xdr:row>35</xdr:row>
      <xdr:rowOff>160020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145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133985</xdr:rowOff>
    </xdr:from>
    <xdr:to>
      <xdr:col>102</xdr:col>
      <xdr:colOff>165100</xdr:colOff>
      <xdr:row>36</xdr:row>
      <xdr:rowOff>64135</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160020</xdr:rowOff>
    </xdr:from>
    <xdr:to>
      <xdr:col>107</xdr:col>
      <xdr:colOff>50800</xdr:colOff>
      <xdr:row>36</xdr:row>
      <xdr:rowOff>13335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160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154940</xdr:rowOff>
    </xdr:from>
    <xdr:to>
      <xdr:col>98</xdr:col>
      <xdr:colOff>38100</xdr:colOff>
      <xdr:row>36</xdr:row>
      <xdr:rowOff>85090</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13335</xdr:rowOff>
    </xdr:from>
    <xdr:to>
      <xdr:col>102</xdr:col>
      <xdr:colOff>114300</xdr:colOff>
      <xdr:row>36</xdr:row>
      <xdr:rowOff>34290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1855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40657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55897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80662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101617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84727</xdr:rowOff>
    </xdr:from>
    <xdr:to>
      <xdr:col>81</xdr:col>
      <xdr:colOff>101600</xdr:colOff>
      <xdr:row>58</xdr:row>
      <xdr:rowOff>14877</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58</xdr:row>
      <xdr:rowOff>6531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9081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135527</xdr:rowOff>
    </xdr:from>
    <xdr:to>
      <xdr:col>81</xdr:col>
      <xdr:colOff>50800</xdr:colOff>
      <xdr:row>59</xdr:row>
      <xdr:rowOff>128996</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4592300" y="990817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9616</xdr:rowOff>
    </xdr:from>
    <xdr:to>
      <xdr:col>72</xdr:col>
      <xdr:colOff>38100</xdr:colOff>
      <xdr:row>59</xdr:row>
      <xdr:rowOff>111216</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128996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10175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60416</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101204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31404</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127743</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13371</xdr:rowOff>
    </xdr:from>
    <xdr:to>
      <xdr:col>116</xdr:col>
      <xdr:colOff>114300</xdr:colOff>
      <xdr:row>62</xdr:row>
      <xdr:rowOff>114971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2110700" y="106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163248</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E00-000065020000}"/>
            </a:ext>
          </a:extLst>
        </xdr:cNvPr>
        <xdr:cNvSpPr txBox="1"/>
      </xdr:nvSpPr>
      <xdr:spPr>
        <a:xfrm>
          <a:off x="22199600" y="106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48641</xdr:rowOff>
    </xdr:from>
    <xdr:to>
      <xdr:col>112</xdr:col>
      <xdr:colOff>38100</xdr:colOff>
      <xdr:row>62</xdr:row>
      <xdr:rowOff>150241</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1272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64171</xdr:rowOff>
    </xdr:from>
    <xdr:to>
      <xdr:col>116</xdr:col>
      <xdr:colOff>63500</xdr:colOff>
      <xdr:row>62</xdr:row>
      <xdr:rowOff>99441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1323300" y="10694071"/>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26760</xdr:rowOff>
    </xdr:from>
    <xdr:to>
      <xdr:col>107</xdr:col>
      <xdr:colOff>101600</xdr:colOff>
      <xdr:row>62</xdr:row>
      <xdr:rowOff>128360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0383500" y="106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77560</xdr:rowOff>
    </xdr:from>
    <xdr:to>
      <xdr:col>111</xdr:col>
      <xdr:colOff>177800</xdr:colOff>
      <xdr:row>62</xdr:row>
      <xdr:rowOff>99441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0434300" y="1070746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36395</xdr:rowOff>
    </xdr:from>
    <xdr:to>
      <xdr:col>102</xdr:col>
      <xdr:colOff>165100</xdr:colOff>
      <xdr:row>62</xdr:row>
      <xdr:rowOff>137995</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94500" y="10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77560</xdr:rowOff>
    </xdr:from>
    <xdr:to>
      <xdr:col>107</xdr:col>
      <xdr:colOff>50800</xdr:colOff>
      <xdr:row>62</xdr:row>
      <xdr:rowOff>87195</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9545300" y="10707460"/>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43416</xdr:rowOff>
    </xdr:from>
    <xdr:to>
      <xdr:col>98</xdr:col>
      <xdr:colOff>38100</xdr:colOff>
      <xdr:row>62</xdr:row>
      <xdr:rowOff>145016</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605500" y="106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87195</xdr:rowOff>
    </xdr:from>
    <xdr:to>
      <xdr:col>102</xdr:col>
      <xdr:colOff>114300</xdr:colOff>
      <xdr:row>62</xdr:row>
      <xdr:rowOff>94216</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8656300" y="1071709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a:extLst>
            <a:ext uri="{FF2B5EF4-FFF2-40B4-BE49-F238E27FC236}">
              <a16:creationId xmlns:a16="http://schemas.microsoft.com/office/drawing/2014/main" id="{00000000-0008-0000-0E00-000071020000}"/>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141368</xdr:rowOff>
    </xdr:from>
    <xdr:ext cx="469744" cy="259045"/>
    <xdr:sp macro="" textlink="">
      <xdr:nvSpPr>
        <xdr:cNvPr id="626" name="n_1mainValue【学校施設】&#10;一人当たり面積">
          <a:extLst>
            <a:ext uri="{FF2B5EF4-FFF2-40B4-BE49-F238E27FC236}">
              <a16:creationId xmlns:a16="http://schemas.microsoft.com/office/drawing/2014/main" id="{00000000-0008-0000-0E00-000072020000}"/>
            </a:ext>
          </a:extLst>
        </xdr:cNvPr>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119487</xdr:rowOff>
    </xdr:from>
    <xdr:ext cx="469744" cy="259045"/>
    <xdr:sp macro="" textlink="">
      <xdr:nvSpPr>
        <xdr:cNvPr id="627" name="n_2mainValue【学校施設】&#10;一人当たり面積">
          <a:extLst>
            <a:ext uri="{FF2B5EF4-FFF2-40B4-BE49-F238E27FC236}">
              <a16:creationId xmlns:a16="http://schemas.microsoft.com/office/drawing/2014/main" id="{00000000-0008-0000-0E00-000073020000}"/>
            </a:ext>
          </a:extLst>
        </xdr:cNvPr>
        <xdr:cNvSpPr txBox="1"/>
      </xdr:nvSpPr>
      <xdr:spPr>
        <a:xfrm>
          <a:off x="20199427" y="1074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129122</xdr:rowOff>
    </xdr:from>
    <xdr:ext cx="469744" cy="259045"/>
    <xdr:sp macro="" textlink="">
      <xdr:nvSpPr>
        <xdr:cNvPr id="628" name="n_3mainValue【学校施設】&#10;一人当たり面積">
          <a:extLst>
            <a:ext uri="{FF2B5EF4-FFF2-40B4-BE49-F238E27FC236}">
              <a16:creationId xmlns:a16="http://schemas.microsoft.com/office/drawing/2014/main" id="{00000000-0008-0000-0E00-000074020000}"/>
            </a:ext>
          </a:extLst>
        </xdr:cNvPr>
        <xdr:cNvSpPr txBox="1"/>
      </xdr:nvSpPr>
      <xdr:spPr>
        <a:xfrm>
          <a:off x="19310427" y="107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136143</xdr:rowOff>
    </xdr:from>
    <xdr:ext cx="469744" cy="259045"/>
    <xdr:sp macro="" textlink="">
      <xdr:nvSpPr>
        <xdr:cNvPr id="629" name="n_4mainValue【学校施設】&#10;一人当たり面積">
          <a:extLst>
            <a:ext uri="{FF2B5EF4-FFF2-40B4-BE49-F238E27FC236}">
              <a16:creationId xmlns:a16="http://schemas.microsoft.com/office/drawing/2014/main" id="{00000000-0008-0000-0E00-000075020000}"/>
            </a:ext>
          </a:extLst>
        </xdr:cNvPr>
        <xdr:cNvSpPr txBox="1"/>
      </xdr:nvSpPr>
      <xdr:spPr>
        <a:xfrm>
          <a:off x="18421427" y="107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00000000-0008-0000-0E00-00009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1" name="【公民館】&#10;有形固定資産減価償却率最小値テキスト">
          <a:extLst>
            <a:ext uri="{FF2B5EF4-FFF2-40B4-BE49-F238E27FC236}">
              <a16:creationId xmlns:a16="http://schemas.microsoft.com/office/drawing/2014/main" id="{00000000-0008-0000-0E00-00009F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73" name="【公民館】&#10;有形固定資産減価償却率最大値テキスト">
          <a:extLst>
            <a:ext uri="{FF2B5EF4-FFF2-40B4-BE49-F238E27FC236}">
              <a16:creationId xmlns:a16="http://schemas.microsoft.com/office/drawing/2014/main" id="{00000000-0008-0000-0E00-0000A1020000}"/>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75" name="【公民館】&#10;有形固定資産減価償却率平均値テキスト">
          <a:extLst>
            <a:ext uri="{FF2B5EF4-FFF2-40B4-BE49-F238E27FC236}">
              <a16:creationId xmlns:a16="http://schemas.microsoft.com/office/drawing/2014/main" id="{00000000-0008-0000-0E00-0000A3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160655</xdr:rowOff>
    </xdr:from>
    <xdr:to>
      <xdr:col>85</xdr:col>
      <xdr:colOff>177800</xdr:colOff>
      <xdr:row>106</xdr:row>
      <xdr:rowOff>90805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6268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139082</xdr:rowOff>
    </xdr:from>
    <xdr:ext cx="405111" cy="259045"/>
    <xdr:sp macro="" textlink="">
      <xdr:nvSpPr>
        <xdr:cNvPr id="687" name="【公民館】&#10;有形固定資産減価償却率該当値テキスト">
          <a:extLst>
            <a:ext uri="{FF2B5EF4-FFF2-40B4-BE49-F238E27FC236}">
              <a16:creationId xmlns:a16="http://schemas.microsoft.com/office/drawing/2014/main" id="{00000000-0008-0000-0E00-0000AF020000}"/>
            </a:ext>
          </a:extLst>
        </xdr:cNvPr>
        <xdr:cNvSpPr txBox="1"/>
      </xdr:nvSpPr>
      <xdr:spPr>
        <a:xfrm>
          <a:off x="163576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127636</xdr:rowOff>
    </xdr:from>
    <xdr:to>
      <xdr:col>85</xdr:col>
      <xdr:colOff>127000</xdr:colOff>
      <xdr:row>106</xdr:row>
      <xdr:rowOff>40005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5481300" y="1812988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454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127636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4592300" y="180746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17145</xdr:rowOff>
    </xdr:from>
    <xdr:to>
      <xdr:col>76</xdr:col>
      <xdr:colOff>114300</xdr:colOff>
      <xdr:row>105</xdr:row>
      <xdr:rowOff>72389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3703300" y="180193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105</xdr:row>
      <xdr:rowOff>17145</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814300" y="17964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696" name="n_1ave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7" name="n_2ave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698" name="n_3aveValue【公民館】&#10;有形固定資産減価償却率">
          <a:extLst>
            <a:ext uri="{FF2B5EF4-FFF2-40B4-BE49-F238E27FC236}">
              <a16:creationId xmlns:a16="http://schemas.microsoft.com/office/drawing/2014/main" id="{00000000-0008-0000-0E00-0000BA020000}"/>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9" name="n_4aveValue【公民館】&#10;有形固定資産減価償却率">
          <a:extLst>
            <a:ext uri="{FF2B5EF4-FFF2-40B4-BE49-F238E27FC236}">
              <a16:creationId xmlns:a16="http://schemas.microsoft.com/office/drawing/2014/main" id="{00000000-0008-0000-0E00-0000BB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700" name="n_1mainValue【公民館】&#10;有形固定資産減価償却率">
          <a:extLst>
            <a:ext uri="{FF2B5EF4-FFF2-40B4-BE49-F238E27FC236}">
              <a16:creationId xmlns:a16="http://schemas.microsoft.com/office/drawing/2014/main" id="{00000000-0008-0000-0E00-0000BC020000}"/>
            </a:ext>
          </a:extLst>
        </xdr:cNvPr>
        <xdr:cNvSpPr txBox="1"/>
      </xdr:nvSpPr>
      <xdr:spPr>
        <a:xfrm>
          <a:off x="15266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701" name="n_2mainValue【公民館】&#10;有形固定資産減価償却率">
          <a:extLst>
            <a:ext uri="{FF2B5EF4-FFF2-40B4-BE49-F238E27FC236}">
              <a16:creationId xmlns:a16="http://schemas.microsoft.com/office/drawing/2014/main" id="{00000000-0008-0000-0E00-0000BD020000}"/>
            </a:ext>
          </a:extLst>
        </xdr:cNvPr>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59072</xdr:rowOff>
    </xdr:from>
    <xdr:ext cx="405111" cy="259045"/>
    <xdr:sp macro="" textlink="">
      <xdr:nvSpPr>
        <xdr:cNvPr id="702" name="n_3mainValue【公民館】&#10;有形固定資産減価償却率">
          <a:extLst>
            <a:ext uri="{FF2B5EF4-FFF2-40B4-BE49-F238E27FC236}">
              <a16:creationId xmlns:a16="http://schemas.microsoft.com/office/drawing/2014/main" id="{00000000-0008-0000-0E00-0000BE020000}"/>
            </a:ext>
          </a:extLst>
        </xdr:cNvPr>
        <xdr:cNvSpPr txBox="1"/>
      </xdr:nvSpPr>
      <xdr:spPr>
        <a:xfrm>
          <a:off x="13500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3827</xdr:rowOff>
    </xdr:from>
    <xdr:ext cx="405111" cy="259045"/>
    <xdr:sp macro="" textlink="">
      <xdr:nvSpPr>
        <xdr:cNvPr id="703" name="n_4mainValue【公民館】&#10;有形固定資産減価償却率">
          <a:extLst>
            <a:ext uri="{FF2B5EF4-FFF2-40B4-BE49-F238E27FC236}">
              <a16:creationId xmlns:a16="http://schemas.microsoft.com/office/drawing/2014/main" id="{00000000-0008-0000-0E00-0000BF020000}"/>
            </a:ext>
          </a:extLst>
        </xdr:cNvPr>
        <xdr:cNvSpPr txBox="1"/>
      </xdr:nvSpPr>
      <xdr:spPr>
        <a:xfrm>
          <a:off x="12611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00000000-0008-0000-0E00-0000D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28" name="【公民館】&#10;一人当たり面積最小値テキスト">
          <a:extLst>
            <a:ext uri="{FF2B5EF4-FFF2-40B4-BE49-F238E27FC236}">
              <a16:creationId xmlns:a16="http://schemas.microsoft.com/office/drawing/2014/main" id="{00000000-0008-0000-0E00-0000D8020000}"/>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30" name="【公民館】&#10;一人当たり面積最大値テキスト">
          <a:extLst>
            <a:ext uri="{FF2B5EF4-FFF2-40B4-BE49-F238E27FC236}">
              <a16:creationId xmlns:a16="http://schemas.microsoft.com/office/drawing/2014/main" id="{00000000-0008-0000-0E00-0000DA020000}"/>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732" name="【公民館】&#10;一人当たり面積平均値テキスト">
          <a:extLst>
            <a:ext uri="{FF2B5EF4-FFF2-40B4-BE49-F238E27FC236}">
              <a16:creationId xmlns:a16="http://schemas.microsoft.com/office/drawing/2014/main" id="{00000000-0008-0000-0E00-0000DC020000}"/>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26163</xdr:rowOff>
    </xdr:from>
    <xdr:to>
      <xdr:col>116</xdr:col>
      <xdr:colOff>114300</xdr:colOff>
      <xdr:row>107</xdr:row>
      <xdr:rowOff>127763</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21107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4590</xdr:rowOff>
    </xdr:from>
    <xdr:ext cx="469744" cy="259045"/>
    <xdr:sp macro="" textlink="">
      <xdr:nvSpPr>
        <xdr:cNvPr id="744" name="【公民館】&#10;一人当たり面積該当値テキスト">
          <a:extLst>
            <a:ext uri="{FF2B5EF4-FFF2-40B4-BE49-F238E27FC236}">
              <a16:creationId xmlns:a16="http://schemas.microsoft.com/office/drawing/2014/main" id="{00000000-0008-0000-0E00-0000E8020000}"/>
            </a:ext>
          </a:extLst>
        </xdr:cNvPr>
        <xdr:cNvSpPr txBox="1"/>
      </xdr:nvSpPr>
      <xdr:spPr>
        <a:xfrm>
          <a:off x="22199600" y="183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49022</xdr:rowOff>
    </xdr:from>
    <xdr:to>
      <xdr:col>112</xdr:col>
      <xdr:colOff>38100</xdr:colOff>
      <xdr:row>107</xdr:row>
      <xdr:rowOff>150622</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1272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76963</xdr:rowOff>
    </xdr:from>
    <xdr:to>
      <xdr:col>116</xdr:col>
      <xdr:colOff>63500</xdr:colOff>
      <xdr:row>107</xdr:row>
      <xdr:rowOff>99822</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1323300" y="184221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99822</xdr:rowOff>
    </xdr:from>
    <xdr:to>
      <xdr:col>111</xdr:col>
      <xdr:colOff>177800</xdr:colOff>
      <xdr:row>107</xdr:row>
      <xdr:rowOff>102870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20434300" y="184449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57404</xdr:rowOff>
    </xdr:from>
    <xdr:to>
      <xdr:col>102</xdr:col>
      <xdr:colOff>165100</xdr:colOff>
      <xdr:row>107</xdr:row>
      <xdr:rowOff>159004</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9494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108204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9545300" y="184480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61213</xdr:rowOff>
    </xdr:from>
    <xdr:to>
      <xdr:col>98</xdr:col>
      <xdr:colOff>38100</xdr:colOff>
      <xdr:row>107</xdr:row>
      <xdr:rowOff>162813</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8605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108204</xdr:rowOff>
    </xdr:from>
    <xdr:to>
      <xdr:col>102</xdr:col>
      <xdr:colOff>114300</xdr:colOff>
      <xdr:row>107</xdr:row>
      <xdr:rowOff>112013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8656300" y="184533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753" name="n_1aveValue【公民館】&#10;一人当たり面積">
          <a:extLst>
            <a:ext uri="{FF2B5EF4-FFF2-40B4-BE49-F238E27FC236}">
              <a16:creationId xmlns:a16="http://schemas.microsoft.com/office/drawing/2014/main" id="{00000000-0008-0000-0E00-0000F1020000}"/>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754" name="n_2aveValue【公民館】&#10;一人当たり面積">
          <a:extLst>
            <a:ext uri="{FF2B5EF4-FFF2-40B4-BE49-F238E27FC236}">
              <a16:creationId xmlns:a16="http://schemas.microsoft.com/office/drawing/2014/main" id="{00000000-0008-0000-0E00-0000F2020000}"/>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755" name="n_3aveValue【公民館】&#10;一人当たり面積">
          <a:extLst>
            <a:ext uri="{FF2B5EF4-FFF2-40B4-BE49-F238E27FC236}">
              <a16:creationId xmlns:a16="http://schemas.microsoft.com/office/drawing/2014/main" id="{00000000-0008-0000-0E00-0000F3020000}"/>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756" name="n_4aveValue【公民館】&#10;一人当たり面積">
          <a:extLst>
            <a:ext uri="{FF2B5EF4-FFF2-40B4-BE49-F238E27FC236}">
              <a16:creationId xmlns:a16="http://schemas.microsoft.com/office/drawing/2014/main" id="{00000000-0008-0000-0E00-0000F4020000}"/>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141749</xdr:rowOff>
    </xdr:from>
    <xdr:ext cx="469744" cy="259045"/>
    <xdr:sp macro="" textlink="">
      <xdr:nvSpPr>
        <xdr:cNvPr id="757" name="n_1mainValue【公民館】&#10;一人当たり面積">
          <a:extLst>
            <a:ext uri="{FF2B5EF4-FFF2-40B4-BE49-F238E27FC236}">
              <a16:creationId xmlns:a16="http://schemas.microsoft.com/office/drawing/2014/main" id="{00000000-0008-0000-0E00-0000F5020000}"/>
            </a:ext>
          </a:extLst>
        </xdr:cNvPr>
        <xdr:cNvSpPr txBox="1"/>
      </xdr:nvSpPr>
      <xdr:spPr>
        <a:xfrm>
          <a:off x="21075727"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58" name="n_2mainValue【公民館】&#10;一人当たり面積">
          <a:extLst>
            <a:ext uri="{FF2B5EF4-FFF2-40B4-BE49-F238E27FC236}">
              <a16:creationId xmlns:a16="http://schemas.microsoft.com/office/drawing/2014/main" id="{00000000-0008-0000-0E00-0000F6020000}"/>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150131</xdr:rowOff>
    </xdr:from>
    <xdr:ext cx="469744" cy="259045"/>
    <xdr:sp macro="" textlink="">
      <xdr:nvSpPr>
        <xdr:cNvPr id="759" name="n_3mainValue【公民館】&#10;一人当たり面積">
          <a:extLst>
            <a:ext uri="{FF2B5EF4-FFF2-40B4-BE49-F238E27FC236}">
              <a16:creationId xmlns:a16="http://schemas.microsoft.com/office/drawing/2014/main" id="{00000000-0008-0000-0E00-0000F7020000}"/>
            </a:ext>
          </a:extLst>
        </xdr:cNvPr>
        <xdr:cNvSpPr txBox="1"/>
      </xdr:nvSpPr>
      <xdr:spPr>
        <a:xfrm>
          <a:off x="19310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153940</xdr:rowOff>
    </xdr:from>
    <xdr:ext cx="469744" cy="259045"/>
    <xdr:sp macro="" textlink="">
      <xdr:nvSpPr>
        <xdr:cNvPr id="760" name="n_4mainValue【公民館】&#10;一人当たり面積">
          <a:extLst>
            <a:ext uri="{FF2B5EF4-FFF2-40B4-BE49-F238E27FC236}">
              <a16:creationId xmlns:a16="http://schemas.microsoft.com/office/drawing/2014/main" id="{00000000-0008-0000-0E00-0000F8020000}"/>
            </a:ext>
          </a:extLst>
        </xdr:cNvPr>
        <xdr:cNvSpPr txBox="1"/>
      </xdr:nvSpPr>
      <xdr:spPr>
        <a:xfrm>
          <a:off x="18421427" y="184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は長寿命化に係る調査及び工事を継続して実施しており、有形固定資産減価償却率の上昇が抑えられている。公営住宅は全棟の長寿命化工事を毎年計画的に進めており、有形固定資産減価償却率が著しく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関しては、子どもが減少する中にあっても山村地域で集落間が離れているという地域特性から保育園等施設の統合は難しいため、保育園数が多く一人当たり面積は類似団体と比較し大きくなっているが、子育て環境の向上のため計画的な修繕・改修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にかけて行った、中学校の長寿命化工事や小学校３校のエアコン整備事業により有形固定資産減価償却率が大幅に改善された。今後、小学校の統廃合が計画されており、既存３小学校の除却と統合小学校の新設により、有形固定資産減価償却率がさらに低下することが見込まれる。</a:t>
          </a:r>
        </a:p>
        <a:p>
          <a:r>
            <a:rPr kumimoji="1" lang="ja-JP" altLang="en-US" sz="1300">
              <a:latin typeface="ＭＳ Ｐゴシック" panose="020B0600070205080204" pitchFamily="50" charset="-128"/>
              <a:ea typeface="ＭＳ Ｐゴシック" panose="020B0600070205080204" pitchFamily="50" charset="-128"/>
            </a:rPr>
            <a:t>　公民館については、施設の統合を現在進めているため、統合施設の建設（令和３年度）と老朽化の進んだ公民館の除却（令和５年度）により、、有形固定資産減価償却率が低下することが見込まれる。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99060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66548</xdr:rowOff>
    </xdr:from>
    <xdr:to>
      <xdr:col>55</xdr:col>
      <xdr:colOff>50800</xdr:colOff>
      <xdr:row>40</xdr:row>
      <xdr:rowOff>168148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152925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40</xdr:row>
      <xdr:rowOff>121920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7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126492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75692</xdr:rowOff>
    </xdr:from>
    <xdr:to>
      <xdr:col>41</xdr:col>
      <xdr:colOff>101600</xdr:colOff>
      <xdr:row>41</xdr:row>
      <xdr:rowOff>5842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126492</xdr:rowOff>
    </xdr:from>
    <xdr:to>
      <xdr:col>45</xdr:col>
      <xdr:colOff>177800</xdr:colOff>
      <xdr:row>40</xdr:row>
      <xdr:rowOff>126492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36830</xdr:rowOff>
    </xdr:from>
    <xdr:to>
      <xdr:col>36</xdr:col>
      <xdr:colOff>165100</xdr:colOff>
      <xdr:row>35</xdr:row>
      <xdr:rowOff>138430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87630</xdr:rowOff>
    </xdr:from>
    <xdr:to>
      <xdr:col>41</xdr:col>
      <xdr:colOff>50800</xdr:colOff>
      <xdr:row>40</xdr:row>
      <xdr:rowOff>126492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088380"/>
          <a:ext cx="889000" cy="89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56405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154957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84074</xdr:rowOff>
    </xdr:from>
    <xdr:to>
      <xdr:col>24</xdr:col>
      <xdr:colOff>114300</xdr:colOff>
      <xdr:row>63</xdr:row>
      <xdr:rowOff>14224</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62501</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84074</xdr:rowOff>
    </xdr:from>
    <xdr:to>
      <xdr:col>20</xdr:col>
      <xdr:colOff>38100</xdr:colOff>
      <xdr:row>63</xdr:row>
      <xdr:rowOff>14224</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134874</xdr:rowOff>
    </xdr:from>
    <xdr:to>
      <xdr:col>24</xdr:col>
      <xdr:colOff>63500</xdr:colOff>
      <xdr:row>62</xdr:row>
      <xdr:rowOff>134874</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764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84074</xdr:rowOff>
    </xdr:from>
    <xdr:to>
      <xdr:col>15</xdr:col>
      <xdr:colOff>101600</xdr:colOff>
      <xdr:row>63</xdr:row>
      <xdr:rowOff>14224</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134874</xdr:rowOff>
    </xdr:from>
    <xdr:to>
      <xdr:col>19</xdr:col>
      <xdr:colOff>177800</xdr:colOff>
      <xdr:row>62</xdr:row>
      <xdr:rowOff>134874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76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84074</xdr:rowOff>
    </xdr:from>
    <xdr:to>
      <xdr:col>10</xdr:col>
      <xdr:colOff>165100</xdr:colOff>
      <xdr:row>63</xdr:row>
      <xdr:rowOff>14224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134874</xdr:rowOff>
    </xdr:from>
    <xdr:to>
      <xdr:col>15</xdr:col>
      <xdr:colOff>50800</xdr:colOff>
      <xdr:row>62</xdr:row>
      <xdr:rowOff>134874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76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120650</xdr:rowOff>
    </xdr:from>
    <xdr:to>
      <xdr:col>6</xdr:col>
      <xdr:colOff>38100</xdr:colOff>
      <xdr:row>64</xdr:row>
      <xdr:rowOff>50800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134874</xdr:rowOff>
    </xdr:from>
    <xdr:to>
      <xdr:col>10</xdr:col>
      <xdr:colOff>114300</xdr:colOff>
      <xdr:row>64</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1130300" y="1076477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5351</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5351</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5351</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166942</xdr:rowOff>
    </xdr:from>
    <xdr:to>
      <xdr:col>55</xdr:col>
      <xdr:colOff>50800</xdr:colOff>
      <xdr:row>62</xdr:row>
      <xdr:rowOff>97092</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145369</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xdr:rowOff>
    </xdr:from>
    <xdr:to>
      <xdr:col>50</xdr:col>
      <xdr:colOff>165100</xdr:colOff>
      <xdr:row>62</xdr:row>
      <xdr:rowOff>102806</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46292</xdr:rowOff>
    </xdr:from>
    <xdr:to>
      <xdr:col>55</xdr:col>
      <xdr:colOff>0</xdr:colOff>
      <xdr:row>62</xdr:row>
      <xdr:rowOff>52006</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0676192"/>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3493</xdr:rowOff>
    </xdr:from>
    <xdr:to>
      <xdr:col>46</xdr:col>
      <xdr:colOff>38100</xdr:colOff>
      <xdr:row>62</xdr:row>
      <xdr:rowOff>105093</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52006</xdr:rowOff>
    </xdr:from>
    <xdr:to>
      <xdr:col>50</xdr:col>
      <xdr:colOff>114300</xdr:colOff>
      <xdr:row>62</xdr:row>
      <xdr:rowOff>54293</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068190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8065</xdr:rowOff>
    </xdr:from>
    <xdr:to>
      <xdr:col>41</xdr:col>
      <xdr:colOff>101600</xdr:colOff>
      <xdr:row>62</xdr:row>
      <xdr:rowOff>109665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54293</xdr:rowOff>
    </xdr:from>
    <xdr:to>
      <xdr:col>45</xdr:col>
      <xdr:colOff>177800</xdr:colOff>
      <xdr:row>62</xdr:row>
      <xdr:rowOff>58865</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68419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10922</xdr:rowOff>
    </xdr:from>
    <xdr:to>
      <xdr:col>36</xdr:col>
      <xdr:colOff>165100</xdr:colOff>
      <xdr:row>62</xdr:row>
      <xdr:rowOff>112522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6921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58865</xdr:rowOff>
    </xdr:from>
    <xdr:to>
      <xdr:col>41</xdr:col>
      <xdr:colOff>50800</xdr:colOff>
      <xdr:row>62</xdr:row>
      <xdr:rowOff>61722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6972300" y="1068876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00000000-0008-0000-0F00-0000F8000000}"/>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00000000-0008-0000-0F00-0000F9000000}"/>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00000000-0008-0000-0F00-0000FA000000}"/>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00000000-0008-0000-0F00-0000FB000000}"/>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93933</xdr:rowOff>
    </xdr:from>
    <xdr:ext cx="469744" cy="259045"/>
    <xdr:sp macro="" textlink="">
      <xdr:nvSpPr>
        <xdr:cNvPr id="252" name="n_1mainValue【体育館・プール】&#10;一人当たり面積">
          <a:extLst>
            <a:ext uri="{FF2B5EF4-FFF2-40B4-BE49-F238E27FC236}">
              <a16:creationId xmlns:a16="http://schemas.microsoft.com/office/drawing/2014/main" id="{00000000-0008-0000-0F00-0000FC000000}"/>
            </a:ext>
          </a:extLst>
        </xdr:cNvPr>
        <xdr:cNvSpPr txBox="1"/>
      </xdr:nvSpPr>
      <xdr:spPr>
        <a:xfrm>
          <a:off x="9391727" y="107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96220</xdr:rowOff>
    </xdr:from>
    <xdr:ext cx="469744" cy="259045"/>
    <xdr:sp macro="" textlink="">
      <xdr:nvSpPr>
        <xdr:cNvPr id="253" name="n_2mainValue【体育館・プール】&#10;一人当たり面積">
          <a:extLst>
            <a:ext uri="{FF2B5EF4-FFF2-40B4-BE49-F238E27FC236}">
              <a16:creationId xmlns:a16="http://schemas.microsoft.com/office/drawing/2014/main" id="{00000000-0008-0000-0F00-0000FD000000}"/>
            </a:ext>
          </a:extLst>
        </xdr:cNvPr>
        <xdr:cNvSpPr txBox="1"/>
      </xdr:nvSpPr>
      <xdr:spPr>
        <a:xfrm>
          <a:off x="8515427" y="107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100792</xdr:rowOff>
    </xdr:from>
    <xdr:ext cx="469744" cy="259045"/>
    <xdr:sp macro="" textlink="">
      <xdr:nvSpPr>
        <xdr:cNvPr id="254" name="n_3mainValue【体育館・プール】&#10;一人当たり面積">
          <a:extLst>
            <a:ext uri="{FF2B5EF4-FFF2-40B4-BE49-F238E27FC236}">
              <a16:creationId xmlns:a16="http://schemas.microsoft.com/office/drawing/2014/main" id="{00000000-0008-0000-0F00-0000FE000000}"/>
            </a:ext>
          </a:extLst>
        </xdr:cNvPr>
        <xdr:cNvSpPr txBox="1"/>
      </xdr:nvSpPr>
      <xdr:spPr>
        <a:xfrm>
          <a:off x="7626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103649</xdr:rowOff>
    </xdr:from>
    <xdr:ext cx="469744" cy="259045"/>
    <xdr:sp macro="" textlink="">
      <xdr:nvSpPr>
        <xdr:cNvPr id="255" name="n_4mainValue【体育館・プール】&#10;一人当たり面積">
          <a:extLst>
            <a:ext uri="{FF2B5EF4-FFF2-40B4-BE49-F238E27FC236}">
              <a16:creationId xmlns:a16="http://schemas.microsoft.com/office/drawing/2014/main" id="{00000000-0008-0000-0F00-0000FF000000}"/>
            </a:ext>
          </a:extLst>
        </xdr:cNvPr>
        <xdr:cNvSpPr txBox="1"/>
      </xdr:nvSpPr>
      <xdr:spPr>
        <a:xfrm>
          <a:off x="6737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30735</xdr:rowOff>
    </xdr:from>
    <xdr:to>
      <xdr:col>24</xdr:col>
      <xdr:colOff>114300</xdr:colOff>
      <xdr:row>80</xdr:row>
      <xdr:rowOff>132335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5847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53612</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F00-000027010000}"/>
            </a:ext>
          </a:extLst>
        </xdr:cNvPr>
        <xdr:cNvSpPr txBox="1"/>
      </xdr:nvSpPr>
      <xdr:spPr>
        <a:xfrm>
          <a:off x="4673600" y="1359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85598</xdr:rowOff>
    </xdr:from>
    <xdr:to>
      <xdr:col>20</xdr:col>
      <xdr:colOff>38100</xdr:colOff>
      <xdr:row>79</xdr:row>
      <xdr:rowOff>15748</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746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136398</xdr:rowOff>
    </xdr:from>
    <xdr:to>
      <xdr:col>24</xdr:col>
      <xdr:colOff>63500</xdr:colOff>
      <xdr:row>80</xdr:row>
      <xdr:rowOff>81535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797300" y="13509498"/>
          <a:ext cx="8382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37592</xdr:rowOff>
    </xdr:from>
    <xdr:to>
      <xdr:col>15</xdr:col>
      <xdr:colOff>101600</xdr:colOff>
      <xdr:row>78</xdr:row>
      <xdr:rowOff>139192</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857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88392</xdr:rowOff>
    </xdr:from>
    <xdr:to>
      <xdr:col>19</xdr:col>
      <xdr:colOff>177800</xdr:colOff>
      <xdr:row>78</xdr:row>
      <xdr:rowOff>136398</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908300" y="134614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161037</xdr:rowOff>
    </xdr:from>
    <xdr:to>
      <xdr:col>10</xdr:col>
      <xdr:colOff>165100</xdr:colOff>
      <xdr:row>78</xdr:row>
      <xdr:rowOff>91187</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1968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40387</xdr:rowOff>
    </xdr:from>
    <xdr:to>
      <xdr:col>15</xdr:col>
      <xdr:colOff>50800</xdr:colOff>
      <xdr:row>78</xdr:row>
      <xdr:rowOff>88392</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019300" y="1341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119887</xdr:rowOff>
    </xdr:from>
    <xdr:to>
      <xdr:col>6</xdr:col>
      <xdr:colOff>38100</xdr:colOff>
      <xdr:row>78</xdr:row>
      <xdr:rowOff>50037</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079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170687</xdr:rowOff>
    </xdr:from>
    <xdr:to>
      <xdr:col>10</xdr:col>
      <xdr:colOff>114300</xdr:colOff>
      <xdr:row>78</xdr:row>
      <xdr:rowOff>40387</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130300" y="1337233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F00-000033010000}"/>
            </a:ext>
          </a:extLst>
        </xdr:cNvPr>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32275</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155719</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107714</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66564</xdr:rowOff>
    </xdr:from>
    <xdr:ext cx="405111" cy="259045"/>
    <xdr:sp macro="" textlink="">
      <xdr:nvSpPr>
        <xdr:cNvPr id="311" name="n_4main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0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00000000-0008-0000-0F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a:extLst>
            <a:ext uri="{FF2B5EF4-FFF2-40B4-BE49-F238E27FC236}">
              <a16:creationId xmlns:a16="http://schemas.microsoft.com/office/drawing/2014/main" id="{00000000-0008-0000-0F00-000050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a:extLst>
            <a:ext uri="{FF2B5EF4-FFF2-40B4-BE49-F238E27FC236}">
              <a16:creationId xmlns:a16="http://schemas.microsoft.com/office/drawing/2014/main" id="{00000000-0008-0000-0F00-000052010000}"/>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0" name="【福祉施設】&#10;一人当たり面積平均値テキスト">
          <a:extLst>
            <a:ext uri="{FF2B5EF4-FFF2-40B4-BE49-F238E27FC236}">
              <a16:creationId xmlns:a16="http://schemas.microsoft.com/office/drawing/2014/main" id="{00000000-0008-0000-0F00-000054010000}"/>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110489</xdr:rowOff>
    </xdr:from>
    <xdr:to>
      <xdr:col>55</xdr:col>
      <xdr:colOff>50800</xdr:colOff>
      <xdr:row>85</xdr:row>
      <xdr:rowOff>40639</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0426700" y="145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88916</xdr:rowOff>
    </xdr:from>
    <xdr:ext cx="469744" cy="259045"/>
    <xdr:sp macro="" textlink="">
      <xdr:nvSpPr>
        <xdr:cNvPr id="352" name="【福祉施設】&#10;一人当たり面積該当値テキスト">
          <a:extLst>
            <a:ext uri="{FF2B5EF4-FFF2-40B4-BE49-F238E27FC236}">
              <a16:creationId xmlns:a16="http://schemas.microsoft.com/office/drawing/2014/main" id="{00000000-0008-0000-0F00-000060010000}"/>
            </a:ext>
          </a:extLst>
        </xdr:cNvPr>
        <xdr:cNvSpPr txBox="1"/>
      </xdr:nvSpPr>
      <xdr:spPr>
        <a:xfrm>
          <a:off x="10515600" y="144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119380</xdr:rowOff>
    </xdr:from>
    <xdr:to>
      <xdr:col>50</xdr:col>
      <xdr:colOff>165100</xdr:colOff>
      <xdr:row>85</xdr:row>
      <xdr:rowOff>49530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9588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161289</xdr:rowOff>
    </xdr:from>
    <xdr:to>
      <xdr:col>55</xdr:col>
      <xdr:colOff>0</xdr:colOff>
      <xdr:row>84</xdr:row>
      <xdr:rowOff>170180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9639300" y="1456308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123189</xdr:rowOff>
    </xdr:from>
    <xdr:to>
      <xdr:col>46</xdr:col>
      <xdr:colOff>38100</xdr:colOff>
      <xdr:row>85</xdr:row>
      <xdr:rowOff>53339</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86995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170180</xdr:rowOff>
    </xdr:from>
    <xdr:to>
      <xdr:col>50</xdr:col>
      <xdr:colOff>114300</xdr:colOff>
      <xdr:row>85</xdr:row>
      <xdr:rowOff>2539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8750300" y="1457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130811</xdr:rowOff>
    </xdr:from>
    <xdr:to>
      <xdr:col>41</xdr:col>
      <xdr:colOff>101600</xdr:colOff>
      <xdr:row>85</xdr:row>
      <xdr:rowOff>60961</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7810500" y="14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2539</xdr:rowOff>
    </xdr:from>
    <xdr:to>
      <xdr:col>45</xdr:col>
      <xdr:colOff>177800</xdr:colOff>
      <xdr:row>85</xdr:row>
      <xdr:rowOff>10161</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7861300" y="1457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135889</xdr:rowOff>
    </xdr:from>
    <xdr:to>
      <xdr:col>36</xdr:col>
      <xdr:colOff>165100</xdr:colOff>
      <xdr:row>85</xdr:row>
      <xdr:rowOff>66039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692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10161</xdr:rowOff>
    </xdr:from>
    <xdr:to>
      <xdr:col>41</xdr:col>
      <xdr:colOff>50800</xdr:colOff>
      <xdr:row>85</xdr:row>
      <xdr:rowOff>15239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6972300" y="145834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361" name="n_1aveValue【福祉施設】&#10;一人当たり面積">
          <a:extLst>
            <a:ext uri="{FF2B5EF4-FFF2-40B4-BE49-F238E27FC236}">
              <a16:creationId xmlns:a16="http://schemas.microsoft.com/office/drawing/2014/main" id="{00000000-0008-0000-0F00-000069010000}"/>
            </a:ext>
          </a:extLst>
        </xdr:cNvPr>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362" name="n_2aveValue【福祉施設】&#10;一人当たり面積">
          <a:extLst>
            <a:ext uri="{FF2B5EF4-FFF2-40B4-BE49-F238E27FC236}">
              <a16:creationId xmlns:a16="http://schemas.microsoft.com/office/drawing/2014/main" id="{00000000-0008-0000-0F00-00006A010000}"/>
            </a:ext>
          </a:extLst>
        </xdr:cNvPr>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363" name="n_3aveValue【福祉施設】&#10;一人当たり面積">
          <a:extLst>
            <a:ext uri="{FF2B5EF4-FFF2-40B4-BE49-F238E27FC236}">
              <a16:creationId xmlns:a16="http://schemas.microsoft.com/office/drawing/2014/main" id="{00000000-0008-0000-0F00-00006B010000}"/>
            </a:ext>
          </a:extLst>
        </xdr:cNvPr>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64" name="n_4aveValue【福祉施設】&#10;一人当たり面積">
          <a:extLst>
            <a:ext uri="{FF2B5EF4-FFF2-40B4-BE49-F238E27FC236}">
              <a16:creationId xmlns:a16="http://schemas.microsoft.com/office/drawing/2014/main" id="{00000000-0008-0000-0F00-00006C010000}"/>
            </a:ext>
          </a:extLst>
        </xdr:cNvPr>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40657</xdr:rowOff>
    </xdr:from>
    <xdr:ext cx="469744" cy="259045"/>
    <xdr:sp macro="" textlink="">
      <xdr:nvSpPr>
        <xdr:cNvPr id="365" name="n_1mainValue【福祉施設】&#10;一人当たり面積">
          <a:extLst>
            <a:ext uri="{FF2B5EF4-FFF2-40B4-BE49-F238E27FC236}">
              <a16:creationId xmlns:a16="http://schemas.microsoft.com/office/drawing/2014/main" id="{00000000-0008-0000-0F00-00006D010000}"/>
            </a:ext>
          </a:extLst>
        </xdr:cNvPr>
        <xdr:cNvSpPr txBox="1"/>
      </xdr:nvSpPr>
      <xdr:spPr>
        <a:xfrm>
          <a:off x="9391727"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44466</xdr:rowOff>
    </xdr:from>
    <xdr:ext cx="469744" cy="259045"/>
    <xdr:sp macro="" textlink="">
      <xdr:nvSpPr>
        <xdr:cNvPr id="366" name="n_2mainValue【福祉施設】&#10;一人当たり面積">
          <a:extLst>
            <a:ext uri="{FF2B5EF4-FFF2-40B4-BE49-F238E27FC236}">
              <a16:creationId xmlns:a16="http://schemas.microsoft.com/office/drawing/2014/main" id="{00000000-0008-0000-0F00-00006E010000}"/>
            </a:ext>
          </a:extLst>
        </xdr:cNvPr>
        <xdr:cNvSpPr txBox="1"/>
      </xdr:nvSpPr>
      <xdr:spPr>
        <a:xfrm>
          <a:off x="8515427" y="146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52088</xdr:rowOff>
    </xdr:from>
    <xdr:ext cx="469744" cy="259045"/>
    <xdr:sp macro="" textlink="">
      <xdr:nvSpPr>
        <xdr:cNvPr id="367" name="n_3mainValue【福祉施設】&#10;一人当たり面積">
          <a:extLst>
            <a:ext uri="{FF2B5EF4-FFF2-40B4-BE49-F238E27FC236}">
              <a16:creationId xmlns:a16="http://schemas.microsoft.com/office/drawing/2014/main" id="{00000000-0008-0000-0F00-00006F010000}"/>
            </a:ext>
          </a:extLst>
        </xdr:cNvPr>
        <xdr:cNvSpPr txBox="1"/>
      </xdr:nvSpPr>
      <xdr:spPr>
        <a:xfrm>
          <a:off x="7626427"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57166</xdr:rowOff>
    </xdr:from>
    <xdr:ext cx="469744" cy="259045"/>
    <xdr:sp macro="" textlink="">
      <xdr:nvSpPr>
        <xdr:cNvPr id="368" name="n_4mainValue【福祉施設】&#10;一人当たり面積">
          <a:extLst>
            <a:ext uri="{FF2B5EF4-FFF2-40B4-BE49-F238E27FC236}">
              <a16:creationId xmlns:a16="http://schemas.microsoft.com/office/drawing/2014/main" id="{00000000-0008-0000-0F00-000070010000}"/>
            </a:ext>
          </a:extLst>
        </xdr:cNvPr>
        <xdr:cNvSpPr txBox="1"/>
      </xdr:nvSpPr>
      <xdr:spPr>
        <a:xfrm>
          <a:off x="6737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00000000-0008-0000-0F00-000088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a:extLst>
            <a:ext uri="{FF2B5EF4-FFF2-40B4-BE49-F238E27FC236}">
              <a16:creationId xmlns:a16="http://schemas.microsoft.com/office/drawing/2014/main" id="{00000000-0008-0000-0F00-00008A010000}"/>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59707</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0000000-0008-0000-0F00-00008C010000}"/>
            </a:ext>
          </a:extLst>
        </xdr:cNvPr>
        <xdr:cNvSpPr txBox="1"/>
      </xdr:nvSpPr>
      <xdr:spPr>
        <a:xfrm>
          <a:off x="4673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169418</xdr:rowOff>
    </xdr:from>
    <xdr:to>
      <xdr:col>24</xdr:col>
      <xdr:colOff>114300</xdr:colOff>
      <xdr:row>107</xdr:row>
      <xdr:rowOff>99568</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4584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147845</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00000000-0008-0000-0F00-000098010000}"/>
            </a:ext>
          </a:extLst>
        </xdr:cNvPr>
        <xdr:cNvSpPr txBox="1"/>
      </xdr:nvSpPr>
      <xdr:spPr>
        <a:xfrm>
          <a:off x="4673600" y="183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73406</xdr:rowOff>
    </xdr:from>
    <xdr:to>
      <xdr:col>20</xdr:col>
      <xdr:colOff>38100</xdr:colOff>
      <xdr:row>107</xdr:row>
      <xdr:rowOff>3556</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3746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124206</xdr:rowOff>
    </xdr:from>
    <xdr:to>
      <xdr:col>24</xdr:col>
      <xdr:colOff>63500</xdr:colOff>
      <xdr:row>107</xdr:row>
      <xdr:rowOff>48768</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3797300" y="1829790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157987</xdr:rowOff>
    </xdr:from>
    <xdr:to>
      <xdr:col>15</xdr:col>
      <xdr:colOff>101600</xdr:colOff>
      <xdr:row>106</xdr:row>
      <xdr:rowOff>88137</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857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37337</xdr:rowOff>
    </xdr:from>
    <xdr:to>
      <xdr:col>19</xdr:col>
      <xdr:colOff>177800</xdr:colOff>
      <xdr:row>106</xdr:row>
      <xdr:rowOff>124206</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908300" y="1821103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61976</xdr:rowOff>
    </xdr:from>
    <xdr:to>
      <xdr:col>10</xdr:col>
      <xdr:colOff>165100</xdr:colOff>
      <xdr:row>105</xdr:row>
      <xdr:rowOff>163576</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968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112776</xdr:rowOff>
    </xdr:from>
    <xdr:to>
      <xdr:col>15</xdr:col>
      <xdr:colOff>50800</xdr:colOff>
      <xdr:row>106</xdr:row>
      <xdr:rowOff>37337</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019300" y="1811502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137413</xdr:rowOff>
    </xdr:from>
    <xdr:to>
      <xdr:col>6</xdr:col>
      <xdr:colOff>38100</xdr:colOff>
      <xdr:row>105</xdr:row>
      <xdr:rowOff>67563</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079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xdr:rowOff>
    </xdr:from>
    <xdr:to>
      <xdr:col>10</xdr:col>
      <xdr:colOff>114300</xdr:colOff>
      <xdr:row>105</xdr:row>
      <xdr:rowOff>112776</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130300" y="1801901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90949</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F00-0000A1010000}"/>
            </a:ext>
          </a:extLst>
        </xdr:cNvPr>
        <xdr:cNvSpPr txBox="1"/>
      </xdr:nvSpPr>
      <xdr:spPr>
        <a:xfrm>
          <a:off x="3582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100092</xdr:rowOff>
    </xdr:from>
    <xdr:ext cx="405111" cy="259045"/>
    <xdr:sp macro="" textlink="">
      <xdr:nvSpPr>
        <xdr:cNvPr id="418" name="n_2aveValue【市民会館】&#10;有形固定資産減価償却率">
          <a:extLst>
            <a:ext uri="{FF2B5EF4-FFF2-40B4-BE49-F238E27FC236}">
              <a16:creationId xmlns:a16="http://schemas.microsoft.com/office/drawing/2014/main" id="{00000000-0008-0000-0F00-0000A2010000}"/>
            </a:ext>
          </a:extLst>
        </xdr:cNvPr>
        <xdr:cNvSpPr txBox="1"/>
      </xdr:nvSpPr>
      <xdr:spPr>
        <a:xfrm>
          <a:off x="2705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84090</xdr:rowOff>
    </xdr:from>
    <xdr:ext cx="405111" cy="259045"/>
    <xdr:sp macro="" textlink="">
      <xdr:nvSpPr>
        <xdr:cNvPr id="419" name="n_3aveValue【市民会館】&#10;有形固定資産減価償却率">
          <a:extLst>
            <a:ext uri="{FF2B5EF4-FFF2-40B4-BE49-F238E27FC236}">
              <a16:creationId xmlns:a16="http://schemas.microsoft.com/office/drawing/2014/main" id="{00000000-0008-0000-0F00-0000A3010000}"/>
            </a:ext>
          </a:extLst>
        </xdr:cNvPr>
        <xdr:cNvSpPr txBox="1"/>
      </xdr:nvSpPr>
      <xdr:spPr>
        <a:xfrm>
          <a:off x="18167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148099</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F00-0000A4010000}"/>
            </a:ext>
          </a:extLst>
        </xdr:cNvPr>
        <xdr:cNvSpPr txBox="1"/>
      </xdr:nvSpPr>
      <xdr:spPr>
        <a:xfrm>
          <a:off x="927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166133</xdr:rowOff>
    </xdr:from>
    <xdr:ext cx="405111" cy="259045"/>
    <xdr:sp macro="" textlink="">
      <xdr:nvSpPr>
        <xdr:cNvPr id="421" name="n_1mainValue【市民会館】&#10;有形固定資産減価償却率">
          <a:extLst>
            <a:ext uri="{FF2B5EF4-FFF2-40B4-BE49-F238E27FC236}">
              <a16:creationId xmlns:a16="http://schemas.microsoft.com/office/drawing/2014/main" id="{00000000-0008-0000-0F00-0000A5010000}"/>
            </a:ext>
          </a:extLst>
        </xdr:cNvPr>
        <xdr:cNvSpPr txBox="1"/>
      </xdr:nvSpPr>
      <xdr:spPr>
        <a:xfrm>
          <a:off x="35820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79264</xdr:rowOff>
    </xdr:from>
    <xdr:ext cx="405111" cy="259045"/>
    <xdr:sp macro="" textlink="">
      <xdr:nvSpPr>
        <xdr:cNvPr id="422" name="n_2mainValue【市民会館】&#10;有形固定資産減価償却率">
          <a:extLst>
            <a:ext uri="{FF2B5EF4-FFF2-40B4-BE49-F238E27FC236}">
              <a16:creationId xmlns:a16="http://schemas.microsoft.com/office/drawing/2014/main" id="{00000000-0008-0000-0F00-0000A6010000}"/>
            </a:ext>
          </a:extLst>
        </xdr:cNvPr>
        <xdr:cNvSpPr txBox="1"/>
      </xdr:nvSpPr>
      <xdr:spPr>
        <a:xfrm>
          <a:off x="27057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154703</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F00-0000A7010000}"/>
            </a:ext>
          </a:extLst>
        </xdr:cNvPr>
        <xdr:cNvSpPr txBox="1"/>
      </xdr:nvSpPr>
      <xdr:spPr>
        <a:xfrm>
          <a:off x="1816744"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58690</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F00-0000A8010000}"/>
            </a:ext>
          </a:extLst>
        </xdr:cNvPr>
        <xdr:cNvSpPr txBox="1"/>
      </xdr:nvSpPr>
      <xdr:spPr>
        <a:xfrm>
          <a:off x="927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9" name="【市民会館】&#10;一人当たり面積最小値テキスト">
          <a:extLst>
            <a:ext uri="{FF2B5EF4-FFF2-40B4-BE49-F238E27FC236}">
              <a16:creationId xmlns:a16="http://schemas.microsoft.com/office/drawing/2014/main" id="{00000000-0008-0000-0F00-0000C1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1" name="【市民会館】&#10;一人当たり面積最大値テキスト">
          <a:extLst>
            <a:ext uri="{FF2B5EF4-FFF2-40B4-BE49-F238E27FC236}">
              <a16:creationId xmlns:a16="http://schemas.microsoft.com/office/drawing/2014/main" id="{00000000-0008-0000-0F00-0000C3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453" name="【市民会館】&#10;一人当たり面積平均値テキスト">
          <a:extLst>
            <a:ext uri="{FF2B5EF4-FFF2-40B4-BE49-F238E27FC236}">
              <a16:creationId xmlns:a16="http://schemas.microsoft.com/office/drawing/2014/main" id="{00000000-0008-0000-0F00-0000C5010000}"/>
            </a:ext>
          </a:extLst>
        </xdr:cNvPr>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55880</xdr:rowOff>
    </xdr:from>
    <xdr:to>
      <xdr:col>55</xdr:col>
      <xdr:colOff>50800</xdr:colOff>
      <xdr:row>107</xdr:row>
      <xdr:rowOff>157480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0426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34307</xdr:rowOff>
    </xdr:from>
    <xdr:ext cx="469744" cy="259045"/>
    <xdr:sp macro="" textlink="">
      <xdr:nvSpPr>
        <xdr:cNvPr id="465" name="【市民会館】&#10;一人当たり面積該当値テキスト">
          <a:extLst>
            <a:ext uri="{FF2B5EF4-FFF2-40B4-BE49-F238E27FC236}">
              <a16:creationId xmlns:a16="http://schemas.microsoft.com/office/drawing/2014/main" id="{00000000-0008-0000-0F00-0000D1010000}"/>
            </a:ext>
          </a:extLst>
        </xdr:cNvPr>
        <xdr:cNvSpPr txBox="1"/>
      </xdr:nvSpPr>
      <xdr:spPr>
        <a:xfrm>
          <a:off x="10515600"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27305</xdr:rowOff>
    </xdr:from>
    <xdr:to>
      <xdr:col>50</xdr:col>
      <xdr:colOff>165100</xdr:colOff>
      <xdr:row>107</xdr:row>
      <xdr:rowOff>128905</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9588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78105</xdr:rowOff>
    </xdr:from>
    <xdr:to>
      <xdr:col>55</xdr:col>
      <xdr:colOff>0</xdr:colOff>
      <xdr:row>107</xdr:row>
      <xdr:rowOff>106680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9639300" y="18423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31114</xdr:rowOff>
    </xdr:from>
    <xdr:to>
      <xdr:col>46</xdr:col>
      <xdr:colOff>38100</xdr:colOff>
      <xdr:row>107</xdr:row>
      <xdr:rowOff>132714</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8699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78105</xdr:rowOff>
    </xdr:from>
    <xdr:to>
      <xdr:col>50</xdr:col>
      <xdr:colOff>114300</xdr:colOff>
      <xdr:row>107</xdr:row>
      <xdr:rowOff>81914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8750300" y="1842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81914</xdr:rowOff>
    </xdr:from>
    <xdr:to>
      <xdr:col>45</xdr:col>
      <xdr:colOff>177800</xdr:colOff>
      <xdr:row>107</xdr:row>
      <xdr:rowOff>87630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7861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40639</xdr:rowOff>
    </xdr:from>
    <xdr:to>
      <xdr:col>36</xdr:col>
      <xdr:colOff>165100</xdr:colOff>
      <xdr:row>107</xdr:row>
      <xdr:rowOff>142239</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692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91439</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6972300" y="1843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474" name="n_1aveValue【市民会館】&#10;一人当たり面積">
          <a:extLst>
            <a:ext uri="{FF2B5EF4-FFF2-40B4-BE49-F238E27FC236}">
              <a16:creationId xmlns:a16="http://schemas.microsoft.com/office/drawing/2014/main" id="{00000000-0008-0000-0F00-0000DA010000}"/>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75" name="n_2aveValue【市民会館】&#10;一人当たり面積">
          <a:extLst>
            <a:ext uri="{FF2B5EF4-FFF2-40B4-BE49-F238E27FC236}">
              <a16:creationId xmlns:a16="http://schemas.microsoft.com/office/drawing/2014/main" id="{00000000-0008-0000-0F00-0000DB010000}"/>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476" name="n_3aveValue【市民会館】&#10;一人当たり面積">
          <a:extLst>
            <a:ext uri="{FF2B5EF4-FFF2-40B4-BE49-F238E27FC236}">
              <a16:creationId xmlns:a16="http://schemas.microsoft.com/office/drawing/2014/main" id="{00000000-0008-0000-0F00-0000DC010000}"/>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477" name="n_4aveValue【市民会館】&#10;一人当たり面積">
          <a:extLst>
            <a:ext uri="{FF2B5EF4-FFF2-40B4-BE49-F238E27FC236}">
              <a16:creationId xmlns:a16="http://schemas.microsoft.com/office/drawing/2014/main" id="{00000000-0008-0000-0F00-0000DD010000}"/>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120032</xdr:rowOff>
    </xdr:from>
    <xdr:ext cx="469744" cy="259045"/>
    <xdr:sp macro="" textlink="">
      <xdr:nvSpPr>
        <xdr:cNvPr id="478" name="n_1mainValue【市民会館】&#10;一人当たり面積">
          <a:extLst>
            <a:ext uri="{FF2B5EF4-FFF2-40B4-BE49-F238E27FC236}">
              <a16:creationId xmlns:a16="http://schemas.microsoft.com/office/drawing/2014/main" id="{00000000-0008-0000-0F00-0000DE010000}"/>
            </a:ext>
          </a:extLst>
        </xdr:cNvPr>
        <xdr:cNvSpPr txBox="1"/>
      </xdr:nvSpPr>
      <xdr:spPr>
        <a:xfrm>
          <a:off x="93917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123841</xdr:rowOff>
    </xdr:from>
    <xdr:ext cx="469744" cy="259045"/>
    <xdr:sp macro="" textlink="">
      <xdr:nvSpPr>
        <xdr:cNvPr id="479" name="n_2mainValue【市民会館】&#10;一人当たり面積">
          <a:extLst>
            <a:ext uri="{FF2B5EF4-FFF2-40B4-BE49-F238E27FC236}">
              <a16:creationId xmlns:a16="http://schemas.microsoft.com/office/drawing/2014/main" id="{00000000-0008-0000-0F00-0000DF010000}"/>
            </a:ext>
          </a:extLst>
        </xdr:cNvPr>
        <xdr:cNvSpPr txBox="1"/>
      </xdr:nvSpPr>
      <xdr:spPr>
        <a:xfrm>
          <a:off x="8515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80" name="n_3mainValue【市民会館】&#10;一人当たり面積">
          <a:extLst>
            <a:ext uri="{FF2B5EF4-FFF2-40B4-BE49-F238E27FC236}">
              <a16:creationId xmlns:a16="http://schemas.microsoft.com/office/drawing/2014/main" id="{00000000-0008-0000-0F00-0000E0010000}"/>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133366</xdr:rowOff>
    </xdr:from>
    <xdr:ext cx="469744" cy="259045"/>
    <xdr:sp macro="" textlink="">
      <xdr:nvSpPr>
        <xdr:cNvPr id="481" name="n_4mainValue【市民会館】&#10;一人当たり面積">
          <a:extLst>
            <a:ext uri="{FF2B5EF4-FFF2-40B4-BE49-F238E27FC236}">
              <a16:creationId xmlns:a16="http://schemas.microsoft.com/office/drawing/2014/main" id="{00000000-0008-0000-0F00-0000E1010000}"/>
            </a:ext>
          </a:extLst>
        </xdr:cNvPr>
        <xdr:cNvSpPr txBox="1"/>
      </xdr:nvSpPr>
      <xdr:spPr>
        <a:xfrm>
          <a:off x="6737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a:extLst>
            <a:ext uri="{FF2B5EF4-FFF2-40B4-BE49-F238E27FC236}">
              <a16:creationId xmlns:a16="http://schemas.microsoft.com/office/drawing/2014/main" id="{00000000-0008-0000-0F00-0000F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07" name="【一般廃棄物処理施設】&#10;有形固定資産減価償却率最小値テキスト">
          <a:extLst>
            <a:ext uri="{FF2B5EF4-FFF2-40B4-BE49-F238E27FC236}">
              <a16:creationId xmlns:a16="http://schemas.microsoft.com/office/drawing/2014/main" id="{00000000-0008-0000-0F00-0000FB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509" name="【一般廃棄物処理施設】&#10;有形固定資産減価償却率最大値テキスト">
          <a:extLst>
            <a:ext uri="{FF2B5EF4-FFF2-40B4-BE49-F238E27FC236}">
              <a16:creationId xmlns:a16="http://schemas.microsoft.com/office/drawing/2014/main" id="{00000000-0008-0000-0F00-0000FD010000}"/>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511" name="【一般廃棄物処理施設】&#10;有形固定資産減価償却率平均値テキスト">
          <a:extLst>
            <a:ext uri="{FF2B5EF4-FFF2-40B4-BE49-F238E27FC236}">
              <a16:creationId xmlns:a16="http://schemas.microsoft.com/office/drawing/2014/main" id="{00000000-0008-0000-0F00-0000FF010000}"/>
            </a:ext>
          </a:extLst>
        </xdr:cNvPr>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523" name="【一般廃棄物処理施設】&#10;有形固定資産減価償却率該当値テキスト">
          <a:extLst>
            <a:ext uri="{FF2B5EF4-FFF2-40B4-BE49-F238E27FC236}">
              <a16:creationId xmlns:a16="http://schemas.microsoft.com/office/drawing/2014/main" id="{00000000-0008-0000-0F00-00000B020000}"/>
            </a:ext>
          </a:extLst>
        </xdr:cNvPr>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39</xdr:row>
      <xdr:rowOff>36195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5481300" y="663321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118110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4592300" y="65493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34290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3703300" y="6461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153035</xdr:rowOff>
    </xdr:from>
    <xdr:to>
      <xdr:col>67</xdr:col>
      <xdr:colOff>101600</xdr:colOff>
      <xdr:row>37</xdr:row>
      <xdr:rowOff>83185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2763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32385</xdr:rowOff>
    </xdr:from>
    <xdr:to>
      <xdr:col>71</xdr:col>
      <xdr:colOff>177800</xdr:colOff>
      <xdr:row>37</xdr:row>
      <xdr:rowOff>118110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814300" y="637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532" name="n_1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00000000-0008-0000-0F00-000015020000}"/>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13987</xdr:rowOff>
    </xdr:from>
    <xdr:ext cx="405111" cy="259045"/>
    <xdr:sp macro="" textlink="">
      <xdr:nvSpPr>
        <xdr:cNvPr id="536" name="n_1main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37" name="n_2main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538" name="n_3main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39" name="n_4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564" name="【一般廃棄物処理施設】&#10;一人当たり有形固定資産（償却資産）額最小値テキスト">
          <a:extLst>
            <a:ext uri="{FF2B5EF4-FFF2-40B4-BE49-F238E27FC236}">
              <a16:creationId xmlns:a16="http://schemas.microsoft.com/office/drawing/2014/main" id="{00000000-0008-0000-0F00-000034020000}"/>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00000000-0008-0000-0F00-000036020000}"/>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568" name="【一般廃棄物処理施設】&#10;一人当たり有形固定資産（償却資産）額平均値テキスト">
          <a:extLst>
            <a:ext uri="{FF2B5EF4-FFF2-40B4-BE49-F238E27FC236}">
              <a16:creationId xmlns:a16="http://schemas.microsoft.com/office/drawing/2014/main" id="{00000000-0008-0000-0F00-000038020000}"/>
            </a:ext>
          </a:extLst>
        </xdr:cNvPr>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39322</xdr:rowOff>
    </xdr:from>
    <xdr:to>
      <xdr:col>116</xdr:col>
      <xdr:colOff>114300</xdr:colOff>
      <xdr:row>37</xdr:row>
      <xdr:rowOff>140922</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22110700" y="638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62199</xdr:rowOff>
    </xdr:from>
    <xdr:ext cx="599010" cy="259045"/>
    <xdr:sp macro="" textlink="">
      <xdr:nvSpPr>
        <xdr:cNvPr id="580" name="【一般廃棄物処理施設】&#10;一人当たり有形固定資産（償却資産）額該当値テキスト">
          <a:extLst>
            <a:ext uri="{FF2B5EF4-FFF2-40B4-BE49-F238E27FC236}">
              <a16:creationId xmlns:a16="http://schemas.microsoft.com/office/drawing/2014/main" id="{00000000-0008-0000-0F00-000044020000}"/>
            </a:ext>
          </a:extLst>
        </xdr:cNvPr>
        <xdr:cNvSpPr txBox="1"/>
      </xdr:nvSpPr>
      <xdr:spPr>
        <a:xfrm>
          <a:off x="22199600" y="62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82398</xdr:rowOff>
    </xdr:from>
    <xdr:to>
      <xdr:col>112</xdr:col>
      <xdr:colOff>38100</xdr:colOff>
      <xdr:row>38</xdr:row>
      <xdr:rowOff>12548</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1272500" y="64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90122</xdr:rowOff>
    </xdr:from>
    <xdr:to>
      <xdr:col>116</xdr:col>
      <xdr:colOff>63500</xdr:colOff>
      <xdr:row>37</xdr:row>
      <xdr:rowOff>133198</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21323300" y="6433772"/>
          <a:ext cx="838200" cy="4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159032</xdr:rowOff>
    </xdr:from>
    <xdr:to>
      <xdr:col>107</xdr:col>
      <xdr:colOff>101600</xdr:colOff>
      <xdr:row>38</xdr:row>
      <xdr:rowOff>89182</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0383500" y="6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133198</xdr:rowOff>
    </xdr:from>
    <xdr:to>
      <xdr:col>111</xdr:col>
      <xdr:colOff>177800</xdr:colOff>
      <xdr:row>38</xdr:row>
      <xdr:rowOff>38382</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0434300" y="6476848"/>
          <a:ext cx="889000" cy="7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163768</xdr:rowOff>
    </xdr:from>
    <xdr:to>
      <xdr:col>102</xdr:col>
      <xdr:colOff>165100</xdr:colOff>
      <xdr:row>38</xdr:row>
      <xdr:rowOff>93918</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9494500" y="65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38382</xdr:rowOff>
    </xdr:from>
    <xdr:to>
      <xdr:col>107</xdr:col>
      <xdr:colOff>50800</xdr:colOff>
      <xdr:row>38</xdr:row>
      <xdr:rowOff>43118</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9545300" y="6553482"/>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2746</xdr:rowOff>
    </xdr:from>
    <xdr:to>
      <xdr:col>98</xdr:col>
      <xdr:colOff>38100</xdr:colOff>
      <xdr:row>38</xdr:row>
      <xdr:rowOff>104346</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8605500" y="65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43118</xdr:rowOff>
    </xdr:from>
    <xdr:to>
      <xdr:col>102</xdr:col>
      <xdr:colOff>114300</xdr:colOff>
      <xdr:row>38</xdr:row>
      <xdr:rowOff>53546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8656300" y="6558218"/>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29075</xdr:rowOff>
    </xdr:from>
    <xdr:ext cx="599010" cy="259045"/>
    <xdr:sp macro="" textlink="">
      <xdr:nvSpPr>
        <xdr:cNvPr id="593" name="n_1main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1011095" y="620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105709</xdr:rowOff>
    </xdr:from>
    <xdr:ext cx="599010" cy="259045"/>
    <xdr:sp macro="" textlink="">
      <xdr:nvSpPr>
        <xdr:cNvPr id="594" name="n_2main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0134795" y="62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110445</xdr:rowOff>
    </xdr:from>
    <xdr:ext cx="599010" cy="259045"/>
    <xdr:sp macro="" textlink="">
      <xdr:nvSpPr>
        <xdr:cNvPr id="595" name="n_3main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9245795" y="628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120873</xdr:rowOff>
    </xdr:from>
    <xdr:ext cx="599010" cy="259045"/>
    <xdr:sp macro="" textlink="">
      <xdr:nvSpPr>
        <xdr:cNvPr id="596" name="n_4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8356795" y="629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a:extLst>
            <a:ext uri="{FF2B5EF4-FFF2-40B4-BE49-F238E27FC236}">
              <a16:creationId xmlns:a16="http://schemas.microsoft.com/office/drawing/2014/main" id="{00000000-0008-0000-0F00-00006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20" name="【保健センター・保健所】&#10;有形固定資産減価償却率最小値テキスト">
          <a:extLst>
            <a:ext uri="{FF2B5EF4-FFF2-40B4-BE49-F238E27FC236}">
              <a16:creationId xmlns:a16="http://schemas.microsoft.com/office/drawing/2014/main" id="{00000000-0008-0000-0F00-00006C02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622" name="【保健センター・保健所】&#10;有形固定資産減価償却率最大値テキスト">
          <a:extLst>
            <a:ext uri="{FF2B5EF4-FFF2-40B4-BE49-F238E27FC236}">
              <a16:creationId xmlns:a16="http://schemas.microsoft.com/office/drawing/2014/main" id="{00000000-0008-0000-0F00-00006E02000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24" name="【保健センター・保健所】&#10;有形固定資産減価償却率平均値テキスト">
          <a:extLst>
            <a:ext uri="{FF2B5EF4-FFF2-40B4-BE49-F238E27FC236}">
              <a16:creationId xmlns:a16="http://schemas.microsoft.com/office/drawing/2014/main" id="{00000000-0008-0000-0F00-000070020000}"/>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47498</xdr:rowOff>
    </xdr:from>
    <xdr:to>
      <xdr:col>85</xdr:col>
      <xdr:colOff>177800</xdr:colOff>
      <xdr:row>60</xdr:row>
      <xdr:rowOff>149098</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6268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25925</xdr:rowOff>
    </xdr:from>
    <xdr:ext cx="405111" cy="259045"/>
    <xdr:sp macro="" textlink="">
      <xdr:nvSpPr>
        <xdr:cNvPr id="636" name="【保健センター・保健所】&#10;有形固定資産減価償却率該当値テキスト">
          <a:extLst>
            <a:ext uri="{FF2B5EF4-FFF2-40B4-BE49-F238E27FC236}">
              <a16:creationId xmlns:a16="http://schemas.microsoft.com/office/drawing/2014/main" id="{00000000-0008-0000-0F00-00007C020000}"/>
            </a:ext>
          </a:extLst>
        </xdr:cNvPr>
        <xdr:cNvSpPr txBox="1"/>
      </xdr:nvSpPr>
      <xdr:spPr>
        <a:xfrm>
          <a:off x="16357600"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170942</xdr:rowOff>
    </xdr:from>
    <xdr:to>
      <xdr:col>81</xdr:col>
      <xdr:colOff>101600</xdr:colOff>
      <xdr:row>60</xdr:row>
      <xdr:rowOff>101092</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5430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50292</xdr:rowOff>
    </xdr:from>
    <xdr:to>
      <xdr:col>85</xdr:col>
      <xdr:colOff>127000</xdr:colOff>
      <xdr:row>60</xdr:row>
      <xdr:rowOff>98298</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5481300" y="103372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50292</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4592300" y="102870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72644</xdr:rowOff>
    </xdr:from>
    <xdr:to>
      <xdr:col>72</xdr:col>
      <xdr:colOff>38100</xdr:colOff>
      <xdr:row>60</xdr:row>
      <xdr:rowOff>2794</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3652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123444</xdr:rowOff>
    </xdr:from>
    <xdr:to>
      <xdr:col>76</xdr:col>
      <xdr:colOff>114300</xdr:colOff>
      <xdr:row>60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3703300" y="10238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22352</xdr:rowOff>
    </xdr:from>
    <xdr:to>
      <xdr:col>67</xdr:col>
      <xdr:colOff>101600</xdr:colOff>
      <xdr:row>59</xdr:row>
      <xdr:rowOff>123952</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2763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73152</xdr:rowOff>
    </xdr:from>
    <xdr:to>
      <xdr:col>71</xdr:col>
      <xdr:colOff>177800</xdr:colOff>
      <xdr:row>59</xdr:row>
      <xdr:rowOff>123444</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814300" y="101887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646" name="n_2aveValue【保健センター・保健所】&#10;有形固定資産減価償却率">
          <a:extLst>
            <a:ext uri="{FF2B5EF4-FFF2-40B4-BE49-F238E27FC236}">
              <a16:creationId xmlns:a16="http://schemas.microsoft.com/office/drawing/2014/main" id="{00000000-0008-0000-0F00-000086020000}"/>
            </a:ext>
          </a:extLst>
        </xdr:cNvPr>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647" name="n_3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648" name="n_4ave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92219</xdr:rowOff>
    </xdr:from>
    <xdr:ext cx="405111" cy="259045"/>
    <xdr:sp macro="" textlink="">
      <xdr:nvSpPr>
        <xdr:cNvPr id="649" name="n_1main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50" name="n_2main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165371</xdr:rowOff>
    </xdr:from>
    <xdr:ext cx="405111" cy="259045"/>
    <xdr:sp macro="" textlink="">
      <xdr:nvSpPr>
        <xdr:cNvPr id="651" name="n_3main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115079</xdr:rowOff>
    </xdr:from>
    <xdr:ext cx="405111" cy="259045"/>
    <xdr:sp macro="" textlink="">
      <xdr:nvSpPr>
        <xdr:cNvPr id="652" name="n_4main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00000000-0008-0000-0F00-0000A3020000}"/>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00000000-0008-0000-0F00-0000A5020000}"/>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00000000-0008-0000-0F00-0000A7020000}"/>
            </a:ext>
          </a:extLst>
        </xdr:cNvPr>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id="{00000000-0008-0000-0F00-0000B3020000}"/>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148590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21323300" y="1077163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150876</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20434300" y="107784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155448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9545300" y="1078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155448</xdr:rowOff>
    </xdr:from>
    <xdr:to>
      <xdr:col>102</xdr:col>
      <xdr:colOff>114300</xdr:colOff>
      <xdr:row>62</xdr:row>
      <xdr:rowOff>160020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8656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0" name="n_1aveValue【保健センター・保健所】&#10;一人当たり面積">
          <a:extLst>
            <a:ext uri="{FF2B5EF4-FFF2-40B4-BE49-F238E27FC236}">
              <a16:creationId xmlns:a16="http://schemas.microsoft.com/office/drawing/2014/main" id="{00000000-0008-0000-0F00-0000BC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701" name="n_2aveValue【保健センター・保健所】&#10;一人当たり面積">
          <a:extLst>
            <a:ext uri="{FF2B5EF4-FFF2-40B4-BE49-F238E27FC236}">
              <a16:creationId xmlns:a16="http://schemas.microsoft.com/office/drawing/2014/main" id="{00000000-0008-0000-0F00-0000BD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702" name="n_3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703" name="n_4aveValue【保健センター・保健所】&#10;一人当たり面積">
          <a:extLst>
            <a:ext uri="{FF2B5EF4-FFF2-40B4-BE49-F238E27FC236}">
              <a16:creationId xmlns:a16="http://schemas.microsoft.com/office/drawing/2014/main" id="{00000000-0008-0000-0F00-0000BF020000}"/>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704" name="n_1main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5" name="n_2main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706" name="n_3main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07" name="n_4main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a:extLst>
            <a:ext uri="{FF2B5EF4-FFF2-40B4-BE49-F238E27FC236}">
              <a16:creationId xmlns:a16="http://schemas.microsoft.com/office/drawing/2014/main" id="{00000000-0008-0000-0F00-0000D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36" name="【消防施設】&#10;有形固定資産減価償却率最大値テキスト">
          <a:extLst>
            <a:ext uri="{FF2B5EF4-FFF2-40B4-BE49-F238E27FC236}">
              <a16:creationId xmlns:a16="http://schemas.microsoft.com/office/drawing/2014/main" id="{00000000-0008-0000-0F00-0000E0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738" name="【消防施設】&#10;有形固定資産減価償却率平均値テキスト">
          <a:extLst>
            <a:ext uri="{FF2B5EF4-FFF2-40B4-BE49-F238E27FC236}">
              <a16:creationId xmlns:a16="http://schemas.microsoft.com/office/drawing/2014/main" id="{00000000-0008-0000-0F00-0000E202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96701</xdr:rowOff>
    </xdr:from>
    <xdr:to>
      <xdr:col>85</xdr:col>
      <xdr:colOff>177800</xdr:colOff>
      <xdr:row>84</xdr:row>
      <xdr:rowOff>26851</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6268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75128</xdr:rowOff>
    </xdr:from>
    <xdr:ext cx="405111" cy="259045"/>
    <xdr:sp macro="" textlink="">
      <xdr:nvSpPr>
        <xdr:cNvPr id="750" name="【消防施設】&#10;有形固定資産減価償却率該当値テキスト">
          <a:extLst>
            <a:ext uri="{FF2B5EF4-FFF2-40B4-BE49-F238E27FC236}">
              <a16:creationId xmlns:a16="http://schemas.microsoft.com/office/drawing/2014/main" id="{00000000-0008-0000-0F00-0000EE020000}"/>
            </a:ext>
          </a:extLst>
        </xdr:cNvPr>
        <xdr:cNvSpPr txBox="1"/>
      </xdr:nvSpPr>
      <xdr:spPr>
        <a:xfrm>
          <a:off x="16357600"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155484</xdr:rowOff>
    </xdr:from>
    <xdr:to>
      <xdr:col>81</xdr:col>
      <xdr:colOff>101600</xdr:colOff>
      <xdr:row>84</xdr:row>
      <xdr:rowOff>85634</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5430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147501</xdr:rowOff>
    </xdr:from>
    <xdr:to>
      <xdr:col>85</xdr:col>
      <xdr:colOff>127000</xdr:colOff>
      <xdr:row>84</xdr:row>
      <xdr:rowOff>34834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5481300" y="143778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34834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592300" y="144170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114663</xdr:rowOff>
    </xdr:from>
    <xdr:to>
      <xdr:col>72</xdr:col>
      <xdr:colOff>38100</xdr:colOff>
      <xdr:row>84</xdr:row>
      <xdr:rowOff>44813</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3652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165463</xdr:rowOff>
    </xdr:from>
    <xdr:to>
      <xdr:col>76</xdr:col>
      <xdr:colOff>114300</xdr:colOff>
      <xdr:row>84</xdr:row>
      <xdr:rowOff>15239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3703300" y="143958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91802</xdr:rowOff>
    </xdr:from>
    <xdr:to>
      <xdr:col>67</xdr:col>
      <xdr:colOff>101600</xdr:colOff>
      <xdr:row>84</xdr:row>
      <xdr:rowOff>21952</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2763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142602</xdr:rowOff>
    </xdr:from>
    <xdr:to>
      <xdr:col>71</xdr:col>
      <xdr:colOff>177800</xdr:colOff>
      <xdr:row>83</xdr:row>
      <xdr:rowOff>165463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814300" y="14372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759" name="n_1aveValue【消防施設】&#10;有形固定資産減価償却率">
          <a:extLst>
            <a:ext uri="{FF2B5EF4-FFF2-40B4-BE49-F238E27FC236}">
              <a16:creationId xmlns:a16="http://schemas.microsoft.com/office/drawing/2014/main" id="{00000000-0008-0000-0F00-0000F702000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760" name="n_2aveValue【消防施設】&#10;有形固定資産減価償却率">
          <a:extLst>
            <a:ext uri="{FF2B5EF4-FFF2-40B4-BE49-F238E27FC236}">
              <a16:creationId xmlns:a16="http://schemas.microsoft.com/office/drawing/2014/main" id="{00000000-0008-0000-0F00-0000F8020000}"/>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761" name="n_3aveValue【消防施設】&#10;有形固定資産減価償却率">
          <a:extLst>
            <a:ext uri="{FF2B5EF4-FFF2-40B4-BE49-F238E27FC236}">
              <a16:creationId xmlns:a16="http://schemas.microsoft.com/office/drawing/2014/main" id="{00000000-0008-0000-0F00-0000F9020000}"/>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762" name="n_4aveValue【消防施設】&#10;有形固定資産減価償却率">
          <a:extLst>
            <a:ext uri="{FF2B5EF4-FFF2-40B4-BE49-F238E27FC236}">
              <a16:creationId xmlns:a16="http://schemas.microsoft.com/office/drawing/2014/main" id="{00000000-0008-0000-0F00-0000FA020000}"/>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76761</xdr:rowOff>
    </xdr:from>
    <xdr:ext cx="405111" cy="259045"/>
    <xdr:sp macro="" textlink="">
      <xdr:nvSpPr>
        <xdr:cNvPr id="763" name="n_1mainValue【消防施設】&#10;有形固定資産減価償却率">
          <a:extLst>
            <a:ext uri="{FF2B5EF4-FFF2-40B4-BE49-F238E27FC236}">
              <a16:creationId xmlns:a16="http://schemas.microsoft.com/office/drawing/2014/main" id="{00000000-0008-0000-0F00-0000FB020000}"/>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764" name="n_2mainValue【消防施設】&#10;有形固定資産減価償却率">
          <a:extLst>
            <a:ext uri="{FF2B5EF4-FFF2-40B4-BE49-F238E27FC236}">
              <a16:creationId xmlns:a16="http://schemas.microsoft.com/office/drawing/2014/main" id="{00000000-0008-0000-0F00-0000FC020000}"/>
            </a:ext>
          </a:extLst>
        </xdr:cNvPr>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35940</xdr:rowOff>
    </xdr:from>
    <xdr:ext cx="405111" cy="259045"/>
    <xdr:sp macro="" textlink="">
      <xdr:nvSpPr>
        <xdr:cNvPr id="765" name="n_3mainValue【消防施設】&#10;有形固定資産減価償却率">
          <a:extLst>
            <a:ext uri="{FF2B5EF4-FFF2-40B4-BE49-F238E27FC236}">
              <a16:creationId xmlns:a16="http://schemas.microsoft.com/office/drawing/2014/main" id="{00000000-0008-0000-0F00-0000FD020000}"/>
            </a:ext>
          </a:extLst>
        </xdr:cNvPr>
        <xdr:cNvSpPr txBox="1"/>
      </xdr:nvSpPr>
      <xdr:spPr>
        <a:xfrm>
          <a:off x="13500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13079</xdr:rowOff>
    </xdr:from>
    <xdr:ext cx="405111" cy="259045"/>
    <xdr:sp macro="" textlink="">
      <xdr:nvSpPr>
        <xdr:cNvPr id="766" name="n_4mainValue【消防施設】&#10;有形固定資産減価償却率">
          <a:extLst>
            <a:ext uri="{FF2B5EF4-FFF2-40B4-BE49-F238E27FC236}">
              <a16:creationId xmlns:a16="http://schemas.microsoft.com/office/drawing/2014/main" id="{00000000-0008-0000-0F00-0000FE020000}"/>
            </a:ext>
          </a:extLst>
        </xdr:cNvPr>
        <xdr:cNvSpPr txBox="1"/>
      </xdr:nvSpPr>
      <xdr:spPr>
        <a:xfrm>
          <a:off x="12611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F00-00001903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95" name="【消防施設】&#10;一人当たり面積最大値テキスト">
          <a:extLst>
            <a:ext uri="{FF2B5EF4-FFF2-40B4-BE49-F238E27FC236}">
              <a16:creationId xmlns:a16="http://schemas.microsoft.com/office/drawing/2014/main" id="{00000000-0008-0000-0F00-00001B03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F00-00001D030000}"/>
            </a:ext>
          </a:extLst>
        </xdr:cNvPr>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109764</xdr:rowOff>
    </xdr:from>
    <xdr:to>
      <xdr:col>116</xdr:col>
      <xdr:colOff>114300</xdr:colOff>
      <xdr:row>82</xdr:row>
      <xdr:rowOff>39914</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2110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132641</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F00-000029030000}"/>
            </a:ext>
          </a:extLst>
        </xdr:cNvPr>
        <xdr:cNvSpPr txBox="1"/>
      </xdr:nvSpPr>
      <xdr:spPr>
        <a:xfrm>
          <a:off x="22199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160564</xdr:rowOff>
    </xdr:from>
    <xdr:to>
      <xdr:col>116</xdr:col>
      <xdr:colOff>63500</xdr:colOff>
      <xdr:row>81</xdr:row>
      <xdr:rowOff>160564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1323300" y="1404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13426</xdr:rowOff>
    </xdr:from>
    <xdr:to>
      <xdr:col>107</xdr:col>
      <xdr:colOff>101600</xdr:colOff>
      <xdr:row>82</xdr:row>
      <xdr:rowOff>115026</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0383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82</xdr:row>
      <xdr:rowOff>64226</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20434300" y="140480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64226</xdr:rowOff>
    </xdr:from>
    <xdr:to>
      <xdr:col>107</xdr:col>
      <xdr:colOff>50800</xdr:colOff>
      <xdr:row>82</xdr:row>
      <xdr:rowOff>83820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9545300" y="141231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46082</xdr:rowOff>
    </xdr:from>
    <xdr:to>
      <xdr:col>98</xdr:col>
      <xdr:colOff>38100</xdr:colOff>
      <xdr:row>82</xdr:row>
      <xdr:rowOff>147682</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8605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82</xdr:row>
      <xdr:rowOff>96882</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8656300" y="141427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818" name="n_1aveValue【消防施設】&#10;一人当たり面積">
          <a:extLst>
            <a:ext uri="{FF2B5EF4-FFF2-40B4-BE49-F238E27FC236}">
              <a16:creationId xmlns:a16="http://schemas.microsoft.com/office/drawing/2014/main" id="{00000000-0008-0000-0F00-00003203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819" name="n_2aveValue【消防施設】&#10;一人当たり面積">
          <a:extLst>
            <a:ext uri="{FF2B5EF4-FFF2-40B4-BE49-F238E27FC236}">
              <a16:creationId xmlns:a16="http://schemas.microsoft.com/office/drawing/2014/main" id="{00000000-0008-0000-0F00-000033030000}"/>
            </a:ext>
          </a:extLst>
        </xdr:cNvPr>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820" name="n_3aveValue【消防施設】&#10;一人当たり面積">
          <a:extLst>
            <a:ext uri="{FF2B5EF4-FFF2-40B4-BE49-F238E27FC236}">
              <a16:creationId xmlns:a16="http://schemas.microsoft.com/office/drawing/2014/main" id="{00000000-0008-0000-0F00-000034030000}"/>
            </a:ext>
          </a:extLst>
        </xdr:cNvPr>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821" name="n_4aveValue【消防施設】&#10;一人当たり面積">
          <a:extLst>
            <a:ext uri="{FF2B5EF4-FFF2-40B4-BE49-F238E27FC236}">
              <a16:creationId xmlns:a16="http://schemas.microsoft.com/office/drawing/2014/main" id="{00000000-0008-0000-0F00-000035030000}"/>
            </a:ext>
          </a:extLst>
        </xdr:cNvPr>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822" name="n_1mainValue【消防施設】&#10;一人当たり面積">
          <a:extLst>
            <a:ext uri="{FF2B5EF4-FFF2-40B4-BE49-F238E27FC236}">
              <a16:creationId xmlns:a16="http://schemas.microsoft.com/office/drawing/2014/main" id="{00000000-0008-0000-0F00-000036030000}"/>
            </a:ext>
          </a:extLst>
        </xdr:cNvPr>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131553</xdr:rowOff>
    </xdr:from>
    <xdr:ext cx="469744" cy="259045"/>
    <xdr:sp macro="" textlink="">
      <xdr:nvSpPr>
        <xdr:cNvPr id="823" name="n_2mainValue【消防施設】&#10;一人当たり面積">
          <a:extLst>
            <a:ext uri="{FF2B5EF4-FFF2-40B4-BE49-F238E27FC236}">
              <a16:creationId xmlns:a16="http://schemas.microsoft.com/office/drawing/2014/main" id="{00000000-0008-0000-0F00-000037030000}"/>
            </a:ext>
          </a:extLst>
        </xdr:cNvPr>
        <xdr:cNvSpPr txBox="1"/>
      </xdr:nvSpPr>
      <xdr:spPr>
        <a:xfrm>
          <a:off x="201994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824" name="n_3mainValue【消防施設】&#10;一人当たり面積">
          <a:extLst>
            <a:ext uri="{FF2B5EF4-FFF2-40B4-BE49-F238E27FC236}">
              <a16:creationId xmlns:a16="http://schemas.microsoft.com/office/drawing/2014/main" id="{00000000-0008-0000-0F00-000038030000}"/>
            </a:ext>
          </a:extLst>
        </xdr:cNvPr>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164209</xdr:rowOff>
    </xdr:from>
    <xdr:ext cx="469744" cy="259045"/>
    <xdr:sp macro="" textlink="">
      <xdr:nvSpPr>
        <xdr:cNvPr id="825" name="n_4mainValue【消防施設】&#10;一人当たり面積">
          <a:extLst>
            <a:ext uri="{FF2B5EF4-FFF2-40B4-BE49-F238E27FC236}">
              <a16:creationId xmlns:a16="http://schemas.microsoft.com/office/drawing/2014/main" id="{00000000-0008-0000-0F00-000039030000}"/>
            </a:ext>
          </a:extLst>
        </xdr:cNvPr>
        <xdr:cNvSpPr txBox="1"/>
      </xdr:nvSpPr>
      <xdr:spPr>
        <a:xfrm>
          <a:off x="184214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84182</xdr:rowOff>
    </xdr:from>
    <xdr:to>
      <xdr:col>85</xdr:col>
      <xdr:colOff>177800</xdr:colOff>
      <xdr:row>106</xdr:row>
      <xdr:rowOff>14332</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6268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62609</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6357600"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134982</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481300" y="181045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102326</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592300" y="180800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77832</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3703300" y="180376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56606</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flipV="1">
          <a:off x="12814300" y="180376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99695</xdr:rowOff>
    </xdr:from>
    <xdr:to>
      <xdr:col>116</xdr:col>
      <xdr:colOff>114300</xdr:colOff>
      <xdr:row>104</xdr:row>
      <xdr:rowOff>29845</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2110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122572</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22199600"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150495</xdr:rowOff>
    </xdr:from>
    <xdr:to>
      <xdr:col>116</xdr:col>
      <xdr:colOff>63500</xdr:colOff>
      <xdr:row>104</xdr:row>
      <xdr:rowOff>7620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flipV="1">
          <a:off x="21323300" y="178098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139700</xdr:rowOff>
    </xdr:from>
    <xdr:to>
      <xdr:col>107</xdr:col>
      <xdr:colOff>101600</xdr:colOff>
      <xdr:row>104</xdr:row>
      <xdr:rowOff>69850</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038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19050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20434300" y="1783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158750</xdr:rowOff>
    </xdr:from>
    <xdr:to>
      <xdr:col>102</xdr:col>
      <xdr:colOff>165100</xdr:colOff>
      <xdr:row>104</xdr:row>
      <xdr:rowOff>88900</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9494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19050</xdr:rowOff>
    </xdr:from>
    <xdr:to>
      <xdr:col>107</xdr:col>
      <xdr:colOff>50800</xdr:colOff>
      <xdr:row>104</xdr:row>
      <xdr:rowOff>38100</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9545300" y="1784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2539</xdr:rowOff>
    </xdr:from>
    <xdr:to>
      <xdr:col>98</xdr:col>
      <xdr:colOff>38100</xdr:colOff>
      <xdr:row>104</xdr:row>
      <xdr:rowOff>104139</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8605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38100</xdr:rowOff>
    </xdr:from>
    <xdr:to>
      <xdr:col>102</xdr:col>
      <xdr:colOff>114300</xdr:colOff>
      <xdr:row>104</xdr:row>
      <xdr:rowOff>53339</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8656300" y="17868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49547</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80027</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9310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120666</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8421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体育館については、老朽化に伴い休館していた社会体育施設が該当し、令和４年度中に除却し、令和５年度以降の公園整備を計画しているため、、有形固定資産減価償却率の低下が見込まれる。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市民会館、保健センターについては、大型の施設であり改修等に係る費用も多額であるため、計画的に改修・修繕を進める必要がある。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庁舎は類似団体並みの数値であるが、エレベーター等の大型機械設備等の更新を計画しており、、有形固定資産減価償却率の低下が見込まれる。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となった。類似団体より上回っているが、人口の減少や固定資産税の評価替え等により税収の増加が見込めないため、税の徴収強化をし歳入確保に努めるとともに、歳出抑制を行い財政基盤の強化に努める。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のは、会計年度任用職員制度の開始により期末手当等人件費が増となったことが主な要因である。類似団体より下回っているが、公共施設の長寿命化事業等による起債の借入が増えており、今後公債費が増加していくため経常経費は増加する見込みであり、事務事業の見直しを行い、優先度の低い事業については計画的に廃止・縮小を進め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169228</xdr:rowOff>
    </xdr:from>
    <xdr:to>
      <xdr:col>23</xdr:col>
      <xdr:colOff>133350</xdr:colOff>
      <xdr:row>59</xdr:row>
      <xdr:rowOff>154622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113328"/>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169228</xdr:rowOff>
    </xdr:from>
    <xdr:to>
      <xdr:col>19</xdr:col>
      <xdr:colOff>133350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1133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27940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0952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59</xdr:row>
      <xdr:rowOff>21907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0952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103822</xdr:rowOff>
    </xdr:from>
    <xdr:to>
      <xdr:col>23</xdr:col>
      <xdr:colOff>184150</xdr:colOff>
      <xdr:row>60</xdr:row>
      <xdr:rowOff>33972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120349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118428</xdr:rowOff>
    </xdr:from>
    <xdr:to>
      <xdr:col>19</xdr:col>
      <xdr:colOff>184150</xdr:colOff>
      <xdr:row>59</xdr:row>
      <xdr:rowOff>48578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58755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83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100330</xdr:rowOff>
    </xdr:from>
    <xdr:to>
      <xdr:col>11</xdr:col>
      <xdr:colOff>82550</xdr:colOff>
      <xdr:row>59</xdr:row>
      <xdr:rowOff>30480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142557</xdr:rowOff>
    </xdr:from>
    <xdr:to>
      <xdr:col>7</xdr:col>
      <xdr:colOff>31750</xdr:colOff>
      <xdr:row>59</xdr:row>
      <xdr:rowOff>72707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82884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前年対比で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が、主に会計年度任用職員制度開始による人件費増及び新型コロナウイルス感染症対策に伴う物件費の増が要因となっている。今後は公共施設総合管理計画に基づく公共施設の適正管理や事務業務の効率化等により、より一層コストの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115286</xdr:rowOff>
    </xdr:from>
    <xdr:to>
      <xdr:col>23</xdr:col>
      <xdr:colOff>133350</xdr:colOff>
      <xdr:row>84</xdr:row>
      <xdr:rowOff>123118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45636"/>
          <a:ext cx="838200" cy="17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115286</xdr:rowOff>
    </xdr:from>
    <xdr:to>
      <xdr:col>19</xdr:col>
      <xdr:colOff>133350</xdr:colOff>
      <xdr:row>83</xdr:row>
      <xdr:rowOff>116373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345636"/>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54372</xdr:rowOff>
    </xdr:from>
    <xdr:to>
      <xdr:col>15</xdr:col>
      <xdr:colOff>82550</xdr:colOff>
      <xdr:row>83</xdr:row>
      <xdr:rowOff>116373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84722"/>
          <a:ext cx="889000" cy="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54372</xdr:rowOff>
    </xdr:from>
    <xdr:to>
      <xdr:col>11</xdr:col>
      <xdr:colOff>31750</xdr:colOff>
      <xdr:row>83</xdr:row>
      <xdr:rowOff>104741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284722"/>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72318</xdr:rowOff>
    </xdr:from>
    <xdr:to>
      <xdr:col>23</xdr:col>
      <xdr:colOff>184150</xdr:colOff>
      <xdr:row>85</xdr:row>
      <xdr:rowOff>2468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88845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64486</xdr:rowOff>
    </xdr:from>
    <xdr:to>
      <xdr:col>19</xdr:col>
      <xdr:colOff>184150</xdr:colOff>
      <xdr:row>83</xdr:row>
      <xdr:rowOff>166086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4813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06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65573</xdr:rowOff>
    </xdr:from>
    <xdr:to>
      <xdr:col>15</xdr:col>
      <xdr:colOff>133350</xdr:colOff>
      <xdr:row>83</xdr:row>
      <xdr:rowOff>167173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5900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06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3572</xdr:rowOff>
    </xdr:from>
    <xdr:to>
      <xdr:col>11</xdr:col>
      <xdr:colOff>82550</xdr:colOff>
      <xdr:row>83</xdr:row>
      <xdr:rowOff>105172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115349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0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53941</xdr:rowOff>
    </xdr:from>
    <xdr:to>
      <xdr:col>7</xdr:col>
      <xdr:colOff>31750</xdr:colOff>
      <xdr:row>83</xdr:row>
      <xdr:rowOff>155541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165718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経験年数階層内における職員の分布が変わり、その平均給料月額が減少したこと等により、前年対比で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となった。類似団体平均より低い数値になったが、今後も類似団体等の指数と均衡を保つよう、適正な配置・職員管理を行うとともに給与の適正化に努めていく。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122766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111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122766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3100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79728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職員数は前年に対して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名増となり、町内の人口も減少したことで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福祉や子育て支援の充実、生活基盤の整備、防災安全対策等、行政に求められている業務が増加してきている中で、職員をこれ以上削減することが非常に難しい状況になってきている。今後は事務事業の見直しやシステム化、民間事業者への委託等により事業の削減を図って職員の削減や適正配置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54791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1230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153851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571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66524</xdr:rowOff>
    </xdr:from>
    <xdr:to>
      <xdr:col>72</xdr:col>
      <xdr:colOff>203200</xdr:colOff>
      <xdr:row>61</xdr:row>
      <xdr:rowOff>98697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2497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66524</xdr:rowOff>
    </xdr:from>
    <xdr:to>
      <xdr:col>68</xdr:col>
      <xdr:colOff>152400</xdr:colOff>
      <xdr:row>61</xdr:row>
      <xdr:rowOff>69971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2497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147518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15724</xdr:rowOff>
    </xdr:from>
    <xdr:to>
      <xdr:col>68</xdr:col>
      <xdr:colOff>203200</xdr:colOff>
      <xdr:row>61</xdr:row>
      <xdr:rowOff>117324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127501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19171</xdr:rowOff>
    </xdr:from>
    <xdr:to>
      <xdr:col>64</xdr:col>
      <xdr:colOff>152400</xdr:colOff>
      <xdr:row>61</xdr:row>
      <xdr:rowOff>120771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105548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前年と比較して、過疎債等の起債償還金額が増となったが、公営企業の償還に係る繰入金の減や普通交付税の算入公債費の増などにより、公債費の実負担額が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百万円減となったことで、実質公債費比率が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となり、類似団体平均より下回っている。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今後については地方債の償還等が上昇し、実質公債費比率が増加していく傾向にあるため、大規模な事業計画の見直し・縮小を行っていき、新規地方債発行の抑制を図る。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58965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654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93435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36891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28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163285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377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97868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％となった。主な要因として、将来負担額で公営企業等繰出見込額の内、公共下水道事業及び農業集落排水事業が令和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年度から公営企業会計（法適化）へ移行し、繰出基準の率が変更となったことで前年比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百万円減となった。また、充当可能基金が、財政調整基金やふるさと基金の積立増により前年比で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今後については、地方債現在高の増や基金取崩しによる充当可能基金の減により将来負担比率は上昇傾向にあるため、新規起債発行の抑制や、事業の見直しによる経費縮減を進め、財政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154178</xdr:rowOff>
    </xdr:from>
    <xdr:to>
      <xdr:col>81</xdr:col>
      <xdr:colOff>44450</xdr:colOff>
      <xdr:row>18</xdr:row>
      <xdr:rowOff>141986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06882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124612</xdr:rowOff>
    </xdr:from>
    <xdr:to>
      <xdr:col>77</xdr:col>
      <xdr:colOff>44450</xdr:colOff>
      <xdr:row>18</xdr:row>
      <xdr:rowOff>141986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321071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124612</xdr:rowOff>
    </xdr:from>
    <xdr:to>
      <xdr:col>72</xdr:col>
      <xdr:colOff>203200</xdr:colOff>
      <xdr:row>18</xdr:row>
      <xdr:rowOff>134264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2107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134264</xdr:rowOff>
    </xdr:from>
    <xdr:to>
      <xdr:col>68</xdr:col>
      <xdr:colOff>152400</xdr:colOff>
      <xdr:row>18</xdr:row>
      <xdr:rowOff>144882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220364"/>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103378</xdr:rowOff>
    </xdr:from>
    <xdr:to>
      <xdr:col>81</xdr:col>
      <xdr:colOff>95250</xdr:colOff>
      <xdr:row>18</xdr:row>
      <xdr:rowOff>33528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75455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9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91186</xdr:rowOff>
    </xdr:from>
    <xdr:to>
      <xdr:col>77</xdr:col>
      <xdr:colOff>95250</xdr:colOff>
      <xdr:row>19</xdr:row>
      <xdr:rowOff>21336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6113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73812</xdr:rowOff>
    </xdr:from>
    <xdr:to>
      <xdr:col>73</xdr:col>
      <xdr:colOff>44450</xdr:colOff>
      <xdr:row>19</xdr:row>
      <xdr:rowOff>3963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160190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83464</xdr:rowOff>
    </xdr:from>
    <xdr:to>
      <xdr:col>68</xdr:col>
      <xdr:colOff>203200</xdr:colOff>
      <xdr:row>19</xdr:row>
      <xdr:rowOff>13615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6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169841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5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94082</xdr:rowOff>
    </xdr:from>
    <xdr:to>
      <xdr:col>64</xdr:col>
      <xdr:colOff>152400</xdr:colOff>
      <xdr:row>19</xdr:row>
      <xdr:rowOff>24232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9008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職員数が前年度退職者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人に対し、新規採用職員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人増となったことや、会計年度任用職員制度が開始しにより、賃金（物件費）が報酬（人件費）なったことで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％高い水準になっているが、主に職員数が多いことが要因で、保育所が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か所あり、地域性や距離等を考慮すると集約化が難しいのが現状である。今後は行財政改革や民間等の活用も取入れて人件費の削減を目指す。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物件費の経常収支比率が前年比で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については、主にふるさと納税（寄附金）に対する返礼品関連等の経費が増となったが、会計年度任用職員制度の開始により、臨時職員の賃金（物件費）が報酬（人件費）に移行したことで、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行政改革の計画目標（令和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％にまで減少できるよう更なる経費削減に努める。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15421</xdr:rowOff>
    </xdr:from>
    <xdr:to>
      <xdr:col>82</xdr:col>
      <xdr:colOff>107950</xdr:colOff>
      <xdr:row>13</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44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37193</xdr:rowOff>
    </xdr:from>
    <xdr:to>
      <xdr:col>78</xdr:col>
      <xdr:colOff>69850</xdr:colOff>
      <xdr:row>13</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66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15421</xdr:rowOff>
    </xdr:from>
    <xdr:to>
      <xdr:col>73</xdr:col>
      <xdr:colOff>180975</xdr:colOff>
      <xdr:row>13</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13</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44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136071</xdr:rowOff>
    </xdr:from>
    <xdr:to>
      <xdr:col>82</xdr:col>
      <xdr:colOff>158750</xdr:colOff>
      <xdr:row>13</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44648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168729</xdr:rowOff>
    </xdr:from>
    <xdr:to>
      <xdr:col>78</xdr:col>
      <xdr:colOff>120650</xdr:colOff>
      <xdr:row>13</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109056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9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157843</xdr:rowOff>
    </xdr:from>
    <xdr:to>
      <xdr:col>74</xdr:col>
      <xdr:colOff>31750</xdr:colOff>
      <xdr:row>13</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98170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136071</xdr:rowOff>
    </xdr:from>
    <xdr:to>
      <xdr:col>69</xdr:col>
      <xdr:colOff>142875</xdr:colOff>
      <xdr:row>13</xdr:row>
      <xdr:rowOff>66221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76398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146957</xdr:rowOff>
    </xdr:from>
    <xdr:to>
      <xdr:col>65</xdr:col>
      <xdr:colOff>53975</xdr:colOff>
      <xdr:row>13</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87284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百万円減となったが、主な要因として新型コロナウイルス感染症による病院等受診控えや介護施設の利用減等があっ他ためである。経常収支比率は前年から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％減少し、類似団体平均より大きく下回っている。今後も国県補助金等の活用に重点を置くことにより、財政運営に支障をきたさないよう努めていく。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53</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042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前年対比で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％となった主な要因は、補助費と同様で公共下水道事業及び農業集落排水事業が、令和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年度から公営企業会計（法適化）へ移行したことにより、性質別歳出の区分が繰出金から補助金及び出資金に振り分けられたため、繰出金全体で前年比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百万円減となったためである。類似団体平均より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％上回っており、今以上に経費の削減を図っていく必要がある。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60</xdr:row>
      <xdr:rowOff>101600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67900"/>
          <a:ext cx="8382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61</xdr:row>
      <xdr:rowOff>82550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8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82550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62</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補助費では前年度より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％となった。主に公共下水道事業及び農業集落排水事業が、令和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年度から公営企業会計（法適化）へ移行し、性質別歳出の区分が繰出金から補助金及び出資金なったことで、類似団体平均と比べ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％低い値になった。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今後は、高齢化対策や子育て支援等により補助費が増えていくため、必要性の低い補助金の見直しや廃止を進めていく。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57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95013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今後も過疎債、臨財債等の償還金の増加が見込まれることや大型事業に係る地方債の借入も増えてきているため、増加傾向にある。普通建設事業の見直し・縮小を図り、地方債の新規発行の抑制をしてい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6573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144145</xdr:rowOff>
    </xdr:from>
    <xdr:to>
      <xdr:col>19</xdr:col>
      <xdr:colOff>187325</xdr:colOff>
      <xdr:row>75</xdr:row>
      <xdr:rowOff>6985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31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144145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791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91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64152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93345</xdr:rowOff>
    </xdr:from>
    <xdr:to>
      <xdr:col>15</xdr:col>
      <xdr:colOff>149225</xdr:colOff>
      <xdr:row>75</xdr:row>
      <xdr:rowOff>23495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33672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87630</xdr:rowOff>
    </xdr:from>
    <xdr:to>
      <xdr:col>6</xdr:col>
      <xdr:colOff>171450</xdr:colOff>
      <xdr:row>75</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％となった。主に維持補修費の除雪費の増によるものが大きな要因である。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％下回っているが、今後さらに経費節減に努めていく。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xdr:rowOff>
    </xdr:from>
    <xdr:to>
      <xdr:col>82</xdr:col>
      <xdr:colOff>107950</xdr:colOff>
      <xdr:row>76</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31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64136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314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88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64136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88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121920</xdr:rowOff>
    </xdr:from>
    <xdr:to>
      <xdr:col>78</xdr:col>
      <xdr:colOff>120650</xdr:colOff>
      <xdr:row>76</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13336</xdr:rowOff>
    </xdr:from>
    <xdr:to>
      <xdr:col>74</xdr:col>
      <xdr:colOff>31750</xdr:colOff>
      <xdr:row>76</xdr:row>
      <xdr:rowOff>114936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125112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13336</xdr:rowOff>
    </xdr:from>
    <xdr:to>
      <xdr:col>65</xdr:col>
      <xdr:colOff>53975</xdr:colOff>
      <xdr:row>76</xdr:row>
      <xdr:rowOff>114936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125112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54773</xdr:rowOff>
    </xdr:from>
    <xdr:to>
      <xdr:col>29</xdr:col>
      <xdr:colOff>127000</xdr:colOff>
      <xdr:row>17</xdr:row>
      <xdr:rowOff>143252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7048"/>
          <a:ext cx="647700" cy="8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142186</xdr:rowOff>
    </xdr:from>
    <xdr:to>
      <xdr:col>26</xdr:col>
      <xdr:colOff>50800</xdr:colOff>
      <xdr:row>17</xdr:row>
      <xdr:rowOff>143252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04461"/>
          <a:ext cx="6985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142186</xdr:rowOff>
    </xdr:from>
    <xdr:to>
      <xdr:col>22</xdr:col>
      <xdr:colOff>114300</xdr:colOff>
      <xdr:row>18</xdr:row>
      <xdr:rowOff>15694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4461"/>
          <a:ext cx="6985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15694</xdr:rowOff>
    </xdr:from>
    <xdr:to>
      <xdr:col>18</xdr:col>
      <xdr:colOff>177800</xdr:colOff>
      <xdr:row>18</xdr:row>
      <xdr:rowOff>57810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9419"/>
          <a:ext cx="698500" cy="4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3973</xdr:rowOff>
    </xdr:from>
    <xdr:to>
      <xdr:col>29</xdr:col>
      <xdr:colOff>177800</xdr:colOff>
      <xdr:row>17</xdr:row>
      <xdr:rowOff>105573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20500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92452</xdr:rowOff>
    </xdr:from>
    <xdr:to>
      <xdr:col>26</xdr:col>
      <xdr:colOff>101600</xdr:colOff>
      <xdr:row>18</xdr:row>
      <xdr:rowOff>22602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32779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91386</xdr:rowOff>
    </xdr:from>
    <xdr:to>
      <xdr:col>22</xdr:col>
      <xdr:colOff>165100</xdr:colOff>
      <xdr:row>18</xdr:row>
      <xdr:rowOff>21536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31713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136344</xdr:rowOff>
    </xdr:from>
    <xdr:to>
      <xdr:col>19</xdr:col>
      <xdr:colOff>38100</xdr:colOff>
      <xdr:row>18</xdr:row>
      <xdr:rowOff>66494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76671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6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7010</xdr:rowOff>
    </xdr:from>
    <xdr:to>
      <xdr:col>15</xdr:col>
      <xdr:colOff>101600</xdr:colOff>
      <xdr:row>18</xdr:row>
      <xdr:rowOff>108610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118787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114312</xdr:rowOff>
    </xdr:from>
    <xdr:to>
      <xdr:col>29</xdr:col>
      <xdr:colOff>127000</xdr:colOff>
      <xdr:row>36</xdr:row>
      <xdr:rowOff>131134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67562"/>
          <a:ext cx="647700" cy="1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96558</xdr:rowOff>
    </xdr:from>
    <xdr:to>
      <xdr:col>26</xdr:col>
      <xdr:colOff>50800</xdr:colOff>
      <xdr:row>36</xdr:row>
      <xdr:rowOff>114312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49808"/>
          <a:ext cx="6985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96558</xdr:rowOff>
    </xdr:from>
    <xdr:to>
      <xdr:col>22</xdr:col>
      <xdr:colOff>114300</xdr:colOff>
      <xdr:row>36</xdr:row>
      <xdr:rowOff>159651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49808"/>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84100</xdr:rowOff>
    </xdr:from>
    <xdr:to>
      <xdr:col>18</xdr:col>
      <xdr:colOff>177800</xdr:colOff>
      <xdr:row>36</xdr:row>
      <xdr:rowOff>159651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37350"/>
          <a:ext cx="698500" cy="7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80334</xdr:rowOff>
    </xdr:from>
    <xdr:to>
      <xdr:col>29</xdr:col>
      <xdr:colOff>177800</xdr:colOff>
      <xdr:row>37</xdr:row>
      <xdr:rowOff>10484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52411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63512</xdr:rowOff>
    </xdr:from>
    <xdr:to>
      <xdr:col>26</xdr:col>
      <xdr:colOff>101600</xdr:colOff>
      <xdr:row>36</xdr:row>
      <xdr:rowOff>165112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1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149889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03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45758</xdr:rowOff>
    </xdr:from>
    <xdr:to>
      <xdr:col>22</xdr:col>
      <xdr:colOff>165100</xdr:colOff>
      <xdr:row>36</xdr:row>
      <xdr:rowOff>147358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9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132135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108851</xdr:rowOff>
    </xdr:from>
    <xdr:to>
      <xdr:col>19</xdr:col>
      <xdr:colOff>38100</xdr:colOff>
      <xdr:row>37</xdr:row>
      <xdr:rowOff>39001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4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33300</xdr:rowOff>
    </xdr:from>
    <xdr:to>
      <xdr:col>15</xdr:col>
      <xdr:colOff>101600</xdr:colOff>
      <xdr:row>36</xdr:row>
      <xdr:rowOff>134900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119677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58190</xdr:rowOff>
    </xdr:from>
    <xdr:to>
      <xdr:col>24</xdr:col>
      <xdr:colOff>63500</xdr:colOff>
      <xdr:row>36</xdr:row>
      <xdr:rowOff>126412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58940"/>
          <a:ext cx="838200" cy="2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126412</xdr:rowOff>
    </xdr:from>
    <xdr:to>
      <xdr:col>19</xdr:col>
      <xdr:colOff>177800</xdr:colOff>
      <xdr:row>36</xdr:row>
      <xdr:rowOff>133942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98612"/>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133942</xdr:rowOff>
    </xdr:from>
    <xdr:to>
      <xdr:col>15</xdr:col>
      <xdr:colOff>50800</xdr:colOff>
      <xdr:row>36</xdr:row>
      <xdr:rowOff>155388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06142"/>
          <a:ext cx="889000" cy="2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155388</xdr:rowOff>
    </xdr:from>
    <xdr:to>
      <xdr:col>10</xdr:col>
      <xdr:colOff>114300</xdr:colOff>
      <xdr:row>37</xdr:row>
      <xdr:rowOff>19699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27588"/>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7390</xdr:rowOff>
    </xdr:from>
    <xdr:to>
      <xdr:col>24</xdr:col>
      <xdr:colOff>114300</xdr:colOff>
      <xdr:row>35</xdr:row>
      <xdr:rowOff>108990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30267</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5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75612</xdr:rowOff>
    </xdr:from>
    <xdr:to>
      <xdr:col>20</xdr:col>
      <xdr:colOff>38100</xdr:colOff>
      <xdr:row>37</xdr:row>
      <xdr:rowOff>5762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168339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83142</xdr:rowOff>
    </xdr:from>
    <xdr:to>
      <xdr:col>15</xdr:col>
      <xdr:colOff>101600</xdr:colOff>
      <xdr:row>37</xdr:row>
      <xdr:rowOff>13292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29819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104588</xdr:rowOff>
    </xdr:from>
    <xdr:to>
      <xdr:col>10</xdr:col>
      <xdr:colOff>165100</xdr:colOff>
      <xdr:row>37</xdr:row>
      <xdr:rowOff>34738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7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51265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140349</xdr:rowOff>
    </xdr:from>
    <xdr:to>
      <xdr:col>6</xdr:col>
      <xdr:colOff>38100</xdr:colOff>
      <xdr:row>37</xdr:row>
      <xdr:rowOff>70499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87026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139504</xdr:rowOff>
    </xdr:from>
    <xdr:to>
      <xdr:col>24</xdr:col>
      <xdr:colOff>63500</xdr:colOff>
      <xdr:row>57</xdr:row>
      <xdr:rowOff>166315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40704"/>
          <a:ext cx="838200" cy="19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166315</xdr:rowOff>
    </xdr:from>
    <xdr:to>
      <xdr:col>19</xdr:col>
      <xdr:colOff>177800</xdr:colOff>
      <xdr:row>58</xdr:row>
      <xdr:rowOff>65688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38965"/>
          <a:ext cx="889000" cy="7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65688</xdr:rowOff>
    </xdr:from>
    <xdr:to>
      <xdr:col>15</xdr:col>
      <xdr:colOff>50800</xdr:colOff>
      <xdr:row>58</xdr:row>
      <xdr:rowOff>136097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1000978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33902</xdr:rowOff>
    </xdr:from>
    <xdr:to>
      <xdr:col>10</xdr:col>
      <xdr:colOff>114300</xdr:colOff>
      <xdr:row>58</xdr:row>
      <xdr:rowOff>136097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978002"/>
          <a:ext cx="889000" cy="10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88704</xdr:rowOff>
    </xdr:from>
    <xdr:to>
      <xdr:col>24</xdr:col>
      <xdr:colOff>114300</xdr:colOff>
      <xdr:row>57</xdr:row>
      <xdr:rowOff>18854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67131</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6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115515</xdr:rowOff>
    </xdr:from>
    <xdr:to>
      <xdr:col>20</xdr:col>
      <xdr:colOff>38100</xdr:colOff>
      <xdr:row>58</xdr:row>
      <xdr:rowOff>45665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36792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14888</xdr:rowOff>
    </xdr:from>
    <xdr:to>
      <xdr:col>15</xdr:col>
      <xdr:colOff>101600</xdr:colOff>
      <xdr:row>58</xdr:row>
      <xdr:rowOff>116488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107615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85297</xdr:rowOff>
    </xdr:from>
    <xdr:to>
      <xdr:col>10</xdr:col>
      <xdr:colOff>165100</xdr:colOff>
      <xdr:row>59</xdr:row>
      <xdr:rowOff>15447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0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1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154552</xdr:rowOff>
    </xdr:from>
    <xdr:to>
      <xdr:col>6</xdr:col>
      <xdr:colOff>38100</xdr:colOff>
      <xdr:row>58</xdr:row>
      <xdr:rowOff>84702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75829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80835</xdr:rowOff>
    </xdr:from>
    <xdr:to>
      <xdr:col>24</xdr:col>
      <xdr:colOff>63500</xdr:colOff>
      <xdr:row>74</xdr:row>
      <xdr:rowOff>167970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768135"/>
          <a:ext cx="8382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66167</xdr:rowOff>
    </xdr:from>
    <xdr:to>
      <xdr:col>19</xdr:col>
      <xdr:colOff>177800</xdr:colOff>
      <xdr:row>74</xdr:row>
      <xdr:rowOff>167970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582017"/>
          <a:ext cx="889000" cy="2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66167</xdr:rowOff>
    </xdr:from>
    <xdr:to>
      <xdr:col>15</xdr:col>
      <xdr:colOff>50800</xdr:colOff>
      <xdr:row>74</xdr:row>
      <xdr:rowOff>71768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582017"/>
          <a:ext cx="8890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103048</xdr:rowOff>
    </xdr:from>
    <xdr:to>
      <xdr:col>10</xdr:col>
      <xdr:colOff>114300</xdr:colOff>
      <xdr:row>74</xdr:row>
      <xdr:rowOff>71768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618898"/>
          <a:ext cx="8890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30035</xdr:rowOff>
    </xdr:from>
    <xdr:to>
      <xdr:col>24</xdr:col>
      <xdr:colOff>114300</xdr:colOff>
      <xdr:row>74</xdr:row>
      <xdr:rowOff>131635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7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52912</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5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117170</xdr:rowOff>
    </xdr:from>
    <xdr:to>
      <xdr:col>20</xdr:col>
      <xdr:colOff>38100</xdr:colOff>
      <xdr:row>75</xdr:row>
      <xdr:rowOff>47320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8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63847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5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15367</xdr:rowOff>
    </xdr:from>
    <xdr:to>
      <xdr:col>15</xdr:col>
      <xdr:colOff>101600</xdr:colOff>
      <xdr:row>73</xdr:row>
      <xdr:rowOff>116967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133494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3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20968</xdr:rowOff>
    </xdr:from>
    <xdr:to>
      <xdr:col>10</xdr:col>
      <xdr:colOff>165100</xdr:colOff>
      <xdr:row>74</xdr:row>
      <xdr:rowOff>122568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7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139095</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4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52248</xdr:rowOff>
    </xdr:from>
    <xdr:to>
      <xdr:col>6</xdr:col>
      <xdr:colOff>38100</xdr:colOff>
      <xdr:row>73</xdr:row>
      <xdr:rowOff>153848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5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170375</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3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115779</xdr:rowOff>
    </xdr:from>
    <xdr:to>
      <xdr:col>24</xdr:col>
      <xdr:colOff>63500</xdr:colOff>
      <xdr:row>99</xdr:row>
      <xdr:rowOff>131666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7089329"/>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115779</xdr:rowOff>
    </xdr:from>
    <xdr:to>
      <xdr:col>19</xdr:col>
      <xdr:colOff>177800</xdr:colOff>
      <xdr:row>99</xdr:row>
      <xdr:rowOff>129936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7089329"/>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75431</xdr:rowOff>
    </xdr:from>
    <xdr:to>
      <xdr:col>15</xdr:col>
      <xdr:colOff>50800</xdr:colOff>
      <xdr:row>99</xdr:row>
      <xdr:rowOff>129936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7048981"/>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60719</xdr:rowOff>
    </xdr:from>
    <xdr:to>
      <xdr:col>10</xdr:col>
      <xdr:colOff>114300</xdr:colOff>
      <xdr:row>99</xdr:row>
      <xdr:rowOff>75431</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7034269"/>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80866</xdr:rowOff>
    </xdr:from>
    <xdr:to>
      <xdr:col>24</xdr:col>
      <xdr:colOff>114300</xdr:colOff>
      <xdr:row>100</xdr:row>
      <xdr:rowOff>11016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705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167243</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9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64979</xdr:rowOff>
    </xdr:from>
    <xdr:to>
      <xdr:col>20</xdr:col>
      <xdr:colOff>38100</xdr:colOff>
      <xdr:row>99</xdr:row>
      <xdr:rowOff>166579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70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157706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71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79136</xdr:rowOff>
    </xdr:from>
    <xdr:to>
      <xdr:col>15</xdr:col>
      <xdr:colOff>101600</xdr:colOff>
      <xdr:row>100</xdr:row>
      <xdr:rowOff>9286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70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413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71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24631</xdr:rowOff>
    </xdr:from>
    <xdr:to>
      <xdr:col>10</xdr:col>
      <xdr:colOff>165100</xdr:colOff>
      <xdr:row>99</xdr:row>
      <xdr:rowOff>126231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9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117358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70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9919</xdr:rowOff>
    </xdr:from>
    <xdr:to>
      <xdr:col>6</xdr:col>
      <xdr:colOff>38100</xdr:colOff>
      <xdr:row>99</xdr:row>
      <xdr:rowOff>111519</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9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102646</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707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119903</xdr:rowOff>
    </xdr:from>
    <xdr:to>
      <xdr:col>55</xdr:col>
      <xdr:colOff>0</xdr:colOff>
      <xdr:row>37</xdr:row>
      <xdr:rowOff>88238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20653"/>
          <a:ext cx="838200" cy="3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88238</xdr:rowOff>
    </xdr:from>
    <xdr:to>
      <xdr:col>50</xdr:col>
      <xdr:colOff>114300</xdr:colOff>
      <xdr:row>37</xdr:row>
      <xdr:rowOff>127548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31888"/>
          <a:ext cx="889000" cy="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127548</xdr:rowOff>
    </xdr:from>
    <xdr:to>
      <xdr:col>45</xdr:col>
      <xdr:colOff>177800</xdr:colOff>
      <xdr:row>37</xdr:row>
      <xdr:rowOff>132163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71198"/>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126329</xdr:rowOff>
    </xdr:from>
    <xdr:to>
      <xdr:col>41</xdr:col>
      <xdr:colOff>50800</xdr:colOff>
      <xdr:row>37</xdr:row>
      <xdr:rowOff>132163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69979"/>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69103</xdr:rowOff>
    </xdr:from>
    <xdr:to>
      <xdr:col>55</xdr:col>
      <xdr:colOff>50800</xdr:colOff>
      <xdr:row>35</xdr:row>
      <xdr:rowOff>170703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47530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4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37438</xdr:rowOff>
    </xdr:from>
    <xdr:to>
      <xdr:col>50</xdr:col>
      <xdr:colOff>165100</xdr:colOff>
      <xdr:row>37</xdr:row>
      <xdr:rowOff>139038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130164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76748</xdr:rowOff>
    </xdr:from>
    <xdr:to>
      <xdr:col>46</xdr:col>
      <xdr:colOff>38100</xdr:colOff>
      <xdr:row>38</xdr:row>
      <xdr:rowOff>6897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20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81363</xdr:rowOff>
    </xdr:from>
    <xdr:to>
      <xdr:col>41</xdr:col>
      <xdr:colOff>101600</xdr:colOff>
      <xdr:row>38</xdr:row>
      <xdr:rowOff>11513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2640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75529</xdr:rowOff>
    </xdr:from>
    <xdr:to>
      <xdr:col>36</xdr:col>
      <xdr:colOff>165100</xdr:colOff>
      <xdr:row>38</xdr:row>
      <xdr:rowOff>5679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168256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11512</xdr:rowOff>
    </xdr:from>
    <xdr:to>
      <xdr:col>55</xdr:col>
      <xdr:colOff>0</xdr:colOff>
      <xdr:row>57</xdr:row>
      <xdr:rowOff>164533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84162"/>
          <a:ext cx="838200" cy="15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11512</xdr:rowOff>
    </xdr:from>
    <xdr:to>
      <xdr:col>50</xdr:col>
      <xdr:colOff>114300</xdr:colOff>
      <xdr:row>57</xdr:row>
      <xdr:rowOff>17033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84162"/>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17033</xdr:rowOff>
    </xdr:from>
    <xdr:to>
      <xdr:col>45</xdr:col>
      <xdr:colOff>177800</xdr:colOff>
      <xdr:row>57</xdr:row>
      <xdr:rowOff>64125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8968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64125</xdr:rowOff>
    </xdr:from>
    <xdr:to>
      <xdr:col>41</xdr:col>
      <xdr:colOff>50800</xdr:colOff>
      <xdr:row>57</xdr:row>
      <xdr:rowOff>162465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36775"/>
          <a:ext cx="889000" cy="9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113733</xdr:rowOff>
    </xdr:from>
    <xdr:to>
      <xdr:col>55</xdr:col>
      <xdr:colOff>50800</xdr:colOff>
      <xdr:row>58</xdr:row>
      <xdr:rowOff>43883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92160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132162</xdr:rowOff>
    </xdr:from>
    <xdr:to>
      <xdr:col>50</xdr:col>
      <xdr:colOff>165100</xdr:colOff>
      <xdr:row>57</xdr:row>
      <xdr:rowOff>62312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53439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137683</xdr:rowOff>
    </xdr:from>
    <xdr:to>
      <xdr:col>46</xdr:col>
      <xdr:colOff>38100</xdr:colOff>
      <xdr:row>57</xdr:row>
      <xdr:rowOff>67833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58960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13325</xdr:rowOff>
    </xdr:from>
    <xdr:to>
      <xdr:col>41</xdr:col>
      <xdr:colOff>101600</xdr:colOff>
      <xdr:row>57</xdr:row>
      <xdr:rowOff>114925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106052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111665</xdr:rowOff>
    </xdr:from>
    <xdr:to>
      <xdr:col>36</xdr:col>
      <xdr:colOff>165100</xdr:colOff>
      <xdr:row>58</xdr:row>
      <xdr:rowOff>41815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32942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70769</xdr:rowOff>
    </xdr:from>
    <xdr:to>
      <xdr:col>55</xdr:col>
      <xdr:colOff>0</xdr:colOff>
      <xdr:row>79</xdr:row>
      <xdr:rowOff>33286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3869"/>
          <a:ext cx="838200" cy="1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70769</xdr:rowOff>
    </xdr:from>
    <xdr:to>
      <xdr:col>50</xdr:col>
      <xdr:colOff>114300</xdr:colOff>
      <xdr:row>79</xdr:row>
      <xdr:rowOff>15940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43869"/>
          <a:ext cx="889000" cy="1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15940</xdr:rowOff>
    </xdr:from>
    <xdr:to>
      <xdr:col>45</xdr:col>
      <xdr:colOff>177800</xdr:colOff>
      <xdr:row>79</xdr:row>
      <xdr:rowOff>37936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60490"/>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37936</xdr:rowOff>
    </xdr:from>
    <xdr:to>
      <xdr:col>41</xdr:col>
      <xdr:colOff>50800</xdr:colOff>
      <xdr:row>79</xdr:row>
      <xdr:rowOff>41669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824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153936</xdr:rowOff>
    </xdr:from>
    <xdr:to>
      <xdr:col>55</xdr:col>
      <xdr:colOff>50800</xdr:colOff>
      <xdr:row>79</xdr:row>
      <xdr:rowOff>84086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68863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19969</xdr:rowOff>
    </xdr:from>
    <xdr:to>
      <xdr:col>50</xdr:col>
      <xdr:colOff>165100</xdr:colOff>
      <xdr:row>78</xdr:row>
      <xdr:rowOff>121569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138096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6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136590</xdr:rowOff>
    </xdr:from>
    <xdr:to>
      <xdr:col>46</xdr:col>
      <xdr:colOff>38100</xdr:colOff>
      <xdr:row>79</xdr:row>
      <xdr:rowOff>66740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57867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158586</xdr:rowOff>
    </xdr:from>
    <xdr:to>
      <xdr:col>41</xdr:col>
      <xdr:colOff>101600</xdr:colOff>
      <xdr:row>79</xdr:row>
      <xdr:rowOff>88736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79863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162319</xdr:rowOff>
    </xdr:from>
    <xdr:to>
      <xdr:col>36</xdr:col>
      <xdr:colOff>165100</xdr:colOff>
      <xdr:row>79</xdr:row>
      <xdr:rowOff>92469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83596</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83017" y="1362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125481</xdr:rowOff>
    </xdr:from>
    <xdr:to>
      <xdr:col>55</xdr:col>
      <xdr:colOff>0</xdr:colOff>
      <xdr:row>97</xdr:row>
      <xdr:rowOff>33401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84681"/>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76499</xdr:rowOff>
    </xdr:from>
    <xdr:to>
      <xdr:col>50</xdr:col>
      <xdr:colOff>114300</xdr:colOff>
      <xdr:row>96</xdr:row>
      <xdr:rowOff>125481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64249"/>
          <a:ext cx="889000" cy="22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76499</xdr:rowOff>
    </xdr:from>
    <xdr:to>
      <xdr:col>45</xdr:col>
      <xdr:colOff>177800</xdr:colOff>
      <xdr:row>95</xdr:row>
      <xdr:rowOff>122707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64249"/>
          <a:ext cx="889000" cy="4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122707</xdr:rowOff>
    </xdr:from>
    <xdr:to>
      <xdr:col>41</xdr:col>
      <xdr:colOff>50800</xdr:colOff>
      <xdr:row>97</xdr:row>
      <xdr:rowOff>6434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10457"/>
          <a:ext cx="889000" cy="2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154051</xdr:rowOff>
    </xdr:from>
    <xdr:to>
      <xdr:col>55</xdr:col>
      <xdr:colOff>50800</xdr:colOff>
      <xdr:row>97</xdr:row>
      <xdr:rowOff>84201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132478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74681</xdr:rowOff>
    </xdr:from>
    <xdr:to>
      <xdr:col>50</xdr:col>
      <xdr:colOff>165100</xdr:colOff>
      <xdr:row>97</xdr:row>
      <xdr:rowOff>4831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167408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25699</xdr:rowOff>
    </xdr:from>
    <xdr:to>
      <xdr:col>46</xdr:col>
      <xdr:colOff>38100</xdr:colOff>
      <xdr:row>95</xdr:row>
      <xdr:rowOff>127299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143826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71907</xdr:rowOff>
    </xdr:from>
    <xdr:to>
      <xdr:col>41</xdr:col>
      <xdr:colOff>101600</xdr:colOff>
      <xdr:row>96</xdr:row>
      <xdr:rowOff>2057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1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127084</xdr:rowOff>
    </xdr:from>
    <xdr:to>
      <xdr:col>36</xdr:col>
      <xdr:colOff>165100</xdr:colOff>
      <xdr:row>97</xdr:row>
      <xdr:rowOff>57234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48361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13453</xdr:rowOff>
    </xdr:from>
    <xdr:to>
      <xdr:col>85</xdr:col>
      <xdr:colOff>127000</xdr:colOff>
      <xdr:row>39</xdr:row>
      <xdr:rowOff>37037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00003"/>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37037</xdr:rowOff>
    </xdr:from>
    <xdr:to>
      <xdr:col>81</xdr:col>
      <xdr:colOff>50800</xdr:colOff>
      <xdr:row>39</xdr:row>
      <xdr:rowOff>39581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3587"/>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39581</xdr:rowOff>
    </xdr:from>
    <xdr:to>
      <xdr:col>76</xdr:col>
      <xdr:colOff>114300</xdr:colOff>
      <xdr:row>39</xdr:row>
      <xdr:rowOff>39636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6131"/>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39636</xdr:rowOff>
    </xdr:from>
    <xdr:to>
      <xdr:col>71</xdr:col>
      <xdr:colOff>177800</xdr:colOff>
      <xdr:row>39</xdr:row>
      <xdr:rowOff>41002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6186"/>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134103</xdr:rowOff>
    </xdr:from>
    <xdr:to>
      <xdr:col>85</xdr:col>
      <xdr:colOff>177800</xdr:colOff>
      <xdr:row>39</xdr:row>
      <xdr:rowOff>64253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4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93481</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157687</xdr:rowOff>
    </xdr:from>
    <xdr:to>
      <xdr:col>81</xdr:col>
      <xdr:colOff>101600</xdr:colOff>
      <xdr:row>39</xdr:row>
      <xdr:rowOff>87837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78964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160231</xdr:rowOff>
    </xdr:from>
    <xdr:to>
      <xdr:col>76</xdr:col>
      <xdr:colOff>165100</xdr:colOff>
      <xdr:row>39</xdr:row>
      <xdr:rowOff>90381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81508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160286</xdr:rowOff>
    </xdr:from>
    <xdr:to>
      <xdr:col>72</xdr:col>
      <xdr:colOff>38100</xdr:colOff>
      <xdr:row>39</xdr:row>
      <xdr:rowOff>90436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81563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161652</xdr:rowOff>
    </xdr:from>
    <xdr:to>
      <xdr:col>67</xdr:col>
      <xdr:colOff>101600</xdr:colOff>
      <xdr:row>39</xdr:row>
      <xdr:rowOff>91802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82929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6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134221</xdr:rowOff>
    </xdr:from>
    <xdr:to>
      <xdr:col>85</xdr:col>
      <xdr:colOff>127000</xdr:colOff>
      <xdr:row>77</xdr:row>
      <xdr:rowOff>30597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64421"/>
          <a:ext cx="8382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30597</xdr:rowOff>
    </xdr:from>
    <xdr:to>
      <xdr:col>81</xdr:col>
      <xdr:colOff>50800</xdr:colOff>
      <xdr:row>77</xdr:row>
      <xdr:rowOff>56566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3224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56566</xdr:rowOff>
    </xdr:from>
    <xdr:to>
      <xdr:col>76</xdr:col>
      <xdr:colOff>114300</xdr:colOff>
      <xdr:row>77</xdr:row>
      <xdr:rowOff>83159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5821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77353</xdr:rowOff>
    </xdr:from>
    <xdr:to>
      <xdr:col>71</xdr:col>
      <xdr:colOff>177800</xdr:colOff>
      <xdr:row>77</xdr:row>
      <xdr:rowOff>83159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79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83421</xdr:rowOff>
    </xdr:from>
    <xdr:to>
      <xdr:col>85</xdr:col>
      <xdr:colOff>177800</xdr:colOff>
      <xdr:row>77</xdr:row>
      <xdr:rowOff>13571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61848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151247</xdr:rowOff>
    </xdr:from>
    <xdr:to>
      <xdr:col>81</xdr:col>
      <xdr:colOff>101600</xdr:colOff>
      <xdr:row>77</xdr:row>
      <xdr:rowOff>81397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72524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7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5766</xdr:rowOff>
    </xdr:from>
    <xdr:to>
      <xdr:col>76</xdr:col>
      <xdr:colOff>165100</xdr:colOff>
      <xdr:row>77</xdr:row>
      <xdr:rowOff>107366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98493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32359</xdr:rowOff>
    </xdr:from>
    <xdr:to>
      <xdr:col>72</xdr:col>
      <xdr:colOff>38100</xdr:colOff>
      <xdr:row>77</xdr:row>
      <xdr:rowOff>133959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125086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26553</xdr:rowOff>
    </xdr:from>
    <xdr:to>
      <xdr:col>67</xdr:col>
      <xdr:colOff>101600</xdr:colOff>
      <xdr:row>77</xdr:row>
      <xdr:rowOff>128153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119280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32745</xdr:rowOff>
    </xdr:from>
    <xdr:to>
      <xdr:col>85</xdr:col>
      <xdr:colOff>127000</xdr:colOff>
      <xdr:row>98</xdr:row>
      <xdr:rowOff>119698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34845"/>
          <a:ext cx="8382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116018</xdr:rowOff>
    </xdr:from>
    <xdr:to>
      <xdr:col>81</xdr:col>
      <xdr:colOff>50800</xdr:colOff>
      <xdr:row>98</xdr:row>
      <xdr:rowOff>119698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1811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116018</xdr:rowOff>
    </xdr:from>
    <xdr:to>
      <xdr:col>76</xdr:col>
      <xdr:colOff>114300</xdr:colOff>
      <xdr:row>98</xdr:row>
      <xdr:rowOff>155846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18118"/>
          <a:ext cx="889000" cy="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149347</xdr:rowOff>
    </xdr:from>
    <xdr:to>
      <xdr:col>71</xdr:col>
      <xdr:colOff>177800</xdr:colOff>
      <xdr:row>98</xdr:row>
      <xdr:rowOff>155846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51447"/>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153395</xdr:rowOff>
    </xdr:from>
    <xdr:to>
      <xdr:col>85</xdr:col>
      <xdr:colOff>177800</xdr:colOff>
      <xdr:row>98</xdr:row>
      <xdr:rowOff>83545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131822</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68898</xdr:rowOff>
    </xdr:from>
    <xdr:to>
      <xdr:col>81</xdr:col>
      <xdr:colOff>101600</xdr:colOff>
      <xdr:row>98</xdr:row>
      <xdr:rowOff>170498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161625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65218</xdr:rowOff>
    </xdr:from>
    <xdr:to>
      <xdr:col>76</xdr:col>
      <xdr:colOff>165100</xdr:colOff>
      <xdr:row>98</xdr:row>
      <xdr:rowOff>166818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157945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105046</xdr:rowOff>
    </xdr:from>
    <xdr:to>
      <xdr:col>72</xdr:col>
      <xdr:colOff>38100</xdr:colOff>
      <xdr:row>99</xdr:row>
      <xdr:rowOff>35196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26323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98547</xdr:rowOff>
    </xdr:from>
    <xdr:to>
      <xdr:col>67</xdr:col>
      <xdr:colOff>101600</xdr:colOff>
      <xdr:row>99</xdr:row>
      <xdr:rowOff>28697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19824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50363</xdr:rowOff>
    </xdr:from>
    <xdr:to>
      <xdr:col>116</xdr:col>
      <xdr:colOff>63500</xdr:colOff>
      <xdr:row>37</xdr:row>
      <xdr:rowOff>107513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879663"/>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1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107513</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51163"/>
          <a:ext cx="889000" cy="2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22338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133939</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963239"/>
          <a:ext cx="889000" cy="69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27503</xdr:rowOff>
    </xdr:from>
    <xdr:to>
      <xdr:col>102</xdr:col>
      <xdr:colOff>114300</xdr:colOff>
      <xdr:row>34</xdr:row>
      <xdr:rowOff>133939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5685353"/>
          <a:ext cx="8890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84061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83512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171013</xdr:rowOff>
    </xdr:from>
    <xdr:to>
      <xdr:col>116</xdr:col>
      <xdr:colOff>114300</xdr:colOff>
      <xdr:row>34</xdr:row>
      <xdr:rowOff>101163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82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22440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68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56713</xdr:rowOff>
    </xdr:from>
    <xdr:to>
      <xdr:col>112</xdr:col>
      <xdr:colOff>38100</xdr:colOff>
      <xdr:row>37</xdr:row>
      <xdr:rowOff>158313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3390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7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83139</xdr:rowOff>
    </xdr:from>
    <xdr:to>
      <xdr:col>102</xdr:col>
      <xdr:colOff>165100</xdr:colOff>
      <xdr:row>35</xdr:row>
      <xdr:rowOff>13289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9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29816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6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148153</xdr:rowOff>
    </xdr:from>
    <xdr:to>
      <xdr:col>98</xdr:col>
      <xdr:colOff>38100</xdr:colOff>
      <xdr:row>33</xdr:row>
      <xdr:rowOff>78303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6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94830</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4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97572</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3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97572</xdr:rowOff>
    </xdr:from>
    <xdr:to>
      <xdr:col>107</xdr:col>
      <xdr:colOff>50800</xdr:colOff>
      <xdr:row>59</xdr:row>
      <xdr:rowOff>97605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21312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96364</xdr:rowOff>
    </xdr:from>
    <xdr:to>
      <xdr:col>102</xdr:col>
      <xdr:colOff>114300</xdr:colOff>
      <xdr:row>59</xdr:row>
      <xdr:rowOff>97605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1914"/>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46805</xdr:rowOff>
    </xdr:from>
    <xdr:to>
      <xdr:col>102</xdr:col>
      <xdr:colOff>165100</xdr:colOff>
      <xdr:row>59</xdr:row>
      <xdr:rowOff>148405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139532</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5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45564</xdr:rowOff>
    </xdr:from>
    <xdr:to>
      <xdr:col>98</xdr:col>
      <xdr:colOff>38100</xdr:colOff>
      <xdr:row>59</xdr:row>
      <xdr:rowOff>147164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138291</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112922</xdr:rowOff>
    </xdr:from>
    <xdr:to>
      <xdr:col>116</xdr:col>
      <xdr:colOff>63500</xdr:colOff>
      <xdr:row>78</xdr:row>
      <xdr:rowOff>95090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143122"/>
          <a:ext cx="8382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53060</xdr:rowOff>
    </xdr:from>
    <xdr:to>
      <xdr:col>111</xdr:col>
      <xdr:colOff>177800</xdr:colOff>
      <xdr:row>76</xdr:row>
      <xdr:rowOff>112922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083260"/>
          <a:ext cx="889000" cy="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53060</xdr:rowOff>
    </xdr:from>
    <xdr:to>
      <xdr:col>107</xdr:col>
      <xdr:colOff>50800</xdr:colOff>
      <xdr:row>76</xdr:row>
      <xdr:rowOff>85522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08326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85522</xdr:rowOff>
    </xdr:from>
    <xdr:to>
      <xdr:col>102</xdr:col>
      <xdr:colOff>114300</xdr:colOff>
      <xdr:row>76</xdr:row>
      <xdr:rowOff>124727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115722"/>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44290</xdr:rowOff>
    </xdr:from>
    <xdr:to>
      <xdr:col>116</xdr:col>
      <xdr:colOff>114300</xdr:colOff>
      <xdr:row>78</xdr:row>
      <xdr:rowOff>145890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130667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3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62122</xdr:rowOff>
    </xdr:from>
    <xdr:to>
      <xdr:col>112</xdr:col>
      <xdr:colOff>38100</xdr:colOff>
      <xdr:row>76</xdr:row>
      <xdr:rowOff>163722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154849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1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2260</xdr:rowOff>
    </xdr:from>
    <xdr:to>
      <xdr:col>107</xdr:col>
      <xdr:colOff>101600</xdr:colOff>
      <xdr:row>76</xdr:row>
      <xdr:rowOff>103860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120387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34722</xdr:rowOff>
    </xdr:from>
    <xdr:to>
      <xdr:col>102</xdr:col>
      <xdr:colOff>165100</xdr:colOff>
      <xdr:row>76</xdr:row>
      <xdr:rowOff>136322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127449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73927</xdr:rowOff>
    </xdr:from>
    <xdr:to>
      <xdr:col>98</xdr:col>
      <xdr:colOff>38100</xdr:colOff>
      <xdr:row>77</xdr:row>
      <xdr:rowOff>4077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166654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で増額になったものについては、人口減による増加の要因もあるが、人件費は会計年度任用職員制度の開始により、臨時職員の賃金（物件費）が報酬（人件費）に移行したことによるものであり、物件費はふるさと納税（寄附金）額増に伴う返礼品関連経費の増、新型コロナウイルス感染症対策経費によるものである。維持補修費は除雪費増によるもので、補助費では新型コロナウイルス感染症対策に伴う特別定額給付金や公共下水道事業及び農業集落排水事業の公営企業会計（法適化）による歳出の性質区分の変更によるものである。投資及び出資金については、補助費同様公共下水道事業及び農業集落排水事業の公営企業会計（法適化）によるものと新東部浄水場建設関連事業で増となった。減額となっている項目について、普通建設事業費は中学校の長寿命化工事が令和元年度に完了したことにより大幅な減となっている。繰出金の減については、公共下水道事業及び農業集落排水事業の公営企業会計（法適化）に伴う歳出の性質区分の変更により、補助費及び出資金に移行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老朽化に伴う長寿命化や集約化、廃止等の大型事業が計画されており、その財源は国庫補助と地方債の活用を見込んでおり、公債費が増加していくため、事業の取捨選択を徹底し事業費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11,958
11,743
265.90
8,962,929
8,659,221
301,953
4,606,171
8,066,712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49893</xdr:rowOff>
    </xdr:from>
    <xdr:to>
      <xdr:col>24</xdr:col>
      <xdr:colOff>63500</xdr:colOff>
      <xdr:row>37</xdr:row>
      <xdr:rowOff>121085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93543"/>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49893</xdr:rowOff>
    </xdr:from>
    <xdr:to>
      <xdr:col>19</xdr:col>
      <xdr:colOff>177800</xdr:colOff>
      <xdr:row>37</xdr:row>
      <xdr:rowOff>75692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9354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22134</xdr:rowOff>
    </xdr:from>
    <xdr:to>
      <xdr:col>15</xdr:col>
      <xdr:colOff>50800</xdr:colOff>
      <xdr:row>37</xdr:row>
      <xdr:rowOff>75692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65784"/>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22134</xdr:rowOff>
    </xdr:from>
    <xdr:to>
      <xdr:col>10</xdr:col>
      <xdr:colOff>114300</xdr:colOff>
      <xdr:row>37</xdr:row>
      <xdr:rowOff>54792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65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70285</xdr:rowOff>
    </xdr:from>
    <xdr:to>
      <xdr:col>24</xdr:col>
      <xdr:colOff>114300</xdr:colOff>
      <xdr:row>38</xdr:row>
      <xdr:rowOff>436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156662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2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170543</xdr:rowOff>
    </xdr:from>
    <xdr:to>
      <xdr:col>20</xdr:col>
      <xdr:colOff>38100</xdr:colOff>
      <xdr:row>37</xdr:row>
      <xdr:rowOff>100693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91820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24892</xdr:rowOff>
    </xdr:from>
    <xdr:to>
      <xdr:col>15</xdr:col>
      <xdr:colOff>101600</xdr:colOff>
      <xdr:row>37</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117619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142784</xdr:rowOff>
    </xdr:from>
    <xdr:to>
      <xdr:col>10</xdr:col>
      <xdr:colOff>165100</xdr:colOff>
      <xdr:row>37</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3992</xdr:rowOff>
    </xdr:from>
    <xdr:to>
      <xdr:col>6</xdr:col>
      <xdr:colOff>38100</xdr:colOff>
      <xdr:row>37</xdr:row>
      <xdr:rowOff>105592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96719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4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162297</xdr:rowOff>
    </xdr:from>
    <xdr:to>
      <xdr:col>24</xdr:col>
      <xdr:colOff>63500</xdr:colOff>
      <xdr:row>58</xdr:row>
      <xdr:rowOff>53183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3497"/>
          <a:ext cx="838200" cy="23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53183</xdr:rowOff>
    </xdr:from>
    <xdr:to>
      <xdr:col>19</xdr:col>
      <xdr:colOff>177800</xdr:colOff>
      <xdr:row>58</xdr:row>
      <xdr:rowOff>64226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7283"/>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64226</xdr:rowOff>
    </xdr:from>
    <xdr:to>
      <xdr:col>15</xdr:col>
      <xdr:colOff>50800</xdr:colOff>
      <xdr:row>58</xdr:row>
      <xdr:rowOff>78569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326"/>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67569</xdr:rowOff>
    </xdr:from>
    <xdr:to>
      <xdr:col>10</xdr:col>
      <xdr:colOff>114300</xdr:colOff>
      <xdr:row>58</xdr:row>
      <xdr:rowOff>78569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1669"/>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111497</xdr:rowOff>
    </xdr:from>
    <xdr:to>
      <xdr:col>24</xdr:col>
      <xdr:colOff>114300</xdr:colOff>
      <xdr:row>57</xdr:row>
      <xdr:rowOff>41647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2383</xdr:rowOff>
    </xdr:from>
    <xdr:to>
      <xdr:col>20</xdr:col>
      <xdr:colOff>38100</xdr:colOff>
      <xdr:row>58</xdr:row>
      <xdr:rowOff>103983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95110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13426</xdr:rowOff>
    </xdr:from>
    <xdr:to>
      <xdr:col>15</xdr:col>
      <xdr:colOff>101600</xdr:colOff>
      <xdr:row>58</xdr:row>
      <xdr:rowOff>115026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106153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27769</xdr:rowOff>
    </xdr:from>
    <xdr:to>
      <xdr:col>10</xdr:col>
      <xdr:colOff>165100</xdr:colOff>
      <xdr:row>58</xdr:row>
      <xdr:rowOff>129369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120496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16769</xdr:rowOff>
    </xdr:from>
    <xdr:to>
      <xdr:col>6</xdr:col>
      <xdr:colOff>38100</xdr:colOff>
      <xdr:row>58</xdr:row>
      <xdr:rowOff>118369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109496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155115</xdr:rowOff>
    </xdr:from>
    <xdr:to>
      <xdr:col>24</xdr:col>
      <xdr:colOff>63500</xdr:colOff>
      <xdr:row>78</xdr:row>
      <xdr:rowOff>74178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56765"/>
          <a:ext cx="838200" cy="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74178</xdr:rowOff>
    </xdr:from>
    <xdr:to>
      <xdr:col>19</xdr:col>
      <xdr:colOff>177800</xdr:colOff>
      <xdr:row>79</xdr:row>
      <xdr:rowOff>14286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47278"/>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85925</xdr:rowOff>
    </xdr:from>
    <xdr:to>
      <xdr:col>15</xdr:col>
      <xdr:colOff>50800</xdr:colOff>
      <xdr:row>79</xdr:row>
      <xdr:rowOff>14286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59025"/>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85925</xdr:rowOff>
    </xdr:from>
    <xdr:to>
      <xdr:col>10</xdr:col>
      <xdr:colOff>114300</xdr:colOff>
      <xdr:row>78</xdr:row>
      <xdr:rowOff>123503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59025"/>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104315</xdr:rowOff>
    </xdr:from>
    <xdr:to>
      <xdr:col>24</xdr:col>
      <xdr:colOff>114300</xdr:colOff>
      <xdr:row>78</xdr:row>
      <xdr:rowOff>34465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82742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23378</xdr:rowOff>
    </xdr:from>
    <xdr:to>
      <xdr:col>20</xdr:col>
      <xdr:colOff>38100</xdr:colOff>
      <xdr:row>78</xdr:row>
      <xdr:rowOff>124978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116105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8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134936</xdr:rowOff>
    </xdr:from>
    <xdr:to>
      <xdr:col>15</xdr:col>
      <xdr:colOff>101600</xdr:colOff>
      <xdr:row>79</xdr:row>
      <xdr:rowOff>65086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56213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6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35125</xdr:rowOff>
    </xdr:from>
    <xdr:to>
      <xdr:col>10</xdr:col>
      <xdr:colOff>165100</xdr:colOff>
      <xdr:row>78</xdr:row>
      <xdr:rowOff>136725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127852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72703</xdr:rowOff>
    </xdr:from>
    <xdr:to>
      <xdr:col>6</xdr:col>
      <xdr:colOff>38100</xdr:colOff>
      <xdr:row>79</xdr:row>
      <xdr:rowOff>2853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165430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3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34141</xdr:rowOff>
    </xdr:from>
    <xdr:to>
      <xdr:col>24</xdr:col>
      <xdr:colOff>63500</xdr:colOff>
      <xdr:row>97</xdr:row>
      <xdr:rowOff>110644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64791"/>
          <a:ext cx="838200" cy="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34141</xdr:rowOff>
    </xdr:from>
    <xdr:to>
      <xdr:col>19</xdr:col>
      <xdr:colOff>177800</xdr:colOff>
      <xdr:row>98</xdr:row>
      <xdr:rowOff>994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64791"/>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88615</xdr:rowOff>
    </xdr:from>
    <xdr:to>
      <xdr:col>15</xdr:col>
      <xdr:colOff>50800</xdr:colOff>
      <xdr:row>98</xdr:row>
      <xdr:rowOff>994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19265"/>
          <a:ext cx="889000" cy="8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23625</xdr:rowOff>
    </xdr:from>
    <xdr:to>
      <xdr:col>10</xdr:col>
      <xdr:colOff>114300</xdr:colOff>
      <xdr:row>97</xdr:row>
      <xdr:rowOff>88615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654275"/>
          <a:ext cx="889000" cy="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59844</xdr:rowOff>
    </xdr:from>
    <xdr:to>
      <xdr:col>24</xdr:col>
      <xdr:colOff>114300</xdr:colOff>
      <xdr:row>97</xdr:row>
      <xdr:rowOff>161444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146221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154791</xdr:rowOff>
    </xdr:from>
    <xdr:to>
      <xdr:col>20</xdr:col>
      <xdr:colOff>38100</xdr:colOff>
      <xdr:row>97</xdr:row>
      <xdr:rowOff>84941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121644</xdr:rowOff>
    </xdr:from>
    <xdr:to>
      <xdr:col>15</xdr:col>
      <xdr:colOff>101600</xdr:colOff>
      <xdr:row>98</xdr:row>
      <xdr:rowOff>51794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42921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37815</xdr:rowOff>
    </xdr:from>
    <xdr:to>
      <xdr:col>10</xdr:col>
      <xdr:colOff>165100</xdr:colOff>
      <xdr:row>97</xdr:row>
      <xdr:rowOff>139415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130542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144275</xdr:rowOff>
    </xdr:from>
    <xdr:to>
      <xdr:col>6</xdr:col>
      <xdr:colOff>38100</xdr:colOff>
      <xdr:row>97</xdr:row>
      <xdr:rowOff>74425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65552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9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167827</xdr:rowOff>
    </xdr:from>
    <xdr:to>
      <xdr:col>55</xdr:col>
      <xdr:colOff>0</xdr:colOff>
      <xdr:row>58</xdr:row>
      <xdr:rowOff>20074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40477"/>
          <a:ext cx="8382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167827</xdr:rowOff>
    </xdr:from>
    <xdr:to>
      <xdr:col>50</xdr:col>
      <xdr:colOff>114300</xdr:colOff>
      <xdr:row>58</xdr:row>
      <xdr:rowOff>3802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0477"/>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3802</xdr:rowOff>
    </xdr:from>
    <xdr:to>
      <xdr:col>45</xdr:col>
      <xdr:colOff>177800</xdr:colOff>
      <xdr:row>58</xdr:row>
      <xdr:rowOff>18610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47902"/>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18610</xdr:rowOff>
    </xdr:from>
    <xdr:to>
      <xdr:col>41</xdr:col>
      <xdr:colOff>50800</xdr:colOff>
      <xdr:row>58</xdr:row>
      <xdr:rowOff>26557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6271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140724</xdr:rowOff>
    </xdr:from>
    <xdr:to>
      <xdr:col>55</xdr:col>
      <xdr:colOff>50800</xdr:colOff>
      <xdr:row>58</xdr:row>
      <xdr:rowOff>70874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55651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117027</xdr:rowOff>
    </xdr:from>
    <xdr:to>
      <xdr:col>50</xdr:col>
      <xdr:colOff>165100</xdr:colOff>
      <xdr:row>58</xdr:row>
      <xdr:rowOff>47177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38304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124452</xdr:rowOff>
    </xdr:from>
    <xdr:to>
      <xdr:col>46</xdr:col>
      <xdr:colOff>38100</xdr:colOff>
      <xdr:row>58</xdr:row>
      <xdr:rowOff>54602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45729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139260</xdr:rowOff>
    </xdr:from>
    <xdr:to>
      <xdr:col>41</xdr:col>
      <xdr:colOff>101600</xdr:colOff>
      <xdr:row>58</xdr:row>
      <xdr:rowOff>69410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60537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147207</xdr:rowOff>
    </xdr:from>
    <xdr:to>
      <xdr:col>36</xdr:col>
      <xdr:colOff>165100</xdr:colOff>
      <xdr:row>58</xdr:row>
      <xdr:rowOff>77357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68484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124890</xdr:rowOff>
    </xdr:from>
    <xdr:to>
      <xdr:col>55</xdr:col>
      <xdr:colOff>0</xdr:colOff>
      <xdr:row>78</xdr:row>
      <xdr:rowOff>76183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26540"/>
          <a:ext cx="838200" cy="1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69577</xdr:rowOff>
    </xdr:from>
    <xdr:to>
      <xdr:col>50</xdr:col>
      <xdr:colOff>114300</xdr:colOff>
      <xdr:row>78</xdr:row>
      <xdr:rowOff>76183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2677"/>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69577</xdr:rowOff>
    </xdr:from>
    <xdr:to>
      <xdr:col>45</xdr:col>
      <xdr:colOff>177800</xdr:colOff>
      <xdr:row>78</xdr:row>
      <xdr:rowOff>75323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267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166929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75323</xdr:rowOff>
    </xdr:from>
    <xdr:to>
      <xdr:col>41</xdr:col>
      <xdr:colOff>50800</xdr:colOff>
      <xdr:row>78</xdr:row>
      <xdr:rowOff>100735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48423"/>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74090</xdr:rowOff>
    </xdr:from>
    <xdr:to>
      <xdr:col>55</xdr:col>
      <xdr:colOff>50800</xdr:colOff>
      <xdr:row>78</xdr:row>
      <xdr:rowOff>4240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25383</xdr:rowOff>
    </xdr:from>
    <xdr:to>
      <xdr:col>50</xdr:col>
      <xdr:colOff>165100</xdr:colOff>
      <xdr:row>78</xdr:row>
      <xdr:rowOff>126983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143510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18777</xdr:rowOff>
    </xdr:from>
    <xdr:to>
      <xdr:col>46</xdr:col>
      <xdr:colOff>38100</xdr:colOff>
      <xdr:row>78</xdr:row>
      <xdr:rowOff>120377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136904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24523</xdr:rowOff>
    </xdr:from>
    <xdr:to>
      <xdr:col>41</xdr:col>
      <xdr:colOff>101600</xdr:colOff>
      <xdr:row>78</xdr:row>
      <xdr:rowOff>126123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142650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49935</xdr:rowOff>
    </xdr:from>
    <xdr:to>
      <xdr:col>36</xdr:col>
      <xdr:colOff>165100</xdr:colOff>
      <xdr:row>78</xdr:row>
      <xdr:rowOff>151535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168062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165477</xdr:rowOff>
    </xdr:from>
    <xdr:to>
      <xdr:col>55</xdr:col>
      <xdr:colOff>0</xdr:colOff>
      <xdr:row>97</xdr:row>
      <xdr:rowOff>70383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24677"/>
          <a:ext cx="838200" cy="7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167342</xdr:rowOff>
    </xdr:from>
    <xdr:to>
      <xdr:col>50</xdr:col>
      <xdr:colOff>114300</xdr:colOff>
      <xdr:row>97</xdr:row>
      <xdr:rowOff>70383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26542"/>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167342</xdr:rowOff>
    </xdr:from>
    <xdr:to>
      <xdr:col>45</xdr:col>
      <xdr:colOff>177800</xdr:colOff>
      <xdr:row>97</xdr:row>
      <xdr:rowOff>52558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26542"/>
          <a:ext cx="889000" cy="5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167677</xdr:rowOff>
    </xdr:from>
    <xdr:to>
      <xdr:col>41</xdr:col>
      <xdr:colOff>50800</xdr:colOff>
      <xdr:row>97</xdr:row>
      <xdr:rowOff>52558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26877"/>
          <a:ext cx="889000" cy="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114677</xdr:rowOff>
    </xdr:from>
    <xdr:to>
      <xdr:col>55</xdr:col>
      <xdr:colOff>50800</xdr:colOff>
      <xdr:row>97</xdr:row>
      <xdr:rowOff>44827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93104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19583</xdr:rowOff>
    </xdr:from>
    <xdr:to>
      <xdr:col>50</xdr:col>
      <xdr:colOff>165100</xdr:colOff>
      <xdr:row>97</xdr:row>
      <xdr:rowOff>121183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112310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116542</xdr:rowOff>
    </xdr:from>
    <xdr:to>
      <xdr:col>46</xdr:col>
      <xdr:colOff>38100</xdr:colOff>
      <xdr:row>97</xdr:row>
      <xdr:rowOff>46692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37819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1758</xdr:rowOff>
    </xdr:from>
    <xdr:to>
      <xdr:col>41</xdr:col>
      <xdr:colOff>101600</xdr:colOff>
      <xdr:row>97</xdr:row>
      <xdr:rowOff>103358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94485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116877</xdr:rowOff>
    </xdr:from>
    <xdr:to>
      <xdr:col>36</xdr:col>
      <xdr:colOff>165100</xdr:colOff>
      <xdr:row>97</xdr:row>
      <xdr:rowOff>47027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144326</xdr:rowOff>
    </xdr:from>
    <xdr:to>
      <xdr:col>85</xdr:col>
      <xdr:colOff>127000</xdr:colOff>
      <xdr:row>37</xdr:row>
      <xdr:rowOff>31082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16526"/>
          <a:ext cx="838200" cy="5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929</xdr:rowOff>
    </xdr:from>
    <xdr:to>
      <xdr:col>81</xdr:col>
      <xdr:colOff>50800</xdr:colOff>
      <xdr:row>37</xdr:row>
      <xdr:rowOff>31082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73129"/>
          <a:ext cx="889000" cy="2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124874</xdr:rowOff>
    </xdr:from>
    <xdr:to>
      <xdr:col>76</xdr:col>
      <xdr:colOff>114300</xdr:colOff>
      <xdr:row>36</xdr:row>
      <xdr:rowOff>929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25624"/>
          <a:ext cx="889000" cy="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124874</xdr:rowOff>
    </xdr:from>
    <xdr:to>
      <xdr:col>71</xdr:col>
      <xdr:colOff>177800</xdr:colOff>
      <xdr:row>37</xdr:row>
      <xdr:rowOff>68497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25624"/>
          <a:ext cx="889000" cy="28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96664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93526</xdr:rowOff>
    </xdr:from>
    <xdr:to>
      <xdr:col>85</xdr:col>
      <xdr:colOff>177800</xdr:colOff>
      <xdr:row>37</xdr:row>
      <xdr:rowOff>23676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116403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1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151732</xdr:rowOff>
    </xdr:from>
    <xdr:to>
      <xdr:col>81</xdr:col>
      <xdr:colOff>101600</xdr:colOff>
      <xdr:row>37</xdr:row>
      <xdr:rowOff>81882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98409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121579</xdr:rowOff>
    </xdr:from>
    <xdr:to>
      <xdr:col>76</xdr:col>
      <xdr:colOff>165100</xdr:colOff>
      <xdr:row>36</xdr:row>
      <xdr:rowOff>51729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68256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74074</xdr:rowOff>
    </xdr:from>
    <xdr:to>
      <xdr:col>72</xdr:col>
      <xdr:colOff>38100</xdr:colOff>
      <xdr:row>36</xdr:row>
      <xdr:rowOff>4224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20751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17697</xdr:rowOff>
    </xdr:from>
    <xdr:to>
      <xdr:col>67</xdr:col>
      <xdr:colOff>101600</xdr:colOff>
      <xdr:row>37</xdr:row>
      <xdr:rowOff>119297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110424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99985</xdr:rowOff>
    </xdr:from>
    <xdr:to>
      <xdr:col>85</xdr:col>
      <xdr:colOff>127000</xdr:colOff>
      <xdr:row>59</xdr:row>
      <xdr:rowOff>60528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2635"/>
          <a:ext cx="838200" cy="30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99985</xdr:rowOff>
    </xdr:from>
    <xdr:to>
      <xdr:col>81</xdr:col>
      <xdr:colOff>50800</xdr:colOff>
      <xdr:row>58</xdr:row>
      <xdr:rowOff>66144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72635"/>
          <a:ext cx="889000" cy="13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84099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66144</xdr:rowOff>
    </xdr:from>
    <xdr:to>
      <xdr:col>76</xdr:col>
      <xdr:colOff>114300</xdr:colOff>
      <xdr:row>59</xdr:row>
      <xdr:rowOff>72553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10244"/>
          <a:ext cx="889000" cy="17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61946</xdr:rowOff>
    </xdr:from>
    <xdr:to>
      <xdr:col>71</xdr:col>
      <xdr:colOff>177800</xdr:colOff>
      <xdr:row>59</xdr:row>
      <xdr:rowOff>72553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17749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9728</xdr:rowOff>
    </xdr:from>
    <xdr:to>
      <xdr:col>85</xdr:col>
      <xdr:colOff>177800</xdr:colOff>
      <xdr:row>59</xdr:row>
      <xdr:rowOff>111328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1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96105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100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49185</xdr:rowOff>
    </xdr:from>
    <xdr:to>
      <xdr:col>81</xdr:col>
      <xdr:colOff>101600</xdr:colOff>
      <xdr:row>57</xdr:row>
      <xdr:rowOff>150785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167312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15344</xdr:rowOff>
    </xdr:from>
    <xdr:to>
      <xdr:col>76</xdr:col>
      <xdr:colOff>165100</xdr:colOff>
      <xdr:row>58</xdr:row>
      <xdr:rowOff>116944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108071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21753</xdr:rowOff>
    </xdr:from>
    <xdr:to>
      <xdr:col>72</xdr:col>
      <xdr:colOff>38100</xdr:colOff>
      <xdr:row>59</xdr:row>
      <xdr:rowOff>123353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3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114480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3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11146</xdr:rowOff>
    </xdr:from>
    <xdr:to>
      <xdr:col>67</xdr:col>
      <xdr:colOff>101600</xdr:colOff>
      <xdr:row>59</xdr:row>
      <xdr:rowOff>112746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103873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13453</xdr:rowOff>
    </xdr:from>
    <xdr:to>
      <xdr:col>85</xdr:col>
      <xdr:colOff>127000</xdr:colOff>
      <xdr:row>79</xdr:row>
      <xdr:rowOff>37038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8003"/>
          <a:ext cx="8382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37038</xdr:rowOff>
    </xdr:from>
    <xdr:to>
      <xdr:col>81</xdr:col>
      <xdr:colOff>50800</xdr:colOff>
      <xdr:row>79</xdr:row>
      <xdr:rowOff>39581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1588"/>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39581</xdr:rowOff>
    </xdr:from>
    <xdr:to>
      <xdr:col>76</xdr:col>
      <xdr:colOff>114300</xdr:colOff>
      <xdr:row>79</xdr:row>
      <xdr:rowOff>39636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4131"/>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39636</xdr:rowOff>
    </xdr:from>
    <xdr:to>
      <xdr:col>71</xdr:col>
      <xdr:colOff>177800</xdr:colOff>
      <xdr:row>79</xdr:row>
      <xdr:rowOff>41002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4186"/>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134103</xdr:rowOff>
    </xdr:from>
    <xdr:to>
      <xdr:col>85</xdr:col>
      <xdr:colOff>177800</xdr:colOff>
      <xdr:row>79</xdr:row>
      <xdr:rowOff>64253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93480</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157688</xdr:rowOff>
    </xdr:from>
    <xdr:to>
      <xdr:col>81</xdr:col>
      <xdr:colOff>101600</xdr:colOff>
      <xdr:row>79</xdr:row>
      <xdr:rowOff>87838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78965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160231</xdr:rowOff>
    </xdr:from>
    <xdr:to>
      <xdr:col>76</xdr:col>
      <xdr:colOff>165100</xdr:colOff>
      <xdr:row>79</xdr:row>
      <xdr:rowOff>90381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81508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160286</xdr:rowOff>
    </xdr:from>
    <xdr:to>
      <xdr:col>72</xdr:col>
      <xdr:colOff>38100</xdr:colOff>
      <xdr:row>79</xdr:row>
      <xdr:rowOff>90436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81563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161652</xdr:rowOff>
    </xdr:from>
    <xdr:to>
      <xdr:col>67</xdr:col>
      <xdr:colOff>101600</xdr:colOff>
      <xdr:row>79</xdr:row>
      <xdr:rowOff>91802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82929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134221</xdr:rowOff>
    </xdr:from>
    <xdr:to>
      <xdr:col>85</xdr:col>
      <xdr:colOff>127000</xdr:colOff>
      <xdr:row>97</xdr:row>
      <xdr:rowOff>30597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93421"/>
          <a:ext cx="8382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30597</xdr:rowOff>
    </xdr:from>
    <xdr:to>
      <xdr:col>81</xdr:col>
      <xdr:colOff>50800</xdr:colOff>
      <xdr:row>97</xdr:row>
      <xdr:rowOff>56566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6124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56566</xdr:rowOff>
    </xdr:from>
    <xdr:to>
      <xdr:col>76</xdr:col>
      <xdr:colOff>114300</xdr:colOff>
      <xdr:row>97</xdr:row>
      <xdr:rowOff>83159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8721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77353</xdr:rowOff>
    </xdr:from>
    <xdr:to>
      <xdr:col>71</xdr:col>
      <xdr:colOff>177800</xdr:colOff>
      <xdr:row>97</xdr:row>
      <xdr:rowOff>83159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0800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83421</xdr:rowOff>
    </xdr:from>
    <xdr:to>
      <xdr:col>85</xdr:col>
      <xdr:colOff>177800</xdr:colOff>
      <xdr:row>97</xdr:row>
      <xdr:rowOff>13571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61848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151247</xdr:rowOff>
    </xdr:from>
    <xdr:to>
      <xdr:col>81</xdr:col>
      <xdr:colOff>101600</xdr:colOff>
      <xdr:row>97</xdr:row>
      <xdr:rowOff>81397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72524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0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5766</xdr:rowOff>
    </xdr:from>
    <xdr:to>
      <xdr:col>76</xdr:col>
      <xdr:colOff>165100</xdr:colOff>
      <xdr:row>97</xdr:row>
      <xdr:rowOff>107366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98493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32359</xdr:rowOff>
    </xdr:from>
    <xdr:to>
      <xdr:col>72</xdr:col>
      <xdr:colOff>38100</xdr:colOff>
      <xdr:row>97</xdr:row>
      <xdr:rowOff>133959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125086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26553</xdr:rowOff>
    </xdr:from>
    <xdr:to>
      <xdr:col>67</xdr:col>
      <xdr:colOff>101600</xdr:colOff>
      <xdr:row>97</xdr:row>
      <xdr:rowOff>128153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119280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総務費は、ふるさと寄附金増額に伴う返礼品経費の増及び新型コロナウイルス感染症対策に伴う特別定額給付金によるもので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円増となり、民生費は老人ホーム建設負担金の増などにより、前年比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円の増となった。衛生費では、新型コロナウイルス感染症予防接種関連で増となったが、令和元年度において北信保健衛生施設組合のし尿処理施設解体費負担金が減となったことで前年比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円の減となった。土木費は令和元年度が少雪であったため除雪費の増による。消防費は防火水槽設置工事により前年比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円の増となった。教育費は小学校のトイレ改修工事及び中学校のグランド整備事業により増となったが、令和元年度で中学校長寿命化工事が完了したことにより、前年比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39,822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円の減となった。公債費について、平成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下げ止まりで年々上昇傾向にあるは、大型事業を実施したことで地方債の借入が増えたことにより、償還金額が増加している。また、上記で述べている各種事業で地方債を借り入れた償還が数年後に控えており、公債費は増加傾向にあることから、今後は事業内容の見直しや廃止等により事業費の削減に努め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は、新型コロナウイルス感染症対策に伴う各種事業により臨時財政需要が増加となったが、その多くの財源は国庫支出金等によるものやコロナの影響で各種事業・イベント等が中止となり、一般財源の支出が抑制されたことで、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と黒字になった。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今後も事務事業の見直し・統廃合等により、行財政改革を推進し健全な財政運営に努めていく。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一般会計は、新型コロナウイルス感染症対策により各種事業を行ったことで歳出総額は増加しているが、黒字額については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％減少にとどまった。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年度から公共下水道事業及び農業集落排水事業の公営企業会計（法適化）となったことで、前年比較はできないが、一般会計、特別会計、公営企業会計ともに黒字であり、引き続き健全な財政運営に努める。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8962929</v>
      </c>
      <c r="BO4" s="433"/>
      <c r="BP4" s="433"/>
      <c r="BQ4" s="433"/>
      <c r="BR4" s="433"/>
      <c r="BS4" s="433"/>
      <c r="BT4" s="433"/>
      <c r="BU4" s="434"/>
      <c r="BV4" s="432">
        <v>7395695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6.6</v>
      </c>
      <c r="CU4" s="439"/>
      <c r="CV4" s="439"/>
      <c r="CW4" s="439"/>
      <c r="CX4" s="439"/>
      <c r="CY4" s="439"/>
      <c r="CZ4" s="439"/>
      <c r="DA4" s="440"/>
      <c r="DB4" s="438">
        <v>6.6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8659221</v>
      </c>
      <c r="BO5" s="470"/>
      <c r="BP5" s="470"/>
      <c r="BQ5" s="470"/>
      <c r="BR5" s="470"/>
      <c r="BS5" s="470"/>
      <c r="BT5" s="470"/>
      <c r="BU5" s="471"/>
      <c r="BV5" s="469">
        <v>7071982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81.3</v>
      </c>
      <c r="CU5" s="467"/>
      <c r="CV5" s="467"/>
      <c r="CW5" s="467"/>
      <c r="CX5" s="467"/>
      <c r="CY5" s="467"/>
      <c r="CZ5" s="467"/>
      <c r="DA5" s="468"/>
      <c r="DB5" s="466">
        <v>78.7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303708</v>
      </c>
      <c r="BO6" s="470"/>
      <c r="BP6" s="470"/>
      <c r="BQ6" s="470"/>
      <c r="BR6" s="470"/>
      <c r="BS6" s="470"/>
      <c r="BT6" s="470"/>
      <c r="BU6" s="471"/>
      <c r="BV6" s="469">
        <v>323713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84.8</v>
      </c>
      <c r="CU6" s="507"/>
      <c r="CV6" s="507"/>
      <c r="CW6" s="507"/>
      <c r="CX6" s="507"/>
      <c r="CY6" s="507"/>
      <c r="CZ6" s="507"/>
      <c r="DA6" s="508"/>
      <c r="DB6" s="506">
        <v>82.2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1755</v>
      </c>
      <c r="BO7" s="470"/>
      <c r="BP7" s="470"/>
      <c r="BQ7" s="470"/>
      <c r="BR7" s="470"/>
      <c r="BS7" s="470"/>
      <c r="BT7" s="470"/>
      <c r="BU7" s="471"/>
      <c r="BV7" s="469">
        <v>37001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4606171</v>
      </c>
      <c r="CU7" s="470"/>
      <c r="CV7" s="470"/>
      <c r="CW7" s="470"/>
      <c r="CX7" s="470"/>
      <c r="CY7" s="470"/>
      <c r="CZ7" s="470"/>
      <c r="DA7" s="471"/>
      <c r="DB7" s="469">
        <v>4348991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301953</v>
      </c>
      <c r="BO8" s="470"/>
      <c r="BP8" s="470"/>
      <c r="BQ8" s="470"/>
      <c r="BR8" s="470"/>
      <c r="BS8" s="470"/>
      <c r="BT8" s="470"/>
      <c r="BU8" s="471"/>
      <c r="BV8" s="469">
        <v>286712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0.42</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11352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15241</v>
      </c>
      <c r="BO9" s="470"/>
      <c r="BP9" s="470"/>
      <c r="BQ9" s="470"/>
      <c r="BR9" s="470"/>
      <c r="BS9" s="470"/>
      <c r="BT9" s="470"/>
      <c r="BU9" s="471"/>
      <c r="BV9" s="469">
        <v>-44802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11.9</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12429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100594</v>
      </c>
      <c r="BO10" s="470"/>
      <c r="BP10" s="470"/>
      <c r="BQ10" s="470"/>
      <c r="BR10" s="470"/>
      <c r="BS10" s="470"/>
      <c r="BT10" s="470"/>
      <c r="BU10" s="471"/>
      <c r="BV10" s="469">
        <v>589</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11958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32000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11743</v>
      </c>
      <c r="S13" s="554"/>
      <c r="T13" s="554"/>
      <c r="U13" s="554"/>
      <c r="V13" s="555"/>
      <c r="W13" s="485" t="s">
        <v>139</v>
      </c>
      <c r="X13" s="486"/>
      <c r="Y13" s="486"/>
      <c r="Z13" s="486"/>
      <c r="AA13" s="486"/>
      <c r="AB13" s="476"/>
      <c r="AC13" s="520">
        <v>1772</v>
      </c>
      <c r="AD13" s="521"/>
      <c r="AE13" s="521"/>
      <c r="AF13" s="521"/>
      <c r="AG13" s="563"/>
      <c r="AH13" s="520">
        <v>1883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115835</v>
      </c>
      <c r="BO13" s="470"/>
      <c r="BP13" s="470"/>
      <c r="BQ13" s="470"/>
      <c r="BR13" s="470"/>
      <c r="BS13" s="470"/>
      <c r="BT13" s="470"/>
      <c r="BU13" s="471"/>
      <c r="BV13" s="469">
        <v>-76213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8.1999999999999993</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12346</v>
      </c>
      <c r="S14" s="554"/>
      <c r="T14" s="554"/>
      <c r="U14" s="554"/>
      <c r="V14" s="555"/>
      <c r="W14" s="459"/>
      <c r="X14" s="460"/>
      <c r="Y14" s="460"/>
      <c r="Z14" s="460"/>
      <c r="AA14" s="460"/>
      <c r="AB14" s="449"/>
      <c r="AC14" s="556">
        <v>25.1</v>
      </c>
      <c r="AD14" s="557"/>
      <c r="AE14" s="557"/>
      <c r="AF14" s="557"/>
      <c r="AG14" s="558"/>
      <c r="AH14" s="556">
        <v>25.1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64</v>
      </c>
      <c r="CU14" s="568"/>
      <c r="CV14" s="568"/>
      <c r="CW14" s="568"/>
      <c r="CX14" s="568"/>
      <c r="CY14" s="568"/>
      <c r="CZ14" s="568"/>
      <c r="DA14" s="569"/>
      <c r="DB14" s="567">
        <v>80.5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12007</v>
      </c>
      <c r="S15" s="554"/>
      <c r="T15" s="554"/>
      <c r="U15" s="554"/>
      <c r="V15" s="555"/>
      <c r="W15" s="485" t="s">
        <v>147</v>
      </c>
      <c r="X15" s="486"/>
      <c r="Y15" s="486"/>
      <c r="Z15" s="486"/>
      <c r="AA15" s="486"/>
      <c r="AB15" s="476"/>
      <c r="AC15" s="520">
        <v>1192</v>
      </c>
      <c r="AD15" s="521"/>
      <c r="AE15" s="521"/>
      <c r="AF15" s="521"/>
      <c r="AG15" s="563"/>
      <c r="AH15" s="520">
        <v>1304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1620362</v>
      </c>
      <c r="BO15" s="433"/>
      <c r="BP15" s="433"/>
      <c r="BQ15" s="433"/>
      <c r="BR15" s="433"/>
      <c r="BS15" s="433"/>
      <c r="BT15" s="433"/>
      <c r="BU15" s="434"/>
      <c r="BV15" s="432">
        <v>1555658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16.899999999999999</v>
      </c>
      <c r="AD16" s="557"/>
      <c r="AE16" s="557"/>
      <c r="AF16" s="557"/>
      <c r="AG16" s="558"/>
      <c r="AH16" s="556">
        <v>17.399999999999999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3986008</v>
      </c>
      <c r="BO16" s="470"/>
      <c r="BP16" s="470"/>
      <c r="BQ16" s="470"/>
      <c r="BR16" s="470"/>
      <c r="BS16" s="470"/>
      <c r="BT16" s="470"/>
      <c r="BU16" s="471"/>
      <c r="BV16" s="469">
        <v>3740265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4096</v>
      </c>
      <c r="AD17" s="521"/>
      <c r="AE17" s="521"/>
      <c r="AF17" s="521"/>
      <c r="AG17" s="563"/>
      <c r="AH17" s="520">
        <v>4326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2051034</v>
      </c>
      <c r="BO17" s="470"/>
      <c r="BP17" s="470"/>
      <c r="BQ17" s="470"/>
      <c r="BR17" s="470"/>
      <c r="BS17" s="470"/>
      <c r="BT17" s="470"/>
      <c r="BU17" s="471"/>
      <c r="BV17" s="469">
        <v>1977647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265.89999999999998</v>
      </c>
      <c r="M18" s="585"/>
      <c r="N18" s="585"/>
      <c r="O18" s="585"/>
      <c r="P18" s="585"/>
      <c r="Q18" s="585"/>
      <c r="R18" s="586"/>
      <c r="S18" s="586"/>
      <c r="T18" s="586"/>
      <c r="U18" s="586"/>
      <c r="V18" s="587"/>
      <c r="W18" s="487"/>
      <c r="X18" s="488"/>
      <c r="Y18" s="488"/>
      <c r="Z18" s="488"/>
      <c r="AA18" s="488"/>
      <c r="AB18" s="479"/>
      <c r="AC18" s="588">
        <v>58</v>
      </c>
      <c r="AD18" s="589"/>
      <c r="AE18" s="589"/>
      <c r="AF18" s="589"/>
      <c r="AG18" s="590"/>
      <c r="AH18" s="588">
        <v>57.6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3742163</v>
      </c>
      <c r="BO18" s="470"/>
      <c r="BP18" s="470"/>
      <c r="BQ18" s="470"/>
      <c r="BR18" s="470"/>
      <c r="BS18" s="470"/>
      <c r="BT18" s="470"/>
      <c r="BU18" s="471"/>
      <c r="BV18" s="469">
        <v>3523700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5598664</v>
      </c>
      <c r="BO19" s="470"/>
      <c r="BP19" s="470"/>
      <c r="BQ19" s="470"/>
      <c r="BR19" s="470"/>
      <c r="BS19" s="470"/>
      <c r="BT19" s="470"/>
      <c r="BU19" s="471"/>
      <c r="BV19" s="469">
        <v>5423334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4419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8066712</v>
      </c>
      <c r="BO23" s="470"/>
      <c r="BP23" s="470"/>
      <c r="BQ23" s="470"/>
      <c r="BR23" s="470"/>
      <c r="BS23" s="470"/>
      <c r="BT23" s="470"/>
      <c r="BU23" s="471"/>
      <c r="BV23" s="469">
        <v>8045671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7750</v>
      </c>
      <c r="R24" s="521"/>
      <c r="S24" s="521"/>
      <c r="T24" s="521"/>
      <c r="U24" s="521"/>
      <c r="V24" s="563"/>
      <c r="W24" s="622"/>
      <c r="X24" s="610"/>
      <c r="Y24" s="611"/>
      <c r="Z24" s="519" t="s">
        <v>171</v>
      </c>
      <c r="AA24" s="499"/>
      <c r="AB24" s="499"/>
      <c r="AC24" s="499"/>
      <c r="AD24" s="499"/>
      <c r="AE24" s="499"/>
      <c r="AF24" s="499"/>
      <c r="AG24" s="500"/>
      <c r="AH24" s="520">
        <v>150</v>
      </c>
      <c r="AI24" s="521"/>
      <c r="AJ24" s="521"/>
      <c r="AK24" s="521"/>
      <c r="AL24" s="563"/>
      <c r="AM24" s="520">
        <v>433350</v>
      </c>
      <c r="AN24" s="521"/>
      <c r="AO24" s="521"/>
      <c r="AP24" s="521"/>
      <c r="AQ24" s="521"/>
      <c r="AR24" s="563"/>
      <c r="AS24" s="520">
        <v>2889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5552372</v>
      </c>
      <c r="BO24" s="470"/>
      <c r="BP24" s="470"/>
      <c r="BQ24" s="470"/>
      <c r="BR24" s="470"/>
      <c r="BS24" s="470"/>
      <c r="BT24" s="470"/>
      <c r="BU24" s="471"/>
      <c r="BV24" s="469">
        <v>5287195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6380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175</v>
      </c>
      <c r="BO25" s="433"/>
      <c r="BP25" s="433"/>
      <c r="BQ25" s="433"/>
      <c r="BR25" s="433"/>
      <c r="BS25" s="433"/>
      <c r="BT25" s="433"/>
      <c r="BU25" s="434"/>
      <c r="BV25" s="432" t="s">
        <v>175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5590</v>
      </c>
      <c r="R26" s="521"/>
      <c r="S26" s="521"/>
      <c r="T26" s="521"/>
      <c r="U26" s="521"/>
      <c r="V26" s="563"/>
      <c r="W26" s="622"/>
      <c r="X26" s="610"/>
      <c r="Y26" s="611"/>
      <c r="Z26" s="519" t="s">
        <v>178</v>
      </c>
      <c r="AA26" s="632"/>
      <c r="AB26" s="632"/>
      <c r="AC26" s="632"/>
      <c r="AD26" s="632"/>
      <c r="AE26" s="632"/>
      <c r="AF26" s="632"/>
      <c r="AG26" s="633"/>
      <c r="AH26" s="520">
        <v>9</v>
      </c>
      <c r="AI26" s="521"/>
      <c r="AJ26" s="521"/>
      <c r="AK26" s="521"/>
      <c r="AL26" s="563"/>
      <c r="AM26" s="520">
        <v>26469</v>
      </c>
      <c r="AN26" s="521"/>
      <c r="AO26" s="521"/>
      <c r="AP26" s="521"/>
      <c r="AQ26" s="521"/>
      <c r="AR26" s="563"/>
      <c r="AS26" s="520">
        <v>2941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2820</v>
      </c>
      <c r="R27" s="521"/>
      <c r="S27" s="521"/>
      <c r="T27" s="521"/>
      <c r="U27" s="521"/>
      <c r="V27" s="563"/>
      <c r="W27" s="622"/>
      <c r="X27" s="610"/>
      <c r="Y27" s="611"/>
      <c r="Z27" s="519" t="s">
        <v>181</v>
      </c>
      <c r="AA27" s="499"/>
      <c r="AB27" s="499"/>
      <c r="AC27" s="499"/>
      <c r="AD27" s="499"/>
      <c r="AE27" s="499"/>
      <c r="AF27" s="499"/>
      <c r="AG27" s="500"/>
      <c r="AH27" s="520" t="s">
        <v>175</v>
      </c>
      <c r="AI27" s="521"/>
      <c r="AJ27" s="521"/>
      <c r="AK27" s="521"/>
      <c r="AL27" s="563"/>
      <c r="AM27" s="520" t="s">
        <v>128</v>
      </c>
      <c r="AN27" s="521"/>
      <c r="AO27" s="521"/>
      <c r="AP27" s="521"/>
      <c r="AQ27" s="521"/>
      <c r="AR27" s="563"/>
      <c r="AS27" s="520" t="s">
        <v>175</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12854</v>
      </c>
      <c r="BO27" s="646"/>
      <c r="BP27" s="646"/>
      <c r="BQ27" s="646"/>
      <c r="BR27" s="646"/>
      <c r="BS27" s="646"/>
      <c r="BT27" s="646"/>
      <c r="BU27" s="647"/>
      <c r="BV27" s="645">
        <v>48140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2130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929197</v>
      </c>
      <c r="BO28" s="433"/>
      <c r="BP28" s="433"/>
      <c r="BQ28" s="433"/>
      <c r="BR28" s="433"/>
      <c r="BS28" s="433"/>
      <c r="BT28" s="433"/>
      <c r="BU28" s="434"/>
      <c r="BV28" s="432">
        <v>828603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12</v>
      </c>
      <c r="M29" s="521"/>
      <c r="N29" s="521"/>
      <c r="O29" s="521"/>
      <c r="P29" s="563"/>
      <c r="Q29" s="520">
        <v>1920</v>
      </c>
      <c r="R29" s="521"/>
      <c r="S29" s="521"/>
      <c r="T29" s="521"/>
      <c r="U29" s="521"/>
      <c r="V29" s="563"/>
      <c r="W29" s="623"/>
      <c r="X29" s="624"/>
      <c r="Y29" s="625"/>
      <c r="Z29" s="519" t="s">
        <v>187</v>
      </c>
      <c r="AA29" s="499"/>
      <c r="AB29" s="499"/>
      <c r="AC29" s="499"/>
      <c r="AD29" s="499"/>
      <c r="AE29" s="499"/>
      <c r="AF29" s="499"/>
      <c r="AG29" s="500"/>
      <c r="AH29" s="520">
        <v>150</v>
      </c>
      <c r="AI29" s="521"/>
      <c r="AJ29" s="521"/>
      <c r="AK29" s="521"/>
      <c r="AL29" s="563"/>
      <c r="AM29" s="520">
        <v>433350</v>
      </c>
      <c r="AN29" s="521"/>
      <c r="AO29" s="521"/>
      <c r="AP29" s="521"/>
      <c r="AQ29" s="521"/>
      <c r="AR29" s="563"/>
      <c r="AS29" s="520">
        <v>2889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453898</v>
      </c>
      <c r="BO29" s="470"/>
      <c r="BP29" s="470"/>
      <c r="BQ29" s="470"/>
      <c r="BR29" s="470"/>
      <c r="BS29" s="470"/>
      <c r="BT29" s="470"/>
      <c r="BU29" s="471"/>
      <c r="BV29" s="469">
        <v>453633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897585</v>
      </c>
      <c r="BO30" s="646"/>
      <c r="BP30" s="646"/>
      <c r="BQ30" s="646"/>
      <c r="BR30" s="646"/>
      <c r="BS30" s="646"/>
      <c r="BT30" s="646"/>
      <c r="BU30" s="647"/>
      <c r="BV30" s="645">
        <v>853373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山ノ内町国民健康保険特別会計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山ノ内町公共下水道事業会計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長野県市町村自治振興組合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山ノ内町総合開発公社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山ノ内町有線放送電話事業特別会計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山ノ内町後期高齢者医療保険特別会計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山ノ内町農業集落排水事業会計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北信広域連合（一般会計）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山ノ内町介護保険特別会計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山ノ内町水道事業会計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北信広域連合（養護老人ホーム事業特別会計）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北信広域連合（特別養護老人ホーム事業特別会計）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北信保健衛生施設組合（一般会計）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北信保健衛生施設組合（斎場事業特別会計）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北信保健衛生施設組合（じん芥処理事業特別会計）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長野県後期高齢者医療広域連合（一般会計）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長野県後期高齢者医療広域連合（後期高齢者医療特別会計）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長野県地方税滞納整理機構</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0W+oAdRYCOK6ZiBonsL3mMYiZeBJm1sL9XIRJgTV1VLEmUDOjZVScGkkFe7aGv3OZOemqmZqqR9bsTaZ/Xmdg==" saltValue="raiAYEsQ49XBLbVpAJsz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1" t="s">
        <v>578</v>
      </c>
      <c r="D34" s="1251"/>
      <c r="E34" s="1252"/>
      <c r="F34" s="32">
        <v>8.41</v>
      </c>
      <c r="G34" s="33">
        <v>7.84</v>
      </c>
      <c r="H34" s="33">
        <v>7.56</v>
      </c>
      <c r="I34" s="33">
        <v>7.52</v>
      </c>
      <c r="J34" s="34">
        <v>7.23</v>
      </c>
      <c r="K34" s="22"/>
      <c r="L34" s="22"/>
      <c r="M34" s="22"/>
      <c r="N34" s="22"/>
      <c r="O34" s="22"/>
      <c r="P34" s="22"/>
    </row>
    <row r="35" spans="1:16" ht="39" customHeight="1" x14ac:dyDescent="0.15">
      <c r="A35" s="22"/>
      <c r="B35" s="35"/>
      <c r="C35" s="1245" t="s">
        <v>579</v>
      </c>
      <c r="D35" s="1246"/>
      <c r="E35" s="1247"/>
      <c r="F35" s="36">
        <v>5.58</v>
      </c>
      <c r="G35" s="37">
        <v>8.06</v>
      </c>
      <c r="H35" s="37">
        <v>7.44</v>
      </c>
      <c r="I35" s="37">
        <v>6.58</v>
      </c>
      <c r="J35" s="38">
        <v>6.53</v>
      </c>
      <c r="K35" s="22"/>
      <c r="L35" s="22"/>
      <c r="M35" s="22"/>
      <c r="N35" s="22"/>
      <c r="O35" s="22"/>
      <c r="P35" s="22"/>
    </row>
    <row r="36" spans="1:16" ht="39" customHeight="1" x14ac:dyDescent="0.15">
      <c r="A36" s="22"/>
      <c r="B36" s="35"/>
      <c r="C36" s="1245" t="s">
        <v>580</v>
      </c>
      <c r="D36" s="1246"/>
      <c r="E36" s="1247"/>
      <c r="F36" s="36" t="s">
        <v>530</v>
      </c>
      <c r="G36" s="37" t="s">
        <v>530</v>
      </c>
      <c r="H36" s="37" t="s">
        <v>530</v>
      </c>
      <c r="I36" s="37" t="s">
        <v>530</v>
      </c>
      <c r="J36" s="38">
        <v>1.25</v>
      </c>
      <c r="K36" s="22"/>
      <c r="L36" s="22"/>
      <c r="M36" s="22"/>
      <c r="N36" s="22"/>
      <c r="O36" s="22"/>
      <c r="P36" s="22"/>
    </row>
    <row r="37" spans="1:16" ht="39" customHeight="1" x14ac:dyDescent="0.15">
      <c r="A37" s="22"/>
      <c r="B37" s="35"/>
      <c r="C37" s="1245" t="s">
        <v>581</v>
      </c>
      <c r="D37" s="1246"/>
      <c r="E37" s="1247"/>
      <c r="F37" s="36">
        <v>0.82</v>
      </c>
      <c r="G37" s="37">
        <v>0.6</v>
      </c>
      <c r="H37" s="37">
        <v>0.85</v>
      </c>
      <c r="I37" s="37">
        <v>0.98</v>
      </c>
      <c r="J37" s="38">
        <v>0.89</v>
      </c>
      <c r="K37" s="22"/>
      <c r="L37" s="22"/>
      <c r="M37" s="22"/>
      <c r="N37" s="22"/>
      <c r="O37" s="22"/>
      <c r="P37" s="22"/>
    </row>
    <row r="38" spans="1:16" ht="39" customHeight="1" x14ac:dyDescent="0.15">
      <c r="A38" s="22"/>
      <c r="B38" s="35"/>
      <c r="C38" s="1245" t="s">
        <v>582</v>
      </c>
      <c r="D38" s="1246"/>
      <c r="E38" s="1247"/>
      <c r="F38" s="36">
        <v>0.59</v>
      </c>
      <c r="G38" s="37">
        <v>0.47</v>
      </c>
      <c r="H38" s="37">
        <v>0.28000000000000003</v>
      </c>
      <c r="I38" s="37">
        <v>0.12</v>
      </c>
      <c r="J38" s="38">
        <v>0.53</v>
      </c>
      <c r="K38" s="22"/>
      <c r="L38" s="22"/>
      <c r="M38" s="22"/>
      <c r="N38" s="22"/>
      <c r="O38" s="22"/>
      <c r="P38" s="22"/>
    </row>
    <row r="39" spans="1:16" ht="39" customHeight="1" x14ac:dyDescent="0.15">
      <c r="A39" s="22"/>
      <c r="B39" s="35"/>
      <c r="C39" s="1245" t="s">
        <v>583</v>
      </c>
      <c r="D39" s="1246"/>
      <c r="E39" s="1247"/>
      <c r="F39" s="36" t="s">
        <v>530</v>
      </c>
      <c r="G39" s="37" t="s">
        <v>530</v>
      </c>
      <c r="H39" s="37" t="s">
        <v>530</v>
      </c>
      <c r="I39" s="37" t="s">
        <v>530</v>
      </c>
      <c r="J39" s="38">
        <v>0.33</v>
      </c>
      <c r="K39" s="22"/>
      <c r="L39" s="22"/>
      <c r="M39" s="22"/>
      <c r="N39" s="22"/>
      <c r="O39" s="22"/>
      <c r="P39" s="22"/>
    </row>
    <row r="40" spans="1:16" ht="39" customHeight="1" x14ac:dyDescent="0.15">
      <c r="A40" s="22"/>
      <c r="B40" s="35"/>
      <c r="C40" s="1245" t="s">
        <v>584</v>
      </c>
      <c r="D40" s="1246"/>
      <c r="E40" s="1247"/>
      <c r="F40" s="36">
        <v>0.25</v>
      </c>
      <c r="G40" s="37">
        <v>0.2</v>
      </c>
      <c r="H40" s="37">
        <v>0.2</v>
      </c>
      <c r="I40" s="37">
        <v>0</v>
      </c>
      <c r="J40" s="38">
        <v>0.01</v>
      </c>
      <c r="K40" s="22"/>
      <c r="L40" s="22"/>
      <c r="M40" s="22"/>
      <c r="N40" s="22"/>
      <c r="O40" s="22"/>
      <c r="P40" s="22"/>
    </row>
    <row r="41" spans="1:16" ht="39" customHeight="1" x14ac:dyDescent="0.15">
      <c r="A41" s="22"/>
      <c r="B41" s="35"/>
      <c r="C41" s="1245" t="s">
        <v>585</v>
      </c>
      <c r="D41" s="1246"/>
      <c r="E41" s="1247"/>
      <c r="F41" s="36">
        <v>0</v>
      </c>
      <c r="G41" s="37">
        <v>0</v>
      </c>
      <c r="H41" s="37">
        <v>0</v>
      </c>
      <c r="I41" s="37">
        <v>0</v>
      </c>
      <c r="J41" s="38">
        <v>0</v>
      </c>
      <c r="K41" s="22"/>
      <c r="L41" s="22"/>
      <c r="M41" s="22"/>
      <c r="N41" s="22"/>
      <c r="O41" s="22"/>
      <c r="P41" s="22"/>
    </row>
    <row r="42" spans="1:16" ht="39" customHeight="1" x14ac:dyDescent="0.15">
      <c r="A42" s="22"/>
      <c r="B42" s="39"/>
      <c r="C42" s="1245" t="s">
        <v>586</v>
      </c>
      <c r="D42" s="1246"/>
      <c r="E42" s="1247"/>
      <c r="F42" s="36" t="s">
        <v>530</v>
      </c>
      <c r="G42" s="37" t="s">
        <v>530</v>
      </c>
      <c r="H42" s="37" t="s">
        <v>530</v>
      </c>
      <c r="I42" s="37" t="s">
        <v>530</v>
      </c>
      <c r="J42" s="38" t="s">
        <v>530</v>
      </c>
      <c r="K42" s="22"/>
      <c r="L42" s="22"/>
      <c r="M42" s="22"/>
      <c r="N42" s="22"/>
      <c r="O42" s="22"/>
      <c r="P42" s="22"/>
    </row>
    <row r="43" spans="1:16" ht="39" customHeight="1" thickBot="1" x14ac:dyDescent="0.2">
      <c r="A43" s="22"/>
      <c r="B43" s="40"/>
      <c r="C43" s="1248" t="s">
        <v>587</v>
      </c>
      <c r="D43" s="1249"/>
      <c r="E43" s="1250"/>
      <c r="F43" s="41">
        <v>0.02</v>
      </c>
      <c r="G43" s="42">
        <v>0.04</v>
      </c>
      <c r="H43" s="42">
        <v>0.02</v>
      </c>
      <c r="I43" s="42">
        <v>0.34</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aa8OeQKWWKxq+bOLTXLPkEQevHNY/o8TMM490WUlkuuWmICG6pKhfAyDYltVbVAW1CIt23VpviGyq5m2gWmA==" saltValue="RPF9cepLPyJsdkvIsuJi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531</v>
      </c>
      <c r="L45" s="60">
        <v>512</v>
      </c>
      <c r="M45" s="60">
        <v>543</v>
      </c>
      <c r="N45" s="60">
        <v>578</v>
      </c>
      <c r="O45" s="61">
        <v>666</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530</v>
      </c>
      <c r="L46" s="64" t="s">
        <v>530</v>
      </c>
      <c r="M46" s="64" t="s">
        <v>530</v>
      </c>
      <c r="N46" s="64" t="s">
        <v>530</v>
      </c>
      <c r="O46" s="65" t="s">
        <v>530</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530</v>
      </c>
      <c r="L47" s="64" t="s">
        <v>530</v>
      </c>
      <c r="M47" s="64" t="s">
        <v>530</v>
      </c>
      <c r="N47" s="64" t="s">
        <v>530</v>
      </c>
      <c r="O47" s="65" t="s">
        <v>530</v>
      </c>
      <c r="P47" s="48"/>
      <c r="Q47" s="48"/>
      <c r="R47" s="48"/>
      <c r="S47" s="48"/>
      <c r="T47" s="48"/>
      <c r="U47" s="48"/>
    </row>
    <row r="48" spans="1:21" ht="30.75" customHeight="1" x14ac:dyDescent="0.15">
      <c r="A48" s="48"/>
      <c r="B48" s="1255"/>
      <c r="C48" s="1256"/>
      <c r="D48" s="62"/>
      <c r="E48" s="1261" t="s">
        <v>15</v>
      </c>
      <c r="F48" s="1261"/>
      <c r="G48" s="1261"/>
      <c r="H48" s="1261"/>
      <c r="I48" s="1261"/>
      <c r="J48" s="1262"/>
      <c r="K48" s="63">
        <v>322</v>
      </c>
      <c r="L48" s="64">
        <v>314</v>
      </c>
      <c r="M48" s="64">
        <v>338</v>
      </c>
      <c r="N48" s="64">
        <v>311</v>
      </c>
      <c r="O48" s="65">
        <v>228</v>
      </c>
      <c r="P48" s="48"/>
      <c r="Q48" s="48"/>
      <c r="R48" s="48"/>
      <c r="S48" s="48"/>
      <c r="T48" s="48"/>
      <c r="U48" s="48"/>
    </row>
    <row r="49" spans="1:21" ht="30.75" customHeight="1" x14ac:dyDescent="0.15">
      <c r="A49" s="48"/>
      <c r="B49" s="1255"/>
      <c r="C49" s="1256"/>
      <c r="D49" s="62"/>
      <c r="E49" s="1261" t="s">
        <v>16</v>
      </c>
      <c r="F49" s="1261"/>
      <c r="G49" s="1261"/>
      <c r="H49" s="1261"/>
      <c r="I49" s="1261"/>
      <c r="J49" s="1262"/>
      <c r="K49" s="63">
        <v>25</v>
      </c>
      <c r="L49" s="64">
        <v>27</v>
      </c>
      <c r="M49" s="64">
        <v>48</v>
      </c>
      <c r="N49" s="64">
        <v>41</v>
      </c>
      <c r="O49" s="65">
        <v>49</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530</v>
      </c>
      <c r="L50" s="64" t="s">
        <v>530</v>
      </c>
      <c r="M50" s="64" t="s">
        <v>530</v>
      </c>
      <c r="N50" s="64" t="s">
        <v>530</v>
      </c>
      <c r="O50" s="65" t="s">
        <v>530</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530</v>
      </c>
      <c r="L51" s="64" t="s">
        <v>530</v>
      </c>
      <c r="M51" s="64" t="s">
        <v>530</v>
      </c>
      <c r="N51" s="64" t="s">
        <v>530</v>
      </c>
      <c r="O51" s="65" t="s">
        <v>530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522</v>
      </c>
      <c r="L52" s="64">
        <v>554</v>
      </c>
      <c r="M52" s="64">
        <v>595</v>
      </c>
      <c r="N52" s="64">
        <v>613</v>
      </c>
      <c r="O52" s="65">
        <v>645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356</v>
      </c>
      <c r="L53" s="69">
        <v>299</v>
      </c>
      <c r="M53" s="69">
        <v>334</v>
      </c>
      <c r="N53" s="69">
        <v>317</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LC2zBI06CFvb0baJGuSV0VTR/4vcd69WbSH3sgsJsOsexV88ZMwa3fGNfOAaAXyA2sQd3hhvfYdDTMMgkqjQg==" saltValue="LuhtZHuVufewICXQOmg9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9" t="s">
        <v>30</v>
      </c>
      <c r="C41" s="1280"/>
      <c r="D41" s="102"/>
      <c r="E41" s="1285" t="s">
        <v>31</v>
      </c>
      <c r="F41" s="1285"/>
      <c r="G41" s="1285"/>
      <c r="H41" s="1286"/>
      <c r="I41" s="103">
        <v>6651</v>
      </c>
      <c r="J41" s="104">
        <v>7234</v>
      </c>
      <c r="K41" s="104">
        <v>7732</v>
      </c>
      <c r="L41" s="104">
        <v>8046</v>
      </c>
      <c r="M41" s="105">
        <v>8067</v>
      </c>
    </row>
    <row r="42" spans="2:13" ht="27.75" customHeight="1" x14ac:dyDescent="0.15">
      <c r="B42" s="1281"/>
      <c r="C42" s="1282"/>
      <c r="D42" s="106"/>
      <c r="E42" s="1287" t="s">
        <v>32</v>
      </c>
      <c r="F42" s="1287"/>
      <c r="G42" s="1287"/>
      <c r="H42" s="1288"/>
      <c r="I42" s="107" t="s">
        <v>530</v>
      </c>
      <c r="J42" s="108" t="s">
        <v>530</v>
      </c>
      <c r="K42" s="108" t="s">
        <v>530</v>
      </c>
      <c r="L42" s="108" t="s">
        <v>530</v>
      </c>
      <c r="M42" s="109" t="s">
        <v>530</v>
      </c>
    </row>
    <row r="43" spans="2:13" ht="27.75" customHeight="1" x14ac:dyDescent="0.15">
      <c r="B43" s="1281"/>
      <c r="C43" s="1282"/>
      <c r="D43" s="106"/>
      <c r="E43" s="1287" t="s">
        <v>33</v>
      </c>
      <c r="F43" s="1287"/>
      <c r="G43" s="1287"/>
      <c r="H43" s="1288"/>
      <c r="I43" s="107">
        <v>3003</v>
      </c>
      <c r="J43" s="108">
        <v>2803</v>
      </c>
      <c r="K43" s="108">
        <v>2571</v>
      </c>
      <c r="L43" s="108">
        <v>2332</v>
      </c>
      <c r="M43" s="109">
        <v>1961</v>
      </c>
    </row>
    <row r="44" spans="2:13" ht="27.75" customHeight="1" x14ac:dyDescent="0.15">
      <c r="B44" s="1281"/>
      <c r="C44" s="1282"/>
      <c r="D44" s="106"/>
      <c r="E44" s="1287" t="s">
        <v>34</v>
      </c>
      <c r="F44" s="1287"/>
      <c r="G44" s="1287"/>
      <c r="H44" s="1288"/>
      <c r="I44" s="107">
        <v>475</v>
      </c>
      <c r="J44" s="108">
        <v>421</v>
      </c>
      <c r="K44" s="108">
        <v>367</v>
      </c>
      <c r="L44" s="108">
        <v>285</v>
      </c>
      <c r="M44" s="109">
        <v>262</v>
      </c>
    </row>
    <row r="45" spans="2:13" ht="27.75" customHeight="1" x14ac:dyDescent="0.15">
      <c r="B45" s="1281"/>
      <c r="C45" s="1282"/>
      <c r="D45" s="106"/>
      <c r="E45" s="1287" t="s">
        <v>35</v>
      </c>
      <c r="F45" s="1287"/>
      <c r="G45" s="1287"/>
      <c r="H45" s="1288"/>
      <c r="I45" s="107">
        <v>2755</v>
      </c>
      <c r="J45" s="108">
        <v>2782</v>
      </c>
      <c r="K45" s="108">
        <v>2759</v>
      </c>
      <c r="L45" s="108">
        <v>2697</v>
      </c>
      <c r="M45" s="109">
        <v>2639</v>
      </c>
    </row>
    <row r="46" spans="2:13" ht="27.75" customHeight="1" x14ac:dyDescent="0.15">
      <c r="B46" s="1281"/>
      <c r="C46" s="1282"/>
      <c r="D46" s="110"/>
      <c r="E46" s="1287" t="s">
        <v>36</v>
      </c>
      <c r="F46" s="1287"/>
      <c r="G46" s="1287"/>
      <c r="H46" s="1288"/>
      <c r="I46" s="107" t="s">
        <v>530</v>
      </c>
      <c r="J46" s="108" t="s">
        <v>530</v>
      </c>
      <c r="K46" s="108" t="s">
        <v>530</v>
      </c>
      <c r="L46" s="108" t="s">
        <v>530</v>
      </c>
      <c r="M46" s="109" t="s">
        <v>530</v>
      </c>
    </row>
    <row r="47" spans="2:13" ht="27.75" customHeight="1" x14ac:dyDescent="0.15">
      <c r="B47" s="1281"/>
      <c r="C47" s="1282"/>
      <c r="D47" s="111"/>
      <c r="E47" s="1289" t="s">
        <v>37</v>
      </c>
      <c r="F47" s="1290"/>
      <c r="G47" s="1290"/>
      <c r="H47" s="1291"/>
      <c r="I47" s="107" t="s">
        <v>530</v>
      </c>
      <c r="J47" s="108" t="s">
        <v>530</v>
      </c>
      <c r="K47" s="108" t="s">
        <v>530</v>
      </c>
      <c r="L47" s="108" t="s">
        <v>530</v>
      </c>
      <c r="M47" s="109" t="s">
        <v>530</v>
      </c>
    </row>
    <row r="48" spans="2:13" ht="27.75" customHeight="1" x14ac:dyDescent="0.15">
      <c r="B48" s="1281"/>
      <c r="C48" s="1282"/>
      <c r="D48" s="106"/>
      <c r="E48" s="1287" t="s">
        <v>38</v>
      </c>
      <c r="F48" s="1287"/>
      <c r="G48" s="1287"/>
      <c r="H48" s="1288"/>
      <c r="I48" s="107" t="s">
        <v>530</v>
      </c>
      <c r="J48" s="108" t="s">
        <v>530</v>
      </c>
      <c r="K48" s="108" t="s">
        <v>530</v>
      </c>
      <c r="L48" s="108" t="s">
        <v>530</v>
      </c>
      <c r="M48" s="109" t="s">
        <v>530</v>
      </c>
    </row>
    <row r="49" spans="2:13" ht="27.75" customHeight="1" x14ac:dyDescent="0.15">
      <c r="B49" s="1283"/>
      <c r="C49" s="1284"/>
      <c r="D49" s="106"/>
      <c r="E49" s="1287" t="s">
        <v>39</v>
      </c>
      <c r="F49" s="1287"/>
      <c r="G49" s="1287"/>
      <c r="H49" s="1288"/>
      <c r="I49" s="107" t="s">
        <v>530</v>
      </c>
      <c r="J49" s="108" t="s">
        <v>530</v>
      </c>
      <c r="K49" s="108" t="s">
        <v>530</v>
      </c>
      <c r="L49" s="108" t="s">
        <v>530</v>
      </c>
      <c r="M49" s="109" t="s">
        <v>530</v>
      </c>
    </row>
    <row r="50" spans="2:13" ht="27.75" customHeight="1" x14ac:dyDescent="0.15">
      <c r="B50" s="1292" t="s">
        <v>40</v>
      </c>
      <c r="C50" s="1293"/>
      <c r="D50" s="112"/>
      <c r="E50" s="1287" t="s">
        <v>41</v>
      </c>
      <c r="F50" s="1287"/>
      <c r="G50" s="1287"/>
      <c r="H50" s="1288"/>
      <c r="I50" s="107">
        <v>2739</v>
      </c>
      <c r="J50" s="108">
        <v>2853</v>
      </c>
      <c r="K50" s="108">
        <v>2834</v>
      </c>
      <c r="L50" s="108">
        <v>2665</v>
      </c>
      <c r="M50" s="109">
        <v>2799</v>
      </c>
    </row>
    <row r="51" spans="2:13" ht="27.75" customHeight="1" x14ac:dyDescent="0.15">
      <c r="B51" s="1281"/>
      <c r="C51" s="1282"/>
      <c r="D51" s="106"/>
      <c r="E51" s="1287" t="s">
        <v>42</v>
      </c>
      <c r="F51" s="1287"/>
      <c r="G51" s="1287"/>
      <c r="H51" s="1288"/>
      <c r="I51" s="107" t="s">
        <v>530</v>
      </c>
      <c r="J51" s="108" t="s">
        <v>530</v>
      </c>
      <c r="K51" s="108" t="s">
        <v>530</v>
      </c>
      <c r="L51" s="108" t="s">
        <v>530</v>
      </c>
      <c r="M51" s="109" t="s">
        <v>530</v>
      </c>
    </row>
    <row r="52" spans="2:13" ht="27.75" customHeight="1" x14ac:dyDescent="0.15">
      <c r="B52" s="1283"/>
      <c r="C52" s="1284"/>
      <c r="D52" s="106"/>
      <c r="E52" s="1287" t="s">
        <v>43</v>
      </c>
      <c r="F52" s="1287"/>
      <c r="G52" s="1287"/>
      <c r="H52" s="1288"/>
      <c r="I52" s="107">
        <v>7076</v>
      </c>
      <c r="J52" s="108">
        <v>7390</v>
      </c>
      <c r="K52" s="108">
        <v>7650</v>
      </c>
      <c r="L52" s="108">
        <v>7686</v>
      </c>
      <c r="M52" s="109">
        <v>7594</v>
      </c>
    </row>
    <row r="53" spans="2:13" ht="27.75" customHeight="1" thickBot="1" x14ac:dyDescent="0.2">
      <c r="B53" s="1294" t="s">
        <v>44</v>
      </c>
      <c r="C53" s="1295"/>
      <c r="D53" s="113"/>
      <c r="E53" s="1296" t="s">
        <v>45</v>
      </c>
      <c r="F53" s="1296"/>
      <c r="G53" s="1296"/>
      <c r="H53" s="1297"/>
      <c r="I53" s="114">
        <v>3069</v>
      </c>
      <c r="J53" s="115">
        <v>2997</v>
      </c>
      <c r="K53" s="115">
        <v>2945</v>
      </c>
      <c r="L53" s="115">
        <v>3008</v>
      </c>
      <c r="M53" s="116">
        <v>2536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bwyGix45td6jwog4jHRbf0bprx6qnLl4x3qWGxkeLx4x6nM9lP3IRBTh0jZCkirmoh90dcGuaEpcMNz2cK6yw==" saltValue="9sF4NkNddh1f1iHMiz+L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6" t="s">
        <v>48</v>
      </c>
      <c r="D55" s="1306"/>
      <c r="E55" s="1307"/>
      <c r="F55" s="128">
        <v>860</v>
      </c>
      <c r="G55" s="128">
        <v>829</v>
      </c>
      <c r="H55" s="129">
        <v>929</v>
      </c>
    </row>
    <row r="56" spans="2:8" ht="52.5" customHeight="1" x14ac:dyDescent="0.15">
      <c r="B56" s="130"/>
      <c r="C56" s="1308" t="s">
        <v>49</v>
      </c>
      <c r="D56" s="1308"/>
      <c r="E56" s="1309"/>
      <c r="F56" s="131">
        <v>453</v>
      </c>
      <c r="G56" s="131">
        <v>454</v>
      </c>
      <c r="H56" s="132">
        <v>454</v>
      </c>
    </row>
    <row r="57" spans="2:8" ht="53.25" customHeight="1" x14ac:dyDescent="0.15">
      <c r="B57" s="130"/>
      <c r="C57" s="1310" t="s">
        <v>50</v>
      </c>
      <c r="D57" s="1310"/>
      <c r="E57" s="1311"/>
      <c r="F57" s="133">
        <v>986</v>
      </c>
      <c r="G57" s="133">
        <v>853</v>
      </c>
      <c r="H57" s="134">
        <v>898</v>
      </c>
    </row>
    <row r="58" spans="2:8" ht="45.75" customHeight="1" x14ac:dyDescent="0.15">
      <c r="B58" s="135"/>
      <c r="C58" s="1298" t="s">
        <v>609</v>
      </c>
      <c r="D58" s="1299"/>
      <c r="E58" s="1300"/>
      <c r="F58" s="136">
        <v>236</v>
      </c>
      <c r="G58" s="136">
        <v>156</v>
      </c>
      <c r="H58" s="137">
        <v>239</v>
      </c>
    </row>
    <row r="59" spans="2:8" ht="45.75" customHeight="1" x14ac:dyDescent="0.15">
      <c r="B59" s="135"/>
      <c r="C59" s="1298" t="s">
        <v>610</v>
      </c>
      <c r="D59" s="1299"/>
      <c r="E59" s="1300"/>
      <c r="F59" s="136">
        <v>233</v>
      </c>
      <c r="G59" s="136">
        <v>233</v>
      </c>
      <c r="H59" s="137">
        <v>234</v>
      </c>
    </row>
    <row r="60" spans="2:8" ht="45.75" customHeight="1" x14ac:dyDescent="0.15">
      <c r="B60" s="135"/>
      <c r="C60" s="1298" t="s">
        <v>611</v>
      </c>
      <c r="D60" s="1299"/>
      <c r="E60" s="1300"/>
      <c r="F60" s="136">
        <v>169</v>
      </c>
      <c r="G60" s="136">
        <v>169</v>
      </c>
      <c r="H60" s="137">
        <v>169</v>
      </c>
    </row>
    <row r="61" spans="2:8" ht="45.75" customHeight="1" x14ac:dyDescent="0.15">
      <c r="B61" s="135"/>
      <c r="C61" s="1298" t="s">
        <v>612</v>
      </c>
      <c r="D61" s="1299"/>
      <c r="E61" s="1300"/>
      <c r="F61" s="136">
        <v>223</v>
      </c>
      <c r="G61" s="136">
        <v>162</v>
      </c>
      <c r="H61" s="137">
        <v>103</v>
      </c>
    </row>
    <row r="62" spans="2:8" ht="45.75" customHeight="1" thickBot="1" x14ac:dyDescent="0.2">
      <c r="B62" s="138"/>
      <c r="C62" s="1301" t="s">
        <v>613</v>
      </c>
      <c r="D62" s="1302"/>
      <c r="E62" s="1303"/>
      <c r="F62" s="139">
        <v>95</v>
      </c>
      <c r="G62" s="139">
        <v>98</v>
      </c>
      <c r="H62" s="140">
        <v>96</v>
      </c>
    </row>
    <row r="63" spans="2:8" ht="52.5" customHeight="1" thickBot="1" x14ac:dyDescent="0.2">
      <c r="B63" s="141"/>
      <c r="C63" s="1304" t="s">
        <v>51</v>
      </c>
      <c r="D63" s="1304"/>
      <c r="E63" s="1305"/>
      <c r="F63" s="142">
        <v>2299</v>
      </c>
      <c r="G63" s="142">
        <v>2136</v>
      </c>
      <c r="H63" s="143">
        <v>2281</v>
      </c>
    </row>
    <row r="64" spans="2:8" ht="15" customHeight="1" x14ac:dyDescent="0.15"/>
  </sheetData>
  <sheetProtection algorithmName="SHA-512" hashValue="BHKwOj68Xyn86dM9LbmaxC7UmWXoiYgtNYkCltjiePYuF+5HfwxmAe0JSwuz6w8XwfnRnIU29bGf0Vcqn5hEdg==" saltValue="D5bhGAc6tTc0eCzLMVo7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571</v>
      </c>
      <c r="BQ50" s="1316"/>
      <c r="BR50" s="1316"/>
      <c r="BS50" s="1316"/>
      <c r="BT50" s="1316"/>
      <c r="BU50" s="1316"/>
      <c r="BV50" s="1316"/>
      <c r="BW50" s="1316"/>
      <c r="BX50" s="1316" t="s">
        <v>572</v>
      </c>
      <c r="BY50" s="1316"/>
      <c r="BZ50" s="1316"/>
      <c r="CA50" s="1316"/>
      <c r="CB50" s="1316"/>
      <c r="CC50" s="1316"/>
      <c r="CD50" s="1316"/>
      <c r="CE50" s="1316"/>
      <c r="CF50" s="1316" t="s">
        <v>573</v>
      </c>
      <c r="CG50" s="1316"/>
      <c r="CH50" s="1316"/>
      <c r="CI50" s="1316"/>
      <c r="CJ50" s="1316"/>
      <c r="CK50" s="1316"/>
      <c r="CL50" s="1316"/>
      <c r="CM50" s="1316"/>
      <c r="CN50" s="1316" t="s">
        <v>574</v>
      </c>
      <c r="CO50" s="1316"/>
      <c r="CP50" s="1316"/>
      <c r="CQ50" s="1316"/>
      <c r="CR50" s="1316"/>
      <c r="CS50" s="1316"/>
      <c r="CT50" s="1316"/>
      <c r="CU50" s="1316"/>
      <c r="CV50" s="1316" t="s">
        <v>575</v>
      </c>
      <c r="CW50" s="1316"/>
      <c r="CX50" s="1316"/>
      <c r="CY50" s="1316"/>
      <c r="CZ50" s="1316"/>
      <c r="DA50" s="1316"/>
      <c r="DB50" s="1316"/>
      <c r="DC50" s="1316"/>
    </row>
    <row r="51" spans="1:109" ht="13.5" customHeight="1" x14ac:dyDescent="0.15">
      <c r="B51" s="397"/>
      <c r="G51" s="1329"/>
      <c r="H51" s="1329"/>
      <c r="I51" s="1330"/>
      <c r="J51" s="1330"/>
      <c r="K51" s="1328"/>
      <c r="L51" s="1328"/>
      <c r="M51" s="1328"/>
      <c r="N51" s="1328"/>
      <c r="AM51" s="406"/>
      <c r="AN51" s="1318" t="s">
        <v>618</v>
      </c>
      <c r="AO51" s="1318"/>
      <c r="AP51" s="1318"/>
      <c r="AQ51" s="1318"/>
      <c r="AR51" s="1318"/>
      <c r="AS51" s="1318"/>
      <c r="AT51" s="1318"/>
      <c r="AU51" s="1318"/>
      <c r="AV51" s="1318"/>
      <c r="AW51" s="1318"/>
      <c r="AX51" s="1318"/>
      <c r="AY51" s="1318"/>
      <c r="AZ51" s="1318"/>
      <c r="BA51" s="1318"/>
      <c r="BB51" s="1318" t="s">
        <v>619</v>
      </c>
      <c r="BC51" s="1318"/>
      <c r="BD51" s="1318"/>
      <c r="BE51" s="1318"/>
      <c r="BF51" s="1318"/>
      <c r="BG51" s="1318"/>
      <c r="BH51" s="1318"/>
      <c r="BI51" s="1318"/>
      <c r="BJ51" s="1318"/>
      <c r="BK51" s="1318"/>
      <c r="BL51" s="1318"/>
      <c r="BM51" s="1318"/>
      <c r="BN51" s="1318"/>
      <c r="BO51" s="1318"/>
      <c r="BP51" s="1317">
        <v>80.8</v>
      </c>
      <c r="BQ51" s="1317"/>
      <c r="BR51" s="1317"/>
      <c r="BS51" s="1317"/>
      <c r="BT51" s="1317"/>
      <c r="BU51" s="1317"/>
      <c r="BV51" s="1317"/>
      <c r="BW51" s="1317"/>
      <c r="BX51" s="1317">
        <v>79.7</v>
      </c>
      <c r="BY51" s="1317"/>
      <c r="BZ51" s="1317"/>
      <c r="CA51" s="1317"/>
      <c r="CB51" s="1317"/>
      <c r="CC51" s="1317"/>
      <c r="CD51" s="1317"/>
      <c r="CE51" s="1317"/>
      <c r="CF51" s="1317">
        <v>78.7</v>
      </c>
      <c r="CG51" s="1317"/>
      <c r="CH51" s="1317"/>
      <c r="CI51" s="1317"/>
      <c r="CJ51" s="1317"/>
      <c r="CK51" s="1317"/>
      <c r="CL51" s="1317"/>
      <c r="CM51" s="1317"/>
      <c r="CN51" s="1317">
        <v>80.5</v>
      </c>
      <c r="CO51" s="1317"/>
      <c r="CP51" s="1317"/>
      <c r="CQ51" s="1317"/>
      <c r="CR51" s="1317"/>
      <c r="CS51" s="1317"/>
      <c r="CT51" s="1317"/>
      <c r="CU51" s="1317"/>
      <c r="CV51" s="1317">
        <v>64</v>
      </c>
      <c r="CW51" s="1317"/>
      <c r="CX51" s="1317"/>
      <c r="CY51" s="1317"/>
      <c r="CZ51" s="1317"/>
      <c r="DA51" s="1317"/>
      <c r="DB51" s="1317"/>
      <c r="DC51" s="1317"/>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620</v>
      </c>
      <c r="BC53" s="1318"/>
      <c r="BD53" s="1318"/>
      <c r="BE53" s="1318"/>
      <c r="BF53" s="1318"/>
      <c r="BG53" s="1318"/>
      <c r="BH53" s="1318"/>
      <c r="BI53" s="1318"/>
      <c r="BJ53" s="1318"/>
      <c r="BK53" s="1318"/>
      <c r="BL53" s="1318"/>
      <c r="BM53" s="1318"/>
      <c r="BN53" s="1318"/>
      <c r="BO53" s="1318"/>
      <c r="BP53" s="1317">
        <v>55.9</v>
      </c>
      <c r="BQ53" s="1317"/>
      <c r="BR53" s="1317"/>
      <c r="BS53" s="1317"/>
      <c r="BT53" s="1317"/>
      <c r="BU53" s="1317"/>
      <c r="BV53" s="1317"/>
      <c r="BW53" s="1317"/>
      <c r="BX53" s="1317">
        <v>57.1</v>
      </c>
      <c r="BY53" s="1317"/>
      <c r="BZ53" s="1317"/>
      <c r="CA53" s="1317"/>
      <c r="CB53" s="1317"/>
      <c r="CC53" s="1317"/>
      <c r="CD53" s="1317"/>
      <c r="CE53" s="1317"/>
      <c r="CF53" s="1317">
        <v>58.4</v>
      </c>
      <c r="CG53" s="1317"/>
      <c r="CH53" s="1317"/>
      <c r="CI53" s="1317"/>
      <c r="CJ53" s="1317"/>
      <c r="CK53" s="1317"/>
      <c r="CL53" s="1317"/>
      <c r="CM53" s="1317"/>
      <c r="CN53" s="1317">
        <v>58.7</v>
      </c>
      <c r="CO53" s="1317"/>
      <c r="CP53" s="1317"/>
      <c r="CQ53" s="1317"/>
      <c r="CR53" s="1317"/>
      <c r="CS53" s="1317"/>
      <c r="CT53" s="1317"/>
      <c r="CU53" s="1317"/>
      <c r="CV53" s="1317">
        <v>60.3</v>
      </c>
      <c r="CW53" s="1317"/>
      <c r="CX53" s="1317"/>
      <c r="CY53" s="1317"/>
      <c r="CZ53" s="1317"/>
      <c r="DA53" s="1317"/>
      <c r="DB53" s="1317"/>
      <c r="DC53" s="1317"/>
    </row>
    <row r="54" spans="1:109" x14ac:dyDescent="0.15">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2"/>
      <c r="H55" s="1312"/>
      <c r="I55" s="1312"/>
      <c r="J55" s="1312"/>
      <c r="K55" s="1328"/>
      <c r="L55" s="1328"/>
      <c r="M55" s="1328"/>
      <c r="N55" s="1328"/>
      <c r="AN55" s="1316" t="s">
        <v>621</v>
      </c>
      <c r="AO55" s="1316"/>
      <c r="AP55" s="1316"/>
      <c r="AQ55" s="1316"/>
      <c r="AR55" s="1316"/>
      <c r="AS55" s="1316"/>
      <c r="AT55" s="1316"/>
      <c r="AU55" s="1316"/>
      <c r="AV55" s="1316"/>
      <c r="AW55" s="1316"/>
      <c r="AX55" s="1316"/>
      <c r="AY55" s="1316"/>
      <c r="AZ55" s="1316"/>
      <c r="BA55" s="1316"/>
      <c r="BB55" s="1318" t="s">
        <v>619</v>
      </c>
      <c r="BC55" s="1318"/>
      <c r="BD55" s="1318"/>
      <c r="BE55" s="1318"/>
      <c r="BF55" s="1318"/>
      <c r="BG55" s="1318"/>
      <c r="BH55" s="1318"/>
      <c r="BI55" s="1318"/>
      <c r="BJ55" s="1318"/>
      <c r="BK55" s="1318"/>
      <c r="BL55" s="1318"/>
      <c r="BM55" s="1318"/>
      <c r="BN55" s="1318"/>
      <c r="BO55" s="1318"/>
      <c r="BP55" s="1317">
        <v>51.4</v>
      </c>
      <c r="BQ55" s="1317"/>
      <c r="BR55" s="1317"/>
      <c r="BS55" s="1317"/>
      <c r="BT55" s="1317"/>
      <c r="BU55" s="1317"/>
      <c r="BV55" s="1317"/>
      <c r="BW55" s="1317"/>
      <c r="BX55" s="1317">
        <v>46.8</v>
      </c>
      <c r="BY55" s="1317"/>
      <c r="BZ55" s="1317"/>
      <c r="CA55" s="1317"/>
      <c r="CB55" s="1317"/>
      <c r="CC55" s="1317"/>
      <c r="CD55" s="1317"/>
      <c r="CE55" s="1317"/>
      <c r="CF55" s="1317">
        <v>48.4</v>
      </c>
      <c r="CG55" s="1317"/>
      <c r="CH55" s="1317"/>
      <c r="CI55" s="1317"/>
      <c r="CJ55" s="1317"/>
      <c r="CK55" s="1317"/>
      <c r="CL55" s="1317"/>
      <c r="CM55" s="1317"/>
      <c r="CN55" s="1317">
        <v>43</v>
      </c>
      <c r="CO55" s="1317"/>
      <c r="CP55" s="1317"/>
      <c r="CQ55" s="1317"/>
      <c r="CR55" s="1317"/>
      <c r="CS55" s="1317"/>
      <c r="CT55" s="1317"/>
      <c r="CU55" s="1317"/>
      <c r="CV55" s="1317">
        <v>32.4</v>
      </c>
      <c r="CW55" s="1317"/>
      <c r="CX55" s="1317"/>
      <c r="CY55" s="1317"/>
      <c r="CZ55" s="1317"/>
      <c r="DA55" s="1317"/>
      <c r="DB55" s="1317"/>
      <c r="DC55" s="1317"/>
    </row>
    <row r="56" spans="1:109" x14ac:dyDescent="0.15">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620</v>
      </c>
      <c r="BC57" s="1318"/>
      <c r="BD57" s="1318"/>
      <c r="BE57" s="1318"/>
      <c r="BF57" s="1318"/>
      <c r="BG57" s="1318"/>
      <c r="BH57" s="1318"/>
      <c r="BI57" s="1318"/>
      <c r="BJ57" s="1318"/>
      <c r="BK57" s="1318"/>
      <c r="BL57" s="1318"/>
      <c r="BM57" s="1318"/>
      <c r="BN57" s="1318"/>
      <c r="BO57" s="1318"/>
      <c r="BP57" s="1317">
        <v>59.8</v>
      </c>
      <c r="BQ57" s="1317"/>
      <c r="BR57" s="1317"/>
      <c r="BS57" s="1317"/>
      <c r="BT57" s="1317"/>
      <c r="BU57" s="1317"/>
      <c r="BV57" s="1317"/>
      <c r="BW57" s="1317"/>
      <c r="BX57" s="1317">
        <v>61.7</v>
      </c>
      <c r="BY57" s="1317"/>
      <c r="BZ57" s="1317"/>
      <c r="CA57" s="1317"/>
      <c r="CB57" s="1317"/>
      <c r="CC57" s="1317"/>
      <c r="CD57" s="1317"/>
      <c r="CE57" s="1317"/>
      <c r="CF57" s="1317">
        <v>61.8</v>
      </c>
      <c r="CG57" s="1317"/>
      <c r="CH57" s="1317"/>
      <c r="CI57" s="1317"/>
      <c r="CJ57" s="1317"/>
      <c r="CK57" s="1317"/>
      <c r="CL57" s="1317"/>
      <c r="CM57" s="1317"/>
      <c r="CN57" s="1317">
        <v>62.8</v>
      </c>
      <c r="CO57" s="1317"/>
      <c r="CP57" s="1317"/>
      <c r="CQ57" s="1317"/>
      <c r="CR57" s="1317"/>
      <c r="CS57" s="1317"/>
      <c r="CT57" s="1317"/>
      <c r="CU57" s="1317"/>
      <c r="CV57" s="1317">
        <v>64.2</v>
      </c>
      <c r="CW57" s="1317"/>
      <c r="CX57" s="1317"/>
      <c r="CY57" s="1317"/>
      <c r="CZ57" s="1317"/>
      <c r="DA57" s="1317"/>
      <c r="DB57" s="1317"/>
      <c r="DC57" s="1317"/>
      <c r="DD57" s="410"/>
      <c r="DE57" s="409"/>
    </row>
    <row r="58" spans="1:109" s="405" customFormat="1" x14ac:dyDescent="0.15">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571</v>
      </c>
      <c r="BQ72" s="1316"/>
      <c r="BR72" s="1316"/>
      <c r="BS72" s="1316"/>
      <c r="BT72" s="1316"/>
      <c r="BU72" s="1316"/>
      <c r="BV72" s="1316"/>
      <c r="BW72" s="1316"/>
      <c r="BX72" s="1316" t="s">
        <v>572</v>
      </c>
      <c r="BY72" s="1316"/>
      <c r="BZ72" s="1316"/>
      <c r="CA72" s="1316"/>
      <c r="CB72" s="1316"/>
      <c r="CC72" s="1316"/>
      <c r="CD72" s="1316"/>
      <c r="CE72" s="1316"/>
      <c r="CF72" s="1316" t="s">
        <v>573</v>
      </c>
      <c r="CG72" s="1316"/>
      <c r="CH72" s="1316"/>
      <c r="CI72" s="1316"/>
      <c r="CJ72" s="1316"/>
      <c r="CK72" s="1316"/>
      <c r="CL72" s="1316"/>
      <c r="CM72" s="1316"/>
      <c r="CN72" s="1316" t="s">
        <v>574</v>
      </c>
      <c r="CO72" s="1316"/>
      <c r="CP72" s="1316"/>
      <c r="CQ72" s="1316"/>
      <c r="CR72" s="1316"/>
      <c r="CS72" s="1316"/>
      <c r="CT72" s="1316"/>
      <c r="CU72" s="1316"/>
      <c r="CV72" s="1316" t="s">
        <v>575</v>
      </c>
      <c r="CW72" s="1316"/>
      <c r="CX72" s="1316"/>
      <c r="CY72" s="1316"/>
      <c r="CZ72" s="1316"/>
      <c r="DA72" s="1316"/>
      <c r="DB72" s="1316"/>
      <c r="DC72" s="1316"/>
    </row>
    <row r="73" spans="2:107" x14ac:dyDescent="0.15">
      <c r="B73" s="397"/>
      <c r="G73" s="1329"/>
      <c r="H73" s="1329"/>
      <c r="I73" s="1329"/>
      <c r="J73" s="1329"/>
      <c r="K73" s="1332"/>
      <c r="L73" s="1332"/>
      <c r="M73" s="1332"/>
      <c r="N73" s="1332"/>
      <c r="AM73" s="406"/>
      <c r="AN73" s="1318" t="s">
        <v>618</v>
      </c>
      <c r="AO73" s="1318"/>
      <c r="AP73" s="1318"/>
      <c r="AQ73" s="1318"/>
      <c r="AR73" s="1318"/>
      <c r="AS73" s="1318"/>
      <c r="AT73" s="1318"/>
      <c r="AU73" s="1318"/>
      <c r="AV73" s="1318"/>
      <c r="AW73" s="1318"/>
      <c r="AX73" s="1318"/>
      <c r="AY73" s="1318"/>
      <c r="AZ73" s="1318"/>
      <c r="BA73" s="1318"/>
      <c r="BB73" s="1318" t="s">
        <v>619</v>
      </c>
      <c r="BC73" s="1318"/>
      <c r="BD73" s="1318"/>
      <c r="BE73" s="1318"/>
      <c r="BF73" s="1318"/>
      <c r="BG73" s="1318"/>
      <c r="BH73" s="1318"/>
      <c r="BI73" s="1318"/>
      <c r="BJ73" s="1318"/>
      <c r="BK73" s="1318"/>
      <c r="BL73" s="1318"/>
      <c r="BM73" s="1318"/>
      <c r="BN73" s="1318"/>
      <c r="BO73" s="1318"/>
      <c r="BP73" s="1317">
        <v>80.8</v>
      </c>
      <c r="BQ73" s="1317"/>
      <c r="BR73" s="1317"/>
      <c r="BS73" s="1317"/>
      <c r="BT73" s="1317"/>
      <c r="BU73" s="1317"/>
      <c r="BV73" s="1317"/>
      <c r="BW73" s="1317"/>
      <c r="BX73" s="1317">
        <v>79.7</v>
      </c>
      <c r="BY73" s="1317"/>
      <c r="BZ73" s="1317"/>
      <c r="CA73" s="1317"/>
      <c r="CB73" s="1317"/>
      <c r="CC73" s="1317"/>
      <c r="CD73" s="1317"/>
      <c r="CE73" s="1317"/>
      <c r="CF73" s="1317">
        <v>78.7</v>
      </c>
      <c r="CG73" s="1317"/>
      <c r="CH73" s="1317"/>
      <c r="CI73" s="1317"/>
      <c r="CJ73" s="1317"/>
      <c r="CK73" s="1317"/>
      <c r="CL73" s="1317"/>
      <c r="CM73" s="1317"/>
      <c r="CN73" s="1317">
        <v>80.5</v>
      </c>
      <c r="CO73" s="1317"/>
      <c r="CP73" s="1317"/>
      <c r="CQ73" s="1317"/>
      <c r="CR73" s="1317"/>
      <c r="CS73" s="1317"/>
      <c r="CT73" s="1317"/>
      <c r="CU73" s="1317"/>
      <c r="CV73" s="1317">
        <v>64</v>
      </c>
      <c r="CW73" s="1317"/>
      <c r="CX73" s="1317"/>
      <c r="CY73" s="1317"/>
      <c r="CZ73" s="1317"/>
      <c r="DA73" s="1317"/>
      <c r="DB73" s="1317"/>
      <c r="DC73" s="1317"/>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623</v>
      </c>
      <c r="BC75" s="1318"/>
      <c r="BD75" s="1318"/>
      <c r="BE75" s="1318"/>
      <c r="BF75" s="1318"/>
      <c r="BG75" s="1318"/>
      <c r="BH75" s="1318"/>
      <c r="BI75" s="1318"/>
      <c r="BJ75" s="1318"/>
      <c r="BK75" s="1318"/>
      <c r="BL75" s="1318"/>
      <c r="BM75" s="1318"/>
      <c r="BN75" s="1318"/>
      <c r="BO75" s="1318"/>
      <c r="BP75" s="1317">
        <v>10.8</v>
      </c>
      <c r="BQ75" s="1317"/>
      <c r="BR75" s="1317"/>
      <c r="BS75" s="1317"/>
      <c r="BT75" s="1317"/>
      <c r="BU75" s="1317"/>
      <c r="BV75" s="1317"/>
      <c r="BW75" s="1317"/>
      <c r="BX75" s="1317">
        <v>9.6999999999999993</v>
      </c>
      <c r="BY75" s="1317"/>
      <c r="BZ75" s="1317"/>
      <c r="CA75" s="1317"/>
      <c r="CB75" s="1317"/>
      <c r="CC75" s="1317"/>
      <c r="CD75" s="1317"/>
      <c r="CE75" s="1317"/>
      <c r="CF75" s="1317">
        <v>8.6999999999999993</v>
      </c>
      <c r="CG75" s="1317"/>
      <c r="CH75" s="1317"/>
      <c r="CI75" s="1317"/>
      <c r="CJ75" s="1317"/>
      <c r="CK75" s="1317"/>
      <c r="CL75" s="1317"/>
      <c r="CM75" s="1317"/>
      <c r="CN75" s="1317">
        <v>8.4</v>
      </c>
      <c r="CO75" s="1317"/>
      <c r="CP75" s="1317"/>
      <c r="CQ75" s="1317"/>
      <c r="CR75" s="1317"/>
      <c r="CS75" s="1317"/>
      <c r="CT75" s="1317"/>
      <c r="CU75" s="1317"/>
      <c r="CV75" s="1317">
        <v>8.1999999999999993</v>
      </c>
      <c r="CW75" s="1317"/>
      <c r="CX75" s="1317"/>
      <c r="CY75" s="1317"/>
      <c r="CZ75" s="1317"/>
      <c r="DA75" s="1317"/>
      <c r="DB75" s="1317"/>
      <c r="DC75" s="1317"/>
    </row>
    <row r="76" spans="2:107" x14ac:dyDescent="0.15">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2"/>
      <c r="H77" s="1312"/>
      <c r="I77" s="1312"/>
      <c r="J77" s="1312"/>
      <c r="K77" s="1332"/>
      <c r="L77" s="1332"/>
      <c r="M77" s="1332"/>
      <c r="N77" s="1332"/>
      <c r="AN77" s="1316" t="s">
        <v>621</v>
      </c>
      <c r="AO77" s="1316"/>
      <c r="AP77" s="1316"/>
      <c r="AQ77" s="1316"/>
      <c r="AR77" s="1316"/>
      <c r="AS77" s="1316"/>
      <c r="AT77" s="1316"/>
      <c r="AU77" s="1316"/>
      <c r="AV77" s="1316"/>
      <c r="AW77" s="1316"/>
      <c r="AX77" s="1316"/>
      <c r="AY77" s="1316"/>
      <c r="AZ77" s="1316"/>
      <c r="BA77" s="1316"/>
      <c r="BB77" s="1318" t="s">
        <v>619</v>
      </c>
      <c r="BC77" s="1318"/>
      <c r="BD77" s="1318"/>
      <c r="BE77" s="1318"/>
      <c r="BF77" s="1318"/>
      <c r="BG77" s="1318"/>
      <c r="BH77" s="1318"/>
      <c r="BI77" s="1318"/>
      <c r="BJ77" s="1318"/>
      <c r="BK77" s="1318"/>
      <c r="BL77" s="1318"/>
      <c r="BM77" s="1318"/>
      <c r="BN77" s="1318"/>
      <c r="BO77" s="1318"/>
      <c r="BP77" s="1317">
        <v>51.4</v>
      </c>
      <c r="BQ77" s="1317"/>
      <c r="BR77" s="1317"/>
      <c r="BS77" s="1317"/>
      <c r="BT77" s="1317"/>
      <c r="BU77" s="1317"/>
      <c r="BV77" s="1317"/>
      <c r="BW77" s="1317"/>
      <c r="BX77" s="1317">
        <v>46.8</v>
      </c>
      <c r="BY77" s="1317"/>
      <c r="BZ77" s="1317"/>
      <c r="CA77" s="1317"/>
      <c r="CB77" s="1317"/>
      <c r="CC77" s="1317"/>
      <c r="CD77" s="1317"/>
      <c r="CE77" s="1317"/>
      <c r="CF77" s="1317">
        <v>48.4</v>
      </c>
      <c r="CG77" s="1317"/>
      <c r="CH77" s="1317"/>
      <c r="CI77" s="1317"/>
      <c r="CJ77" s="1317"/>
      <c r="CK77" s="1317"/>
      <c r="CL77" s="1317"/>
      <c r="CM77" s="1317"/>
      <c r="CN77" s="1317">
        <v>43</v>
      </c>
      <c r="CO77" s="1317"/>
      <c r="CP77" s="1317"/>
      <c r="CQ77" s="1317"/>
      <c r="CR77" s="1317"/>
      <c r="CS77" s="1317"/>
      <c r="CT77" s="1317"/>
      <c r="CU77" s="1317"/>
      <c r="CV77" s="1317">
        <v>32.4</v>
      </c>
      <c r="CW77" s="1317"/>
      <c r="CX77" s="1317"/>
      <c r="CY77" s="1317"/>
      <c r="CZ77" s="1317"/>
      <c r="DA77" s="1317"/>
      <c r="DB77" s="1317"/>
      <c r="DC77" s="1317"/>
    </row>
    <row r="78" spans="2:107" x14ac:dyDescent="0.15">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623</v>
      </c>
      <c r="BC79" s="1318"/>
      <c r="BD79" s="1318"/>
      <c r="BE79" s="1318"/>
      <c r="BF79" s="1318"/>
      <c r="BG79" s="1318"/>
      <c r="BH79" s="1318"/>
      <c r="BI79" s="1318"/>
      <c r="BJ79" s="1318"/>
      <c r="BK79" s="1318"/>
      <c r="BL79" s="1318"/>
      <c r="BM79" s="1318"/>
      <c r="BN79" s="1318"/>
      <c r="BO79" s="1318"/>
      <c r="BP79" s="1317">
        <v>10.199999999999999</v>
      </c>
      <c r="BQ79" s="1317"/>
      <c r="BR79" s="1317"/>
      <c r="BS79" s="1317"/>
      <c r="BT79" s="1317"/>
      <c r="BU79" s="1317"/>
      <c r="BV79" s="1317"/>
      <c r="BW79" s="1317"/>
      <c r="BX79" s="1317">
        <v>9.9</v>
      </c>
      <c r="BY79" s="1317"/>
      <c r="BZ79" s="1317"/>
      <c r="CA79" s="1317"/>
      <c r="CB79" s="1317"/>
      <c r="CC79" s="1317"/>
      <c r="CD79" s="1317"/>
      <c r="CE79" s="1317"/>
      <c r="CF79" s="1317">
        <v>9.9</v>
      </c>
      <c r="CG79" s="1317"/>
      <c r="CH79" s="1317"/>
      <c r="CI79" s="1317"/>
      <c r="CJ79" s="1317"/>
      <c r="CK79" s="1317"/>
      <c r="CL79" s="1317"/>
      <c r="CM79" s="1317"/>
      <c r="CN79" s="1317">
        <v>9.9</v>
      </c>
      <c r="CO79" s="1317"/>
      <c r="CP79" s="1317"/>
      <c r="CQ79" s="1317"/>
      <c r="CR79" s="1317"/>
      <c r="CS79" s="1317"/>
      <c r="CT79" s="1317"/>
      <c r="CU79" s="1317"/>
      <c r="CV79" s="1317">
        <v>9.5</v>
      </c>
      <c r="CW79" s="1317"/>
      <c r="CX79" s="1317"/>
      <c r="CY79" s="1317"/>
      <c r="CZ79" s="1317"/>
      <c r="DA79" s="1317"/>
      <c r="DB79" s="1317"/>
      <c r="DC79" s="1317"/>
    </row>
    <row r="80" spans="2:107" x14ac:dyDescent="0.15">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Mi7rXh2T5nSOcJO3MbKDW6gsutnv+BvcjB/+/YDlgw/peRfQ4bfPDhnfM2jJ/nLYv9luaciDXc/YtOq7VWTeg==" saltValue="WMqPtX/AA9rD/Tkw/oZ/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H8olliAInYNXxCkIb4uDDKYFdrwErrFDA43PdBxNaQe8tGcIYs7PUBvY9vicwZ6qpewdBeib/2PL/IOlmkKr1w==" saltValue="bJ0iM5CiHC1bhM+RpReKnA=="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DfPauxGjghW0f6P1qdFMAYFY32w4myZBJIzWAhe53GkNuPm//oHjPAo5WcEMDPDzoI8wOk4gExExhAamIWKt8Q==" saltValue="RxNJSA4u+bGKXPcbGjWWKA=="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59025</v>
      </c>
      <c r="E3" s="162"/>
      <c r="F3" s="163">
        <v>107537</v>
      </c>
      <c r="G3" s="164"/>
      <c r="H3" s="165"/>
    </row>
    <row r="4" spans="1:8" x14ac:dyDescent="0.15">
      <c r="A4" s="166"/>
      <c r="B4" s="167"/>
      <c r="C4" s="168"/>
      <c r="D4" s="169">
        <v>49070</v>
      </c>
      <c r="E4" s="170"/>
      <c r="F4" s="171">
        <v>57923</v>
      </c>
      <c r="G4" s="172"/>
      <c r="H4" s="173"/>
    </row>
    <row r="5" spans="1:8" x14ac:dyDescent="0.15">
      <c r="A5" s="154" t="s">
        <v>563</v>
      </c>
      <c r="B5" s="159"/>
      <c r="C5" s="160"/>
      <c r="D5" s="161">
        <v>84836</v>
      </c>
      <c r="E5" s="162"/>
      <c r="F5" s="163">
        <v>113913</v>
      </c>
      <c r="G5" s="164"/>
      <c r="H5" s="165"/>
    </row>
    <row r="6" spans="1:8" x14ac:dyDescent="0.15">
      <c r="A6" s="166"/>
      <c r="B6" s="167"/>
      <c r="C6" s="168"/>
      <c r="D6" s="169">
        <v>71447</v>
      </c>
      <c r="E6" s="170"/>
      <c r="F6" s="171">
        <v>53160</v>
      </c>
      <c r="G6" s="172"/>
      <c r="H6" s="173"/>
    </row>
    <row r="7" spans="1:8" x14ac:dyDescent="0.15">
      <c r="A7" s="154" t="s">
        <v>564</v>
      </c>
      <c r="B7" s="159"/>
      <c r="C7" s="160"/>
      <c r="D7" s="161">
        <v>97196</v>
      </c>
      <c r="E7" s="162"/>
      <c r="F7" s="163">
        <v>115050</v>
      </c>
      <c r="G7" s="164"/>
      <c r="H7" s="165"/>
    </row>
    <row r="8" spans="1:8" x14ac:dyDescent="0.15">
      <c r="A8" s="166"/>
      <c r="B8" s="167"/>
      <c r="C8" s="168"/>
      <c r="D8" s="169">
        <v>47897</v>
      </c>
      <c r="E8" s="170"/>
      <c r="F8" s="171">
        <v>53792</v>
      </c>
      <c r="G8" s="172"/>
      <c r="H8" s="173"/>
    </row>
    <row r="9" spans="1:8" x14ac:dyDescent="0.15">
      <c r="A9" s="154" t="s">
        <v>565</v>
      </c>
      <c r="B9" s="159"/>
      <c r="C9" s="160"/>
      <c r="D9" s="161">
        <v>98645</v>
      </c>
      <c r="E9" s="162"/>
      <c r="F9" s="163">
        <v>118252</v>
      </c>
      <c r="G9" s="164"/>
      <c r="H9" s="165"/>
    </row>
    <row r="10" spans="1:8" x14ac:dyDescent="0.15">
      <c r="A10" s="166"/>
      <c r="B10" s="167"/>
      <c r="C10" s="168"/>
      <c r="D10" s="169">
        <v>31832</v>
      </c>
      <c r="E10" s="170"/>
      <c r="F10" s="171">
        <v>49994</v>
      </c>
      <c r="G10" s="172"/>
      <c r="H10" s="173"/>
    </row>
    <row r="11" spans="1:8" x14ac:dyDescent="0.15">
      <c r="A11" s="154" t="s">
        <v>566</v>
      </c>
      <c r="B11" s="159"/>
      <c r="C11" s="160"/>
      <c r="D11" s="161">
        <v>58482</v>
      </c>
      <c r="E11" s="162"/>
      <c r="F11" s="163">
        <v>120302</v>
      </c>
      <c r="G11" s="164"/>
      <c r="H11" s="165"/>
    </row>
    <row r="12" spans="1:8" x14ac:dyDescent="0.15">
      <c r="A12" s="166"/>
      <c r="B12" s="167"/>
      <c r="C12" s="174"/>
      <c r="D12" s="169">
        <v>33596</v>
      </c>
      <c r="E12" s="170"/>
      <c r="F12" s="171">
        <v>59328</v>
      </c>
      <c r="G12" s="172"/>
      <c r="H12" s="173"/>
    </row>
    <row r="13" spans="1:8" x14ac:dyDescent="0.15">
      <c r="A13" s="154"/>
      <c r="B13" s="159"/>
      <c r="C13" s="175"/>
      <c r="D13" s="176">
        <v>79637</v>
      </c>
      <c r="E13" s="177"/>
      <c r="F13" s="178">
        <v>115011</v>
      </c>
      <c r="G13" s="179"/>
      <c r="H13" s="165"/>
    </row>
    <row r="14" spans="1:8" x14ac:dyDescent="0.15">
      <c r="A14" s="166"/>
      <c r="B14" s="167"/>
      <c r="C14" s="168"/>
      <c r="D14" s="169">
        <v>46768</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5.85</v>
      </c>
      <c r="C19" s="180">
        <f>ROUND(VALUE(SUBSTITUTE(実質収支比率等に係る経年分析!G$48,"▲","-")),2)</f>
        <v>8.27</v>
      </c>
      <c r="D19" s="180">
        <f>ROUND(VALUE(SUBSTITUTE(実質収支比率等に係る経年分析!H$48,"▲","-")),2)</f>
        <v>7.65</v>
      </c>
      <c r="E19" s="180">
        <f>ROUND(VALUE(SUBSTITUTE(実質収支比率等に係る経年分析!I$48,"▲","-")),2)</f>
        <v>6.59</v>
      </c>
      <c r="F19" s="180">
        <f>ROUND(VALUE(SUBSTITUTE(実質収支比率等に係る経年分析!J$48,"▲","-")),2)</f>
        <v>6.56</v>
      </c>
    </row>
    <row r="20" spans="1:11" x14ac:dyDescent="0.15">
      <c r="A20" s="180" t="s">
        <v>55</v>
      </c>
      <c r="B20" s="180">
        <f>ROUND(VALUE(SUBSTITUTE(実質収支比率等に係る経年分析!F$47,"▲","-")),2)</f>
        <v>19.16</v>
      </c>
      <c r="C20" s="180">
        <f>ROUND(VALUE(SUBSTITUTE(実質収支比率等に係る経年分析!G$47,"▲","-")),2)</f>
        <v>19.2</v>
      </c>
      <c r="D20" s="180">
        <f>ROUND(VALUE(SUBSTITUTE(実質収支比率等に係る経年分析!H$47,"▲","-")),2)</f>
        <v>19.84</v>
      </c>
      <c r="E20" s="180">
        <f>ROUND(VALUE(SUBSTITUTE(実質収支比率等に係る経年分析!I$47,"▲","-")),2)</f>
        <v>19.05</v>
      </c>
      <c r="F20" s="180">
        <f>ROUND(VALUE(SUBSTITUTE(実質収支比率等に係る経年分析!J$47,"▲","-")),2)</f>
        <v>20.170000000000002</v>
      </c>
    </row>
    <row r="21" spans="1:11" x14ac:dyDescent="0.15">
      <c r="A21" s="180" t="s">
        <v>56</v>
      </c>
      <c r="B21" s="180">
        <f>IF(ISNUMBER(VALUE(SUBSTITUTE(実質収支比率等に係る経年分析!F$49,"▲","-"))),ROUND(VALUE(SUBSTITUTE(実質収支比率等に係る経年分析!F$49,"▲","-")),2),NA())</f>
        <v>-2.71</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-1.75</v>
      </c>
      <c r="F21" s="180">
        <f>IF(ISNUMBER(VALUE(SUBSTITUTE(実質収支比率等に係る経年分析!J$49,"▲","-"))),ROUND(VALUE(SUBSTITUTE(実質収支比率等に係る経年分析!J$49,"▲","-")),2),NA())</f>
        <v>2.5099999999999998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山ノ内町後期高齢者医療保険特別会計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山ノ内町有線放送電話事業特別会計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山ノ内町農業集落排水事業会計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山ノ内町国民健康保険特別会計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山ノ内町介護保険特別会計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山ノ内町公共下水道事業会計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6.53</v>
      </c>
    </row>
    <row r="36" spans="1:16" x14ac:dyDescent="0.15">
      <c r="A36" s="181" t="str">
        <f>IF(連結実質赤字比率に係る赤字・黒字の構成分析!C$34="",NA(),連結実質赤字比率に係る赤字・黒字の構成分析!C$34)</f>
        <v>山ノ内町水道事業会計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522</v>
      </c>
      <c r="E42" s="182"/>
      <c r="F42" s="182"/>
      <c r="G42" s="182">
        <f>'実質公債費比率（分子）の構造'!L$52</f>
        <v>554</v>
      </c>
      <c r="H42" s="182"/>
      <c r="I42" s="182"/>
      <c r="J42" s="182">
        <f>'実質公債費比率（分子）の構造'!M$52</f>
        <v>595</v>
      </c>
      <c r="K42" s="182"/>
      <c r="L42" s="182"/>
      <c r="M42" s="182">
        <f>'実質公債費比率（分子）の構造'!N$52</f>
        <v>613</v>
      </c>
      <c r="N42" s="182"/>
      <c r="O42" s="182"/>
      <c r="P42" s="182">
        <f>'実質公債費比率（分子）の構造'!O$52</f>
        <v>645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27</v>
      </c>
      <c r="F45" s="182"/>
      <c r="G45" s="182"/>
      <c r="H45" s="182">
        <f>'実質公債費比率（分子）の構造'!M$49</f>
        <v>48</v>
      </c>
      <c r="I45" s="182"/>
      <c r="J45" s="182"/>
      <c r="K45" s="182">
        <f>'実質公債費比率（分子）の構造'!N$49</f>
        <v>41</v>
      </c>
      <c r="L45" s="182"/>
      <c r="M45" s="182"/>
      <c r="N45" s="182">
        <f>'実質公債費比率（分子）の構造'!O$49</f>
        <v>49</v>
      </c>
      <c r="O45" s="182"/>
      <c r="P45" s="182"/>
    </row>
    <row r="46" spans="1:16" x14ac:dyDescent="0.15">
      <c r="A46" s="182" t="s">
        <v>67</v>
      </c>
      <c r="B46" s="182">
        <f>'実質公債費比率（分子）の構造'!K$48</f>
        <v>322</v>
      </c>
      <c r="C46" s="182"/>
      <c r="D46" s="182"/>
      <c r="E46" s="182">
        <f>'実質公債費比率（分子）の構造'!L$48</f>
        <v>314</v>
      </c>
      <c r="F46" s="182"/>
      <c r="G46" s="182"/>
      <c r="H46" s="182">
        <f>'実質公債費比率（分子）の構造'!M$48</f>
        <v>338</v>
      </c>
      <c r="I46" s="182"/>
      <c r="J46" s="182"/>
      <c r="K46" s="182">
        <f>'実質公債費比率（分子）の構造'!N$48</f>
        <v>311</v>
      </c>
      <c r="L46" s="182"/>
      <c r="M46" s="182"/>
      <c r="N46" s="182">
        <f>'実質公債費比率（分子）の構造'!O$48</f>
        <v>228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531</v>
      </c>
      <c r="C49" s="182"/>
      <c r="D49" s="182"/>
      <c r="E49" s="182">
        <f>'実質公債費比率（分子）の構造'!L$45</f>
        <v>512</v>
      </c>
      <c r="F49" s="182"/>
      <c r="G49" s="182"/>
      <c r="H49" s="182">
        <f>'実質公債費比率（分子）の構造'!M$45</f>
        <v>543</v>
      </c>
      <c r="I49" s="182"/>
      <c r="J49" s="182"/>
      <c r="K49" s="182">
        <f>'実質公債費比率（分子）の構造'!N$45</f>
        <v>578</v>
      </c>
      <c r="L49" s="182"/>
      <c r="M49" s="182"/>
      <c r="N49" s="182">
        <f>'実質公債費比率（分子）の構造'!O$45</f>
        <v>666</v>
      </c>
      <c r="O49" s="182"/>
      <c r="P49" s="182"/>
    </row>
    <row r="50" spans="1:16" x14ac:dyDescent="0.15">
      <c r="A50" s="182" t="s">
        <v>71</v>
      </c>
      <c r="B50" s="182" t="e">
        <f>NA()</f>
        <v>#N/A</v>
      </c>
      <c r="C50" s="182">
        <f>IF(ISNUMBER('実質公債費比率（分子）の構造'!K$53),'実質公債費比率（分子）の構造'!K$53,NA())</f>
        <v>356</v>
      </c>
      <c r="D50" s="182" t="e">
        <f>NA()</f>
        <v>#N/A</v>
      </c>
      <c r="E50" s="182" t="e">
        <f>NA()</f>
        <v>#N/A</v>
      </c>
      <c r="F50" s="182">
        <f>IF(ISNUMBER('実質公債費比率（分子）の構造'!L$53),'実質公債費比率（分子）の構造'!L$53,NA())</f>
        <v>299</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317</v>
      </c>
      <c r="M50" s="182" t="e">
        <f>NA()</f>
        <v>#N/A</v>
      </c>
      <c r="N50" s="182" t="e">
        <f>NA()</f>
        <v>#N/A</v>
      </c>
      <c r="O50" s="182">
        <f>IF(ISNUMBER('実質公債費比率（分子）の構造'!O$53),'実質公債費比率（分子）の構造'!O$53,NA())</f>
        <v>298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7076</v>
      </c>
      <c r="E56" s="181"/>
      <c r="F56" s="181"/>
      <c r="G56" s="181">
        <f>'将来負担比率（分子）の構造'!J$52</f>
        <v>7390</v>
      </c>
      <c r="H56" s="181"/>
      <c r="I56" s="181"/>
      <c r="J56" s="181">
        <f>'将来負担比率（分子）の構造'!K$52</f>
        <v>7650</v>
      </c>
      <c r="K56" s="181"/>
      <c r="L56" s="181"/>
      <c r="M56" s="181">
        <f>'将来負担比率（分子）の構造'!L$52</f>
        <v>7686</v>
      </c>
      <c r="N56" s="181"/>
      <c r="O56" s="181"/>
      <c r="P56" s="181">
        <f>'将来負担比率（分子）の構造'!M$52</f>
        <v>7594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2739</v>
      </c>
      <c r="E58" s="181"/>
      <c r="F58" s="181"/>
      <c r="G58" s="181">
        <f>'将来負担比率（分子）の構造'!J$50</f>
        <v>2853</v>
      </c>
      <c r="H58" s="181"/>
      <c r="I58" s="181"/>
      <c r="J58" s="181">
        <f>'将来負担比率（分子）の構造'!K$50</f>
        <v>2834</v>
      </c>
      <c r="K58" s="181"/>
      <c r="L58" s="181"/>
      <c r="M58" s="181">
        <f>'将来負担比率（分子）の構造'!L$50</f>
        <v>2665</v>
      </c>
      <c r="N58" s="181"/>
      <c r="O58" s="181"/>
      <c r="P58" s="181">
        <f>'将来負担比率（分子）の構造'!M$50</f>
        <v>2799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2755</v>
      </c>
      <c r="C62" s="181"/>
      <c r="D62" s="181"/>
      <c r="E62" s="181">
        <f>'将来負担比率（分子）の構造'!J$45</f>
        <v>2782</v>
      </c>
      <c r="F62" s="181"/>
      <c r="G62" s="181"/>
      <c r="H62" s="181">
        <f>'将来負担比率（分子）の構造'!K$45</f>
        <v>2759</v>
      </c>
      <c r="I62" s="181"/>
      <c r="J62" s="181"/>
      <c r="K62" s="181">
        <f>'将来負担比率（分子）の構造'!L$45</f>
        <v>2697</v>
      </c>
      <c r="L62" s="181"/>
      <c r="M62" s="181"/>
      <c r="N62" s="181">
        <f>'将来負担比率（分子）の構造'!M$45</f>
        <v>2639</v>
      </c>
      <c r="O62" s="181"/>
      <c r="P62" s="181"/>
    </row>
    <row r="63" spans="1:16" x14ac:dyDescent="0.15">
      <c r="A63" s="181" t="s">
        <v>34</v>
      </c>
      <c r="B63" s="181">
        <f>'将来負担比率（分子）の構造'!I$44</f>
        <v>475</v>
      </c>
      <c r="C63" s="181"/>
      <c r="D63" s="181"/>
      <c r="E63" s="181">
        <f>'将来負担比率（分子）の構造'!J$44</f>
        <v>421</v>
      </c>
      <c r="F63" s="181"/>
      <c r="G63" s="181"/>
      <c r="H63" s="181">
        <f>'将来負担比率（分子）の構造'!K$44</f>
        <v>367</v>
      </c>
      <c r="I63" s="181"/>
      <c r="J63" s="181"/>
      <c r="K63" s="181">
        <f>'将来負担比率（分子）の構造'!L$44</f>
        <v>285</v>
      </c>
      <c r="L63" s="181"/>
      <c r="M63" s="181"/>
      <c r="N63" s="181">
        <f>'将来負担比率（分子）の構造'!M$44</f>
        <v>262</v>
      </c>
      <c r="O63" s="181"/>
      <c r="P63" s="181"/>
    </row>
    <row r="64" spans="1:16" x14ac:dyDescent="0.15">
      <c r="A64" s="181" t="s">
        <v>33</v>
      </c>
      <c r="B64" s="181">
        <f>'将来負担比率（分子）の構造'!I$43</f>
        <v>3003</v>
      </c>
      <c r="C64" s="181"/>
      <c r="D64" s="181"/>
      <c r="E64" s="181">
        <f>'将来負担比率（分子）の構造'!J$43</f>
        <v>2803</v>
      </c>
      <c r="F64" s="181"/>
      <c r="G64" s="181"/>
      <c r="H64" s="181">
        <f>'将来負担比率（分子）の構造'!K$43</f>
        <v>2571</v>
      </c>
      <c r="I64" s="181"/>
      <c r="J64" s="181"/>
      <c r="K64" s="181">
        <f>'将来負担比率（分子）の構造'!L$43</f>
        <v>2332</v>
      </c>
      <c r="L64" s="181"/>
      <c r="M64" s="181"/>
      <c r="N64" s="181">
        <f>'将来負担比率（分子）の構造'!M$43</f>
        <v>1961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6651</v>
      </c>
      <c r="C66" s="181"/>
      <c r="D66" s="181"/>
      <c r="E66" s="181">
        <f>'将来負担比率（分子）の構造'!J$41</f>
        <v>7234</v>
      </c>
      <c r="F66" s="181"/>
      <c r="G66" s="181"/>
      <c r="H66" s="181">
        <f>'将来負担比率（分子）の構造'!K$41</f>
        <v>7732</v>
      </c>
      <c r="I66" s="181"/>
      <c r="J66" s="181"/>
      <c r="K66" s="181">
        <f>'将来負担比率（分子）の構造'!L$41</f>
        <v>8046</v>
      </c>
      <c r="L66" s="181"/>
      <c r="M66" s="181"/>
      <c r="N66" s="181">
        <f>'将来負担比率（分子）の構造'!M$41</f>
        <v>8067</v>
      </c>
      <c r="O66" s="181"/>
      <c r="P66" s="181"/>
    </row>
    <row r="67" spans="1:16" x14ac:dyDescent="0.15">
      <c r="A67" s="181" t="s">
        <v>75</v>
      </c>
      <c r="B67" s="181" t="e">
        <f>NA()</f>
        <v>#N/A</v>
      </c>
      <c r="C67" s="181">
        <f>IF(ISNUMBER('将来負担比率（分子）の構造'!I$53), IF('将来負担比率（分子）の構造'!I$53 &lt; 0, 0, '将来負担比率（分子）の構造'!I$53), NA())</f>
        <v>3069</v>
      </c>
      <c r="D67" s="181" t="e">
        <f>NA()</f>
        <v>#N/A</v>
      </c>
      <c r="E67" s="181" t="e">
        <f>NA()</f>
        <v>#N/A</v>
      </c>
      <c r="F67" s="181">
        <f>IF(ISNUMBER('将来負担比率（分子）の構造'!J$53), IF('将来負担比率（分子）の構造'!J$53 &lt; 0, 0, '将来負担比率（分子）の構造'!J$53), NA())</f>
        <v>2997</v>
      </c>
      <c r="G67" s="181" t="e">
        <f>NA()</f>
        <v>#N/A</v>
      </c>
      <c r="H67" s="181" t="e">
        <f>NA()</f>
        <v>#N/A</v>
      </c>
      <c r="I67" s="181">
        <f>IF(ISNUMBER('将来負担比率（分子）の構造'!K$53), IF('将来負担比率（分子）の構造'!K$53 &lt; 0, 0, '将来負担比率（分子）の構造'!K$53), NA())</f>
        <v>2945</v>
      </c>
      <c r="J67" s="181" t="e">
        <f>NA()</f>
        <v>#N/A</v>
      </c>
      <c r="K67" s="181" t="e">
        <f>NA()</f>
        <v>#N/A</v>
      </c>
      <c r="L67" s="181">
        <f>IF(ISNUMBER('将来負担比率（分子）の構造'!L$53), IF('将来負担比率（分子）の構造'!L$53 &lt; 0, 0, '将来負担比率（分子）の構造'!L$53), NA())</f>
        <v>3008</v>
      </c>
      <c r="M67" s="181" t="e">
        <f>NA()</f>
        <v>#N/A</v>
      </c>
      <c r="N67" s="181" t="e">
        <f>NA()</f>
        <v>#N/A</v>
      </c>
      <c r="O67" s="181">
        <f>IF(ISNUMBER('将来負担比率（分子）の構造'!M$53), IF('将来負担比率（分子）の構造'!M$53 &lt; 0, 0, '将来負担比率（分子）の構造'!M$53), NA())</f>
        <v>2536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860</v>
      </c>
      <c r="C72" s="185">
        <f>基金残高に係る経年分析!G55</f>
        <v>829</v>
      </c>
      <c r="D72" s="185">
        <f>基金残高に係る経年分析!H55</f>
        <v>929</v>
      </c>
    </row>
    <row r="73" spans="1:16" x14ac:dyDescent="0.15">
      <c r="A73" s="184" t="s">
        <v>78</v>
      </c>
      <c r="B73" s="185">
        <f>基金残高に係る経年分析!F56</f>
        <v>453</v>
      </c>
      <c r="C73" s="185">
        <f>基金残高に係る経年分析!G56</f>
        <v>454</v>
      </c>
      <c r="D73" s="185">
        <f>基金残高に係る経年分析!H56</f>
        <v>454</v>
      </c>
    </row>
    <row r="74" spans="1:16" x14ac:dyDescent="0.15">
      <c r="A74" s="184" t="s">
        <v>79</v>
      </c>
      <c r="B74" s="185">
        <f>基金残高に係る経年分析!F57</f>
        <v>986</v>
      </c>
      <c r="C74" s="185">
        <f>基金残高に係る経年分析!G57</f>
        <v>853</v>
      </c>
      <c r="D74" s="185">
        <f>基金残高に係る経年分析!H57</f>
        <v>898</v>
      </c>
    </row>
  </sheetData>
  <sheetProtection algorithmName="SHA-512" hashValue="UKBoNeFsygxmHuYrFvtC+DgpLotvkzi0EwZy8Pxbl2tbf/WKHrIAlMyNVa+mzXO+EE9e/p/ps/o0AEGNXWU9rw==" saltValue="GAlL6ckj9koHZluIF7ub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1608731</v>
      </c>
      <c r="S5" s="675"/>
      <c r="T5" s="675"/>
      <c r="U5" s="675"/>
      <c r="V5" s="675"/>
      <c r="W5" s="675"/>
      <c r="X5" s="675"/>
      <c r="Y5" s="676"/>
      <c r="Z5" s="677">
        <v>17.899999999999999</v>
      </c>
      <c r="AA5" s="677"/>
      <c r="AB5" s="677"/>
      <c r="AC5" s="677"/>
      <c r="AD5" s="678">
        <v>1608721</v>
      </c>
      <c r="AE5" s="678"/>
      <c r="AF5" s="678"/>
      <c r="AG5" s="678"/>
      <c r="AH5" s="678"/>
      <c r="AI5" s="678"/>
      <c r="AJ5" s="678"/>
      <c r="AK5" s="678"/>
      <c r="AL5" s="679">
        <v>36.5</v>
      </c>
      <c r="AM5" s="680"/>
      <c r="AN5" s="680"/>
      <c r="AO5" s="681"/>
      <c r="AP5" s="671" t="s">
        <v>226</v>
      </c>
      <c r="AQ5" s="672"/>
      <c r="AR5" s="672"/>
      <c r="AS5" s="672"/>
      <c r="AT5" s="672"/>
      <c r="AU5" s="672"/>
      <c r="AV5" s="672"/>
      <c r="AW5" s="672"/>
      <c r="AX5" s="672"/>
      <c r="AY5" s="672"/>
      <c r="AZ5" s="672"/>
      <c r="BA5" s="672"/>
      <c r="BB5" s="672"/>
      <c r="BC5" s="672"/>
      <c r="BD5" s="672"/>
      <c r="BE5" s="672"/>
      <c r="BF5" s="673"/>
      <c r="BG5" s="685">
        <v>1573728</v>
      </c>
      <c r="BH5" s="686"/>
      <c r="BI5" s="686"/>
      <c r="BJ5" s="686"/>
      <c r="BK5" s="686"/>
      <c r="BL5" s="686"/>
      <c r="BM5" s="686"/>
      <c r="BN5" s="687"/>
      <c r="BO5" s="688">
        <v>97.8</v>
      </c>
      <c r="BP5" s="688"/>
      <c r="BQ5" s="688"/>
      <c r="BR5" s="688"/>
      <c r="BS5" s="689">
        <v>5330</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68598</v>
      </c>
      <c r="S6" s="686"/>
      <c r="T6" s="686"/>
      <c r="U6" s="686"/>
      <c r="V6" s="686"/>
      <c r="W6" s="686"/>
      <c r="X6" s="686"/>
      <c r="Y6" s="687"/>
      <c r="Z6" s="688">
        <v>0.8</v>
      </c>
      <c r="AA6" s="688"/>
      <c r="AB6" s="688"/>
      <c r="AC6" s="688"/>
      <c r="AD6" s="689">
        <v>68598</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1573728</v>
      </c>
      <c r="BH6" s="686"/>
      <c r="BI6" s="686"/>
      <c r="BJ6" s="686"/>
      <c r="BK6" s="686"/>
      <c r="BL6" s="686"/>
      <c r="BM6" s="686"/>
      <c r="BN6" s="687"/>
      <c r="BO6" s="688">
        <v>97.8</v>
      </c>
      <c r="BP6" s="688"/>
      <c r="BQ6" s="688"/>
      <c r="BR6" s="688"/>
      <c r="BS6" s="689">
        <v>5330</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71531</v>
      </c>
      <c r="CS6" s="686"/>
      <c r="CT6" s="686"/>
      <c r="CU6" s="686"/>
      <c r="CV6" s="686"/>
      <c r="CW6" s="686"/>
      <c r="CX6" s="686"/>
      <c r="CY6" s="687"/>
      <c r="CZ6" s="679">
        <v>0.8</v>
      </c>
      <c r="DA6" s="680"/>
      <c r="DB6" s="680"/>
      <c r="DC6" s="699"/>
      <c r="DD6" s="694" t="s">
        <v>233</v>
      </c>
      <c r="DE6" s="686"/>
      <c r="DF6" s="686"/>
      <c r="DG6" s="686"/>
      <c r="DH6" s="686"/>
      <c r="DI6" s="686"/>
      <c r="DJ6" s="686"/>
      <c r="DK6" s="686"/>
      <c r="DL6" s="686"/>
      <c r="DM6" s="686"/>
      <c r="DN6" s="686"/>
      <c r="DO6" s="686"/>
      <c r="DP6" s="687"/>
      <c r="DQ6" s="694">
        <v>71531</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964</v>
      </c>
      <c r="S7" s="686"/>
      <c r="T7" s="686"/>
      <c r="U7" s="686"/>
      <c r="V7" s="686"/>
      <c r="W7" s="686"/>
      <c r="X7" s="686"/>
      <c r="Y7" s="687"/>
      <c r="Z7" s="688">
        <v>0</v>
      </c>
      <c r="AA7" s="688"/>
      <c r="AB7" s="688"/>
      <c r="AC7" s="688"/>
      <c r="AD7" s="689">
        <v>964</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494021</v>
      </c>
      <c r="BH7" s="686"/>
      <c r="BI7" s="686"/>
      <c r="BJ7" s="686"/>
      <c r="BK7" s="686"/>
      <c r="BL7" s="686"/>
      <c r="BM7" s="686"/>
      <c r="BN7" s="687"/>
      <c r="BO7" s="688">
        <v>30.7</v>
      </c>
      <c r="BP7" s="688"/>
      <c r="BQ7" s="688"/>
      <c r="BR7" s="688"/>
      <c r="BS7" s="689">
        <v>5330</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2488917</v>
      </c>
      <c r="CS7" s="686"/>
      <c r="CT7" s="686"/>
      <c r="CU7" s="686"/>
      <c r="CV7" s="686"/>
      <c r="CW7" s="686"/>
      <c r="CX7" s="686"/>
      <c r="CY7" s="687"/>
      <c r="CZ7" s="688">
        <v>28.7</v>
      </c>
      <c r="DA7" s="688"/>
      <c r="DB7" s="688"/>
      <c r="DC7" s="688"/>
      <c r="DD7" s="694">
        <v>112827</v>
      </c>
      <c r="DE7" s="686"/>
      <c r="DF7" s="686"/>
      <c r="DG7" s="686"/>
      <c r="DH7" s="686"/>
      <c r="DI7" s="686"/>
      <c r="DJ7" s="686"/>
      <c r="DK7" s="686"/>
      <c r="DL7" s="686"/>
      <c r="DM7" s="686"/>
      <c r="DN7" s="686"/>
      <c r="DO7" s="686"/>
      <c r="DP7" s="687"/>
      <c r="DQ7" s="694">
        <v>1102122</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4248</v>
      </c>
      <c r="S8" s="686"/>
      <c r="T8" s="686"/>
      <c r="U8" s="686"/>
      <c r="V8" s="686"/>
      <c r="W8" s="686"/>
      <c r="X8" s="686"/>
      <c r="Y8" s="687"/>
      <c r="Z8" s="688">
        <v>0</v>
      </c>
      <c r="AA8" s="688"/>
      <c r="AB8" s="688"/>
      <c r="AC8" s="688"/>
      <c r="AD8" s="689">
        <v>4248</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23869</v>
      </c>
      <c r="BH8" s="686"/>
      <c r="BI8" s="686"/>
      <c r="BJ8" s="686"/>
      <c r="BK8" s="686"/>
      <c r="BL8" s="686"/>
      <c r="BM8" s="686"/>
      <c r="BN8" s="687"/>
      <c r="BO8" s="688">
        <v>1.5</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1749865</v>
      </c>
      <c r="CS8" s="686"/>
      <c r="CT8" s="686"/>
      <c r="CU8" s="686"/>
      <c r="CV8" s="686"/>
      <c r="CW8" s="686"/>
      <c r="CX8" s="686"/>
      <c r="CY8" s="687"/>
      <c r="CZ8" s="688">
        <v>20.2</v>
      </c>
      <c r="DA8" s="688"/>
      <c r="DB8" s="688"/>
      <c r="DC8" s="688"/>
      <c r="DD8" s="694">
        <v>34800</v>
      </c>
      <c r="DE8" s="686"/>
      <c r="DF8" s="686"/>
      <c r="DG8" s="686"/>
      <c r="DH8" s="686"/>
      <c r="DI8" s="686"/>
      <c r="DJ8" s="686"/>
      <c r="DK8" s="686"/>
      <c r="DL8" s="686"/>
      <c r="DM8" s="686"/>
      <c r="DN8" s="686"/>
      <c r="DO8" s="686"/>
      <c r="DP8" s="687"/>
      <c r="DQ8" s="694">
        <v>1089853</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4889</v>
      </c>
      <c r="S9" s="686"/>
      <c r="T9" s="686"/>
      <c r="U9" s="686"/>
      <c r="V9" s="686"/>
      <c r="W9" s="686"/>
      <c r="X9" s="686"/>
      <c r="Y9" s="687"/>
      <c r="Z9" s="688">
        <v>0.1</v>
      </c>
      <c r="AA9" s="688"/>
      <c r="AB9" s="688"/>
      <c r="AC9" s="688"/>
      <c r="AD9" s="689">
        <v>4889</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398600</v>
      </c>
      <c r="BH9" s="686"/>
      <c r="BI9" s="686"/>
      <c r="BJ9" s="686"/>
      <c r="BK9" s="686"/>
      <c r="BL9" s="686"/>
      <c r="BM9" s="686"/>
      <c r="BN9" s="687"/>
      <c r="BO9" s="688">
        <v>24.8</v>
      </c>
      <c r="BP9" s="688"/>
      <c r="BQ9" s="688"/>
      <c r="BR9" s="688"/>
      <c r="BS9" s="694" t="s">
        <v>233</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434235</v>
      </c>
      <c r="CS9" s="686"/>
      <c r="CT9" s="686"/>
      <c r="CU9" s="686"/>
      <c r="CV9" s="686"/>
      <c r="CW9" s="686"/>
      <c r="CX9" s="686"/>
      <c r="CY9" s="687"/>
      <c r="CZ9" s="688">
        <v>5</v>
      </c>
      <c r="DA9" s="688"/>
      <c r="DB9" s="688"/>
      <c r="DC9" s="688"/>
      <c r="DD9" s="694">
        <v>9261</v>
      </c>
      <c r="DE9" s="686"/>
      <c r="DF9" s="686"/>
      <c r="DG9" s="686"/>
      <c r="DH9" s="686"/>
      <c r="DI9" s="686"/>
      <c r="DJ9" s="686"/>
      <c r="DK9" s="686"/>
      <c r="DL9" s="686"/>
      <c r="DM9" s="686"/>
      <c r="DN9" s="686"/>
      <c r="DO9" s="686"/>
      <c r="DP9" s="687"/>
      <c r="DQ9" s="694">
        <v>384313</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233</v>
      </c>
      <c r="AA10" s="688"/>
      <c r="AB10" s="688"/>
      <c r="AC10" s="688"/>
      <c r="AD10" s="689" t="s">
        <v>175</v>
      </c>
      <c r="AE10" s="689"/>
      <c r="AF10" s="689"/>
      <c r="AG10" s="689"/>
      <c r="AH10" s="689"/>
      <c r="AI10" s="689"/>
      <c r="AJ10" s="689"/>
      <c r="AK10" s="689"/>
      <c r="AL10" s="690" t="s">
        <v>239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50301</v>
      </c>
      <c r="BH10" s="686"/>
      <c r="BI10" s="686"/>
      <c r="BJ10" s="686"/>
      <c r="BK10" s="686"/>
      <c r="BL10" s="686"/>
      <c r="BM10" s="686"/>
      <c r="BN10" s="687"/>
      <c r="BO10" s="688">
        <v>3.1</v>
      </c>
      <c r="BP10" s="688"/>
      <c r="BQ10" s="688"/>
      <c r="BR10" s="688"/>
      <c r="BS10" s="694" t="s">
        <v>239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239</v>
      </c>
      <c r="CS10" s="686"/>
      <c r="CT10" s="686"/>
      <c r="CU10" s="686"/>
      <c r="CV10" s="686"/>
      <c r="CW10" s="686"/>
      <c r="CX10" s="686"/>
      <c r="CY10" s="687"/>
      <c r="CZ10" s="688" t="s">
        <v>239</v>
      </c>
      <c r="DA10" s="688"/>
      <c r="DB10" s="688"/>
      <c r="DC10" s="688"/>
      <c r="DD10" s="694" t="s">
        <v>239</v>
      </c>
      <c r="DE10" s="686"/>
      <c r="DF10" s="686"/>
      <c r="DG10" s="686"/>
      <c r="DH10" s="686"/>
      <c r="DI10" s="686"/>
      <c r="DJ10" s="686"/>
      <c r="DK10" s="686"/>
      <c r="DL10" s="686"/>
      <c r="DM10" s="686"/>
      <c r="DN10" s="686"/>
      <c r="DO10" s="686"/>
      <c r="DP10" s="687"/>
      <c r="DQ10" s="694" t="s">
        <v>233</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276264</v>
      </c>
      <c r="S11" s="686"/>
      <c r="T11" s="686"/>
      <c r="U11" s="686"/>
      <c r="V11" s="686"/>
      <c r="W11" s="686"/>
      <c r="X11" s="686"/>
      <c r="Y11" s="687"/>
      <c r="Z11" s="690">
        <v>3.1</v>
      </c>
      <c r="AA11" s="691"/>
      <c r="AB11" s="691"/>
      <c r="AC11" s="703"/>
      <c r="AD11" s="694">
        <v>276264</v>
      </c>
      <c r="AE11" s="686"/>
      <c r="AF11" s="686"/>
      <c r="AG11" s="686"/>
      <c r="AH11" s="686"/>
      <c r="AI11" s="686"/>
      <c r="AJ11" s="686"/>
      <c r="AK11" s="687"/>
      <c r="AL11" s="690">
        <v>6.3</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21251</v>
      </c>
      <c r="BH11" s="686"/>
      <c r="BI11" s="686"/>
      <c r="BJ11" s="686"/>
      <c r="BK11" s="686"/>
      <c r="BL11" s="686"/>
      <c r="BM11" s="686"/>
      <c r="BN11" s="687"/>
      <c r="BO11" s="688">
        <v>1.3</v>
      </c>
      <c r="BP11" s="688"/>
      <c r="BQ11" s="688"/>
      <c r="BR11" s="688"/>
      <c r="BS11" s="694">
        <v>5330</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312878</v>
      </c>
      <c r="CS11" s="686"/>
      <c r="CT11" s="686"/>
      <c r="CU11" s="686"/>
      <c r="CV11" s="686"/>
      <c r="CW11" s="686"/>
      <c r="CX11" s="686"/>
      <c r="CY11" s="687"/>
      <c r="CZ11" s="688">
        <v>3.6</v>
      </c>
      <c r="DA11" s="688"/>
      <c r="DB11" s="688"/>
      <c r="DC11" s="688"/>
      <c r="DD11" s="694">
        <v>75150</v>
      </c>
      <c r="DE11" s="686"/>
      <c r="DF11" s="686"/>
      <c r="DG11" s="686"/>
      <c r="DH11" s="686"/>
      <c r="DI11" s="686"/>
      <c r="DJ11" s="686"/>
      <c r="DK11" s="686"/>
      <c r="DL11" s="686"/>
      <c r="DM11" s="686"/>
      <c r="DN11" s="686"/>
      <c r="DO11" s="686"/>
      <c r="DP11" s="687"/>
      <c r="DQ11" s="694">
        <v>165593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3344</v>
      </c>
      <c r="S12" s="686"/>
      <c r="T12" s="686"/>
      <c r="U12" s="686"/>
      <c r="V12" s="686"/>
      <c r="W12" s="686"/>
      <c r="X12" s="686"/>
      <c r="Y12" s="687"/>
      <c r="Z12" s="688">
        <v>0</v>
      </c>
      <c r="AA12" s="688"/>
      <c r="AB12" s="688"/>
      <c r="AC12" s="688"/>
      <c r="AD12" s="689">
        <v>3344</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963561</v>
      </c>
      <c r="BH12" s="686"/>
      <c r="BI12" s="686"/>
      <c r="BJ12" s="686"/>
      <c r="BK12" s="686"/>
      <c r="BL12" s="686"/>
      <c r="BM12" s="686"/>
      <c r="BN12" s="687"/>
      <c r="BO12" s="688">
        <v>59.9</v>
      </c>
      <c r="BP12" s="688"/>
      <c r="BQ12" s="688"/>
      <c r="BR12" s="688"/>
      <c r="BS12" s="694" t="s">
        <v>252</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823746</v>
      </c>
      <c r="CS12" s="686"/>
      <c r="CT12" s="686"/>
      <c r="CU12" s="686"/>
      <c r="CV12" s="686"/>
      <c r="CW12" s="686"/>
      <c r="CX12" s="686"/>
      <c r="CY12" s="687"/>
      <c r="CZ12" s="688">
        <v>9.5</v>
      </c>
      <c r="DA12" s="688"/>
      <c r="DB12" s="688"/>
      <c r="DC12" s="688"/>
      <c r="DD12" s="694">
        <v>73517</v>
      </c>
      <c r="DE12" s="686"/>
      <c r="DF12" s="686"/>
      <c r="DG12" s="686"/>
      <c r="DH12" s="686"/>
      <c r="DI12" s="686"/>
      <c r="DJ12" s="686"/>
      <c r="DK12" s="686"/>
      <c r="DL12" s="686"/>
      <c r="DM12" s="686"/>
      <c r="DN12" s="686"/>
      <c r="DO12" s="686"/>
      <c r="DP12" s="687"/>
      <c r="DQ12" s="694">
        <v>326156</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239</v>
      </c>
      <c r="S13" s="686"/>
      <c r="T13" s="686"/>
      <c r="U13" s="686"/>
      <c r="V13" s="686"/>
      <c r="W13" s="686"/>
      <c r="X13" s="686"/>
      <c r="Y13" s="687"/>
      <c r="Z13" s="688" t="s">
        <v>175</v>
      </c>
      <c r="AA13" s="688"/>
      <c r="AB13" s="688"/>
      <c r="AC13" s="688"/>
      <c r="AD13" s="689" t="s">
        <v>239</v>
      </c>
      <c r="AE13" s="689"/>
      <c r="AF13" s="689"/>
      <c r="AG13" s="689"/>
      <c r="AH13" s="689"/>
      <c r="AI13" s="689"/>
      <c r="AJ13" s="689"/>
      <c r="AK13" s="689"/>
      <c r="AL13" s="690" t="s">
        <v>239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962602</v>
      </c>
      <c r="BH13" s="686"/>
      <c r="BI13" s="686"/>
      <c r="BJ13" s="686"/>
      <c r="BK13" s="686"/>
      <c r="BL13" s="686"/>
      <c r="BM13" s="686"/>
      <c r="BN13" s="687"/>
      <c r="BO13" s="688">
        <v>59.8</v>
      </c>
      <c r="BP13" s="688"/>
      <c r="BQ13" s="688"/>
      <c r="BR13" s="688"/>
      <c r="BS13" s="694" t="s">
        <v>233</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829431</v>
      </c>
      <c r="CS13" s="686"/>
      <c r="CT13" s="686"/>
      <c r="CU13" s="686"/>
      <c r="CV13" s="686"/>
      <c r="CW13" s="686"/>
      <c r="CX13" s="686"/>
      <c r="CY13" s="687"/>
      <c r="CZ13" s="688">
        <v>9.6</v>
      </c>
      <c r="DA13" s="688"/>
      <c r="DB13" s="688"/>
      <c r="DC13" s="688"/>
      <c r="DD13" s="694">
        <v>232607</v>
      </c>
      <c r="DE13" s="686"/>
      <c r="DF13" s="686"/>
      <c r="DG13" s="686"/>
      <c r="DH13" s="686"/>
      <c r="DI13" s="686"/>
      <c r="DJ13" s="686"/>
      <c r="DK13" s="686"/>
      <c r="DL13" s="686"/>
      <c r="DM13" s="686"/>
      <c r="DN13" s="686"/>
      <c r="DO13" s="686"/>
      <c r="DP13" s="687"/>
      <c r="DQ13" s="694">
        <v>623086</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233</v>
      </c>
      <c r="AA14" s="688"/>
      <c r="AB14" s="688"/>
      <c r="AC14" s="688"/>
      <c r="AD14" s="689" t="s">
        <v>239</v>
      </c>
      <c r="AE14" s="689"/>
      <c r="AF14" s="689"/>
      <c r="AG14" s="689"/>
      <c r="AH14" s="689"/>
      <c r="AI14" s="689"/>
      <c r="AJ14" s="689"/>
      <c r="AK14" s="689"/>
      <c r="AL14" s="690" t="s">
        <v>239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53492</v>
      </c>
      <c r="BH14" s="686"/>
      <c r="BI14" s="686"/>
      <c r="BJ14" s="686"/>
      <c r="BK14" s="686"/>
      <c r="BL14" s="686"/>
      <c r="BM14" s="686"/>
      <c r="BN14" s="687"/>
      <c r="BO14" s="688">
        <v>3.3</v>
      </c>
      <c r="BP14" s="688"/>
      <c r="BQ14" s="688"/>
      <c r="BR14" s="688"/>
      <c r="BS14" s="694" t="s">
        <v>233</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515091</v>
      </c>
      <c r="CS14" s="686"/>
      <c r="CT14" s="686"/>
      <c r="CU14" s="686"/>
      <c r="CV14" s="686"/>
      <c r="CW14" s="686"/>
      <c r="CX14" s="686"/>
      <c r="CY14" s="687"/>
      <c r="CZ14" s="688">
        <v>5.9</v>
      </c>
      <c r="DA14" s="688"/>
      <c r="DB14" s="688"/>
      <c r="DC14" s="688"/>
      <c r="DD14" s="694">
        <v>19426</v>
      </c>
      <c r="DE14" s="686"/>
      <c r="DF14" s="686"/>
      <c r="DG14" s="686"/>
      <c r="DH14" s="686"/>
      <c r="DI14" s="686"/>
      <c r="DJ14" s="686"/>
      <c r="DK14" s="686"/>
      <c r="DL14" s="686"/>
      <c r="DM14" s="686"/>
      <c r="DN14" s="686"/>
      <c r="DO14" s="686"/>
      <c r="DP14" s="687"/>
      <c r="DQ14" s="694">
        <v>466831</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239</v>
      </c>
      <c r="AA15" s="688"/>
      <c r="AB15" s="688"/>
      <c r="AC15" s="688"/>
      <c r="AD15" s="689" t="s">
        <v>233</v>
      </c>
      <c r="AE15" s="689"/>
      <c r="AF15" s="689"/>
      <c r="AG15" s="689"/>
      <c r="AH15" s="689"/>
      <c r="AI15" s="689"/>
      <c r="AJ15" s="689"/>
      <c r="AK15" s="689"/>
      <c r="AL15" s="690" t="s">
        <v>239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62654</v>
      </c>
      <c r="BH15" s="686"/>
      <c r="BI15" s="686"/>
      <c r="BJ15" s="686"/>
      <c r="BK15" s="686"/>
      <c r="BL15" s="686"/>
      <c r="BM15" s="686"/>
      <c r="BN15" s="687"/>
      <c r="BO15" s="688">
        <v>3.9</v>
      </c>
      <c r="BP15" s="688"/>
      <c r="BQ15" s="688"/>
      <c r="BR15" s="688"/>
      <c r="BS15" s="694" t="s">
        <v>233</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572665</v>
      </c>
      <c r="CS15" s="686"/>
      <c r="CT15" s="686"/>
      <c r="CU15" s="686"/>
      <c r="CV15" s="686"/>
      <c r="CW15" s="686"/>
      <c r="CX15" s="686"/>
      <c r="CY15" s="687"/>
      <c r="CZ15" s="688">
        <v>6.6</v>
      </c>
      <c r="DA15" s="688"/>
      <c r="DB15" s="688"/>
      <c r="DC15" s="688"/>
      <c r="DD15" s="694">
        <v>141739</v>
      </c>
      <c r="DE15" s="686"/>
      <c r="DF15" s="686"/>
      <c r="DG15" s="686"/>
      <c r="DH15" s="686"/>
      <c r="DI15" s="686"/>
      <c r="DJ15" s="686"/>
      <c r="DK15" s="686"/>
      <c r="DL15" s="686"/>
      <c r="DM15" s="686"/>
      <c r="DN15" s="686"/>
      <c r="DO15" s="686"/>
      <c r="DP15" s="687"/>
      <c r="DQ15" s="694">
        <v>390849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3831</v>
      </c>
      <c r="S16" s="686"/>
      <c r="T16" s="686"/>
      <c r="U16" s="686"/>
      <c r="V16" s="686"/>
      <c r="W16" s="686"/>
      <c r="X16" s="686"/>
      <c r="Y16" s="687"/>
      <c r="Z16" s="688">
        <v>0</v>
      </c>
      <c r="AA16" s="688"/>
      <c r="AB16" s="688"/>
      <c r="AC16" s="688"/>
      <c r="AD16" s="689">
        <v>3831</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252</v>
      </c>
      <c r="BH16" s="686"/>
      <c r="BI16" s="686"/>
      <c r="BJ16" s="686"/>
      <c r="BK16" s="686"/>
      <c r="BL16" s="686"/>
      <c r="BM16" s="686"/>
      <c r="BN16" s="687"/>
      <c r="BO16" s="688" t="s">
        <v>175</v>
      </c>
      <c r="BP16" s="688"/>
      <c r="BQ16" s="688"/>
      <c r="BR16" s="688"/>
      <c r="BS16" s="694" t="s">
        <v>175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194570</v>
      </c>
      <c r="CS16" s="686"/>
      <c r="CT16" s="686"/>
      <c r="CU16" s="686"/>
      <c r="CV16" s="686"/>
      <c r="CW16" s="686"/>
      <c r="CX16" s="686"/>
      <c r="CY16" s="687"/>
      <c r="CZ16" s="688">
        <v>2.2000000000000002</v>
      </c>
      <c r="DA16" s="688"/>
      <c r="DB16" s="688"/>
      <c r="DC16" s="688"/>
      <c r="DD16" s="694" t="s">
        <v>252</v>
      </c>
      <c r="DE16" s="686"/>
      <c r="DF16" s="686"/>
      <c r="DG16" s="686"/>
      <c r="DH16" s="686"/>
      <c r="DI16" s="686"/>
      <c r="DJ16" s="686"/>
      <c r="DK16" s="686"/>
      <c r="DL16" s="686"/>
      <c r="DM16" s="686"/>
      <c r="DN16" s="686"/>
      <c r="DO16" s="686"/>
      <c r="DP16" s="687"/>
      <c r="DQ16" s="694">
        <v>8330</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3665</v>
      </c>
      <c r="S17" s="686"/>
      <c r="T17" s="686"/>
      <c r="U17" s="686"/>
      <c r="V17" s="686"/>
      <c r="W17" s="686"/>
      <c r="X17" s="686"/>
      <c r="Y17" s="687"/>
      <c r="Z17" s="688">
        <v>0</v>
      </c>
      <c r="AA17" s="688"/>
      <c r="AB17" s="688"/>
      <c r="AC17" s="688"/>
      <c r="AD17" s="689">
        <v>3665</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239</v>
      </c>
      <c r="BH17" s="686"/>
      <c r="BI17" s="686"/>
      <c r="BJ17" s="686"/>
      <c r="BK17" s="686"/>
      <c r="BL17" s="686"/>
      <c r="BM17" s="686"/>
      <c r="BN17" s="687"/>
      <c r="BO17" s="688" t="s">
        <v>233</v>
      </c>
      <c r="BP17" s="688"/>
      <c r="BQ17" s="688"/>
      <c r="BR17" s="688"/>
      <c r="BS17" s="694" t="s">
        <v>233</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666292</v>
      </c>
      <c r="CS17" s="686"/>
      <c r="CT17" s="686"/>
      <c r="CU17" s="686"/>
      <c r="CV17" s="686"/>
      <c r="CW17" s="686"/>
      <c r="CX17" s="686"/>
      <c r="CY17" s="687"/>
      <c r="CZ17" s="688">
        <v>7.7</v>
      </c>
      <c r="DA17" s="688"/>
      <c r="DB17" s="688"/>
      <c r="DC17" s="688"/>
      <c r="DD17" s="694" t="s">
        <v>233</v>
      </c>
      <c r="DE17" s="686"/>
      <c r="DF17" s="686"/>
      <c r="DG17" s="686"/>
      <c r="DH17" s="686"/>
      <c r="DI17" s="686"/>
      <c r="DJ17" s="686"/>
      <c r="DK17" s="686"/>
      <c r="DL17" s="686"/>
      <c r="DM17" s="686"/>
      <c r="DN17" s="686"/>
      <c r="DO17" s="686"/>
      <c r="DP17" s="687"/>
      <c r="DQ17" s="694">
        <v>666292</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6916</v>
      </c>
      <c r="S18" s="686"/>
      <c r="T18" s="686"/>
      <c r="U18" s="686"/>
      <c r="V18" s="686"/>
      <c r="W18" s="686"/>
      <c r="X18" s="686"/>
      <c r="Y18" s="687"/>
      <c r="Z18" s="688">
        <v>0.1</v>
      </c>
      <c r="AA18" s="688"/>
      <c r="AB18" s="688"/>
      <c r="AC18" s="688"/>
      <c r="AD18" s="689">
        <v>6916</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233</v>
      </c>
      <c r="BP18" s="688"/>
      <c r="BQ18" s="688"/>
      <c r="BR18" s="688"/>
      <c r="BS18" s="694" t="s">
        <v>239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175</v>
      </c>
      <c r="CS18" s="686"/>
      <c r="CT18" s="686"/>
      <c r="CU18" s="686"/>
      <c r="CV18" s="686"/>
      <c r="CW18" s="686"/>
      <c r="CX18" s="686"/>
      <c r="CY18" s="687"/>
      <c r="CZ18" s="688" t="s">
        <v>233</v>
      </c>
      <c r="DA18" s="688"/>
      <c r="DB18" s="688"/>
      <c r="DC18" s="688"/>
      <c r="DD18" s="694" t="s">
        <v>239</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3413</v>
      </c>
      <c r="S19" s="686"/>
      <c r="T19" s="686"/>
      <c r="U19" s="686"/>
      <c r="V19" s="686"/>
      <c r="W19" s="686"/>
      <c r="X19" s="686"/>
      <c r="Y19" s="687"/>
      <c r="Z19" s="688">
        <v>0</v>
      </c>
      <c r="AA19" s="688"/>
      <c r="AB19" s="688"/>
      <c r="AC19" s="688"/>
      <c r="AD19" s="689">
        <v>3413</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35003</v>
      </c>
      <c r="BH19" s="686"/>
      <c r="BI19" s="686"/>
      <c r="BJ19" s="686"/>
      <c r="BK19" s="686"/>
      <c r="BL19" s="686"/>
      <c r="BM19" s="686"/>
      <c r="BN19" s="687"/>
      <c r="BO19" s="688">
        <v>2.2000000000000002</v>
      </c>
      <c r="BP19" s="688"/>
      <c r="BQ19" s="688"/>
      <c r="BR19" s="688"/>
      <c r="BS19" s="694" t="s">
        <v>233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233</v>
      </c>
      <c r="DA19" s="688"/>
      <c r="DB19" s="688"/>
      <c r="DC19" s="688"/>
      <c r="DD19" s="694" t="s">
        <v>239</v>
      </c>
      <c r="DE19" s="686"/>
      <c r="DF19" s="686"/>
      <c r="DG19" s="686"/>
      <c r="DH19" s="686"/>
      <c r="DI19" s="686"/>
      <c r="DJ19" s="686"/>
      <c r="DK19" s="686"/>
      <c r="DL19" s="686"/>
      <c r="DM19" s="686"/>
      <c r="DN19" s="686"/>
      <c r="DO19" s="686"/>
      <c r="DP19" s="687"/>
      <c r="DQ19" s="694" t="s">
        <v>239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1889</v>
      </c>
      <c r="S20" s="686"/>
      <c r="T20" s="686"/>
      <c r="U20" s="686"/>
      <c r="V20" s="686"/>
      <c r="W20" s="686"/>
      <c r="X20" s="686"/>
      <c r="Y20" s="687"/>
      <c r="Z20" s="688">
        <v>0</v>
      </c>
      <c r="AA20" s="688"/>
      <c r="AB20" s="688"/>
      <c r="AC20" s="688"/>
      <c r="AD20" s="689">
        <v>1889</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35003</v>
      </c>
      <c r="BH20" s="686"/>
      <c r="BI20" s="686"/>
      <c r="BJ20" s="686"/>
      <c r="BK20" s="686"/>
      <c r="BL20" s="686"/>
      <c r="BM20" s="686"/>
      <c r="BN20" s="687"/>
      <c r="BO20" s="688">
        <v>2.2000000000000002</v>
      </c>
      <c r="BP20" s="688"/>
      <c r="BQ20" s="688"/>
      <c r="BR20" s="688"/>
      <c r="BS20" s="694" t="s">
        <v>175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8659221</v>
      </c>
      <c r="CS20" s="686"/>
      <c r="CT20" s="686"/>
      <c r="CU20" s="686"/>
      <c r="CV20" s="686"/>
      <c r="CW20" s="686"/>
      <c r="CX20" s="686"/>
      <c r="CY20" s="687"/>
      <c r="CZ20" s="688">
        <v>100</v>
      </c>
      <c r="DA20" s="688"/>
      <c r="DB20" s="688"/>
      <c r="DC20" s="688"/>
      <c r="DD20" s="694">
        <v>699327</v>
      </c>
      <c r="DE20" s="686"/>
      <c r="DF20" s="686"/>
      <c r="DG20" s="686"/>
      <c r="DH20" s="686"/>
      <c r="DI20" s="686"/>
      <c r="DJ20" s="686"/>
      <c r="DK20" s="686"/>
      <c r="DL20" s="686"/>
      <c r="DM20" s="686"/>
      <c r="DN20" s="686"/>
      <c r="DO20" s="686"/>
      <c r="DP20" s="687"/>
      <c r="DQ20" s="694">
        <v>5294956</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1614</v>
      </c>
      <c r="S21" s="686"/>
      <c r="T21" s="686"/>
      <c r="U21" s="686"/>
      <c r="V21" s="686"/>
      <c r="W21" s="686"/>
      <c r="X21" s="686"/>
      <c r="Y21" s="687"/>
      <c r="Z21" s="688">
        <v>0</v>
      </c>
      <c r="AA21" s="688"/>
      <c r="AB21" s="688"/>
      <c r="AC21" s="688"/>
      <c r="AD21" s="689">
        <v>1614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34993</v>
      </c>
      <c r="BH21" s="686"/>
      <c r="BI21" s="686"/>
      <c r="BJ21" s="686"/>
      <c r="BK21" s="686"/>
      <c r="BL21" s="686"/>
      <c r="BM21" s="686"/>
      <c r="BN21" s="687"/>
      <c r="BO21" s="688">
        <v>2.2000000000000002</v>
      </c>
      <c r="BP21" s="688"/>
      <c r="BQ21" s="688"/>
      <c r="BR21" s="688"/>
      <c r="BS21" s="694" t="s">
        <v>239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2576109</v>
      </c>
      <c r="S22" s="686"/>
      <c r="T22" s="686"/>
      <c r="U22" s="686"/>
      <c r="V22" s="686"/>
      <c r="W22" s="686"/>
      <c r="X22" s="686"/>
      <c r="Y22" s="687"/>
      <c r="Z22" s="688">
        <v>28.7</v>
      </c>
      <c r="AA22" s="688"/>
      <c r="AB22" s="688"/>
      <c r="AC22" s="688"/>
      <c r="AD22" s="689">
        <v>2363610</v>
      </c>
      <c r="AE22" s="689"/>
      <c r="AF22" s="689"/>
      <c r="AG22" s="689"/>
      <c r="AH22" s="689"/>
      <c r="AI22" s="689"/>
      <c r="AJ22" s="689"/>
      <c r="AK22" s="689"/>
      <c r="AL22" s="690">
        <v>53.6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175</v>
      </c>
      <c r="BP22" s="688"/>
      <c r="BQ22" s="688"/>
      <c r="BR22" s="688"/>
      <c r="BS22" s="694" t="s">
        <v>239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2363610</v>
      </c>
      <c r="S23" s="686"/>
      <c r="T23" s="686"/>
      <c r="U23" s="686"/>
      <c r="V23" s="686"/>
      <c r="W23" s="686"/>
      <c r="X23" s="686"/>
      <c r="Y23" s="687"/>
      <c r="Z23" s="688">
        <v>26.4</v>
      </c>
      <c r="AA23" s="688"/>
      <c r="AB23" s="688"/>
      <c r="AC23" s="688"/>
      <c r="AD23" s="689">
        <v>2363610</v>
      </c>
      <c r="AE23" s="689"/>
      <c r="AF23" s="689"/>
      <c r="AG23" s="689"/>
      <c r="AH23" s="689"/>
      <c r="AI23" s="689"/>
      <c r="AJ23" s="689"/>
      <c r="AK23" s="689"/>
      <c r="AL23" s="690">
        <v>53.6</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10</v>
      </c>
      <c r="BH23" s="686"/>
      <c r="BI23" s="686"/>
      <c r="BJ23" s="686"/>
      <c r="BK23" s="686"/>
      <c r="BL23" s="686"/>
      <c r="BM23" s="686"/>
      <c r="BN23" s="687"/>
      <c r="BO23" s="688">
        <v>0</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212479</v>
      </c>
      <c r="S24" s="686"/>
      <c r="T24" s="686"/>
      <c r="U24" s="686"/>
      <c r="V24" s="686"/>
      <c r="W24" s="686"/>
      <c r="X24" s="686"/>
      <c r="Y24" s="687"/>
      <c r="Z24" s="688">
        <v>2.4</v>
      </c>
      <c r="AA24" s="688"/>
      <c r="AB24" s="688"/>
      <c r="AC24" s="688"/>
      <c r="AD24" s="689" t="s">
        <v>239</v>
      </c>
      <c r="AE24" s="689"/>
      <c r="AF24" s="689"/>
      <c r="AG24" s="689"/>
      <c r="AH24" s="689"/>
      <c r="AI24" s="689"/>
      <c r="AJ24" s="689"/>
      <c r="AK24" s="689"/>
      <c r="AL24" s="690" t="s">
        <v>233</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239</v>
      </c>
      <c r="BH24" s="686"/>
      <c r="BI24" s="686"/>
      <c r="BJ24" s="686"/>
      <c r="BK24" s="686"/>
      <c r="BL24" s="686"/>
      <c r="BM24" s="686"/>
      <c r="BN24" s="687"/>
      <c r="BO24" s="688" t="s">
        <v>233</v>
      </c>
      <c r="BP24" s="688"/>
      <c r="BQ24" s="688"/>
      <c r="BR24" s="688"/>
      <c r="BS24" s="694" t="s">
        <v>175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2480281</v>
      </c>
      <c r="CS24" s="675"/>
      <c r="CT24" s="675"/>
      <c r="CU24" s="675"/>
      <c r="CV24" s="675"/>
      <c r="CW24" s="675"/>
      <c r="CX24" s="675"/>
      <c r="CY24" s="676"/>
      <c r="CZ24" s="679">
        <v>28.6</v>
      </c>
      <c r="DA24" s="680"/>
      <c r="DB24" s="680"/>
      <c r="DC24" s="699"/>
      <c r="DD24" s="724">
        <v>2076385</v>
      </c>
      <c r="DE24" s="675"/>
      <c r="DF24" s="675"/>
      <c r="DG24" s="675"/>
      <c r="DH24" s="675"/>
      <c r="DI24" s="675"/>
      <c r="DJ24" s="675"/>
      <c r="DK24" s="676"/>
      <c r="DL24" s="724">
        <v>1981990</v>
      </c>
      <c r="DM24" s="675"/>
      <c r="DN24" s="675"/>
      <c r="DO24" s="675"/>
      <c r="DP24" s="675"/>
      <c r="DQ24" s="675"/>
      <c r="DR24" s="675"/>
      <c r="DS24" s="675"/>
      <c r="DT24" s="675"/>
      <c r="DU24" s="675"/>
      <c r="DV24" s="676"/>
      <c r="DW24" s="679">
        <v>43.1</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20</v>
      </c>
      <c r="S25" s="686"/>
      <c r="T25" s="686"/>
      <c r="U25" s="686"/>
      <c r="V25" s="686"/>
      <c r="W25" s="686"/>
      <c r="X25" s="686"/>
      <c r="Y25" s="687"/>
      <c r="Z25" s="688">
        <v>0</v>
      </c>
      <c r="AA25" s="688"/>
      <c r="AB25" s="688"/>
      <c r="AC25" s="688"/>
      <c r="AD25" s="689" t="s">
        <v>233</v>
      </c>
      <c r="AE25" s="689"/>
      <c r="AF25" s="689"/>
      <c r="AG25" s="689"/>
      <c r="AH25" s="689"/>
      <c r="AI25" s="689"/>
      <c r="AJ25" s="689"/>
      <c r="AK25" s="689"/>
      <c r="AL25" s="690" t="s">
        <v>239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252</v>
      </c>
      <c r="BH25" s="686"/>
      <c r="BI25" s="686"/>
      <c r="BJ25" s="686"/>
      <c r="BK25" s="686"/>
      <c r="BL25" s="686"/>
      <c r="BM25" s="686"/>
      <c r="BN25" s="687"/>
      <c r="BO25" s="688" t="s">
        <v>233</v>
      </c>
      <c r="BP25" s="688"/>
      <c r="BQ25" s="688"/>
      <c r="BR25" s="688"/>
      <c r="BS25" s="694" t="s">
        <v>239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1359686</v>
      </c>
      <c r="CS25" s="721"/>
      <c r="CT25" s="721"/>
      <c r="CU25" s="721"/>
      <c r="CV25" s="721"/>
      <c r="CW25" s="721"/>
      <c r="CX25" s="721"/>
      <c r="CY25" s="722"/>
      <c r="CZ25" s="690">
        <v>15.7</v>
      </c>
      <c r="DA25" s="719"/>
      <c r="DB25" s="719"/>
      <c r="DC25" s="723"/>
      <c r="DD25" s="694">
        <v>1261233</v>
      </c>
      <c r="DE25" s="721"/>
      <c r="DF25" s="721"/>
      <c r="DG25" s="721"/>
      <c r="DH25" s="721"/>
      <c r="DI25" s="721"/>
      <c r="DJ25" s="721"/>
      <c r="DK25" s="722"/>
      <c r="DL25" s="694">
        <v>1231415</v>
      </c>
      <c r="DM25" s="721"/>
      <c r="DN25" s="721"/>
      <c r="DO25" s="721"/>
      <c r="DP25" s="721"/>
      <c r="DQ25" s="721"/>
      <c r="DR25" s="721"/>
      <c r="DS25" s="721"/>
      <c r="DT25" s="721"/>
      <c r="DU25" s="721"/>
      <c r="DV25" s="722"/>
      <c r="DW25" s="690">
        <v>26.8</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4557559</v>
      </c>
      <c r="S26" s="686"/>
      <c r="T26" s="686"/>
      <c r="U26" s="686"/>
      <c r="V26" s="686"/>
      <c r="W26" s="686"/>
      <c r="X26" s="686"/>
      <c r="Y26" s="687"/>
      <c r="Z26" s="688">
        <v>50.8</v>
      </c>
      <c r="AA26" s="688"/>
      <c r="AB26" s="688"/>
      <c r="AC26" s="688"/>
      <c r="AD26" s="689">
        <v>4345050</v>
      </c>
      <c r="AE26" s="689"/>
      <c r="AF26" s="689"/>
      <c r="AG26" s="689"/>
      <c r="AH26" s="689"/>
      <c r="AI26" s="689"/>
      <c r="AJ26" s="689"/>
      <c r="AK26" s="689"/>
      <c r="AL26" s="690">
        <v>98.5</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252</v>
      </c>
      <c r="BP26" s="688"/>
      <c r="BQ26" s="688"/>
      <c r="BR26" s="688"/>
      <c r="BS26" s="694" t="s">
        <v>239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720756</v>
      </c>
      <c r="CS26" s="686"/>
      <c r="CT26" s="686"/>
      <c r="CU26" s="686"/>
      <c r="CV26" s="686"/>
      <c r="CW26" s="686"/>
      <c r="CX26" s="686"/>
      <c r="CY26" s="687"/>
      <c r="CZ26" s="690">
        <v>8.3000000000000007</v>
      </c>
      <c r="DA26" s="719"/>
      <c r="DB26" s="719"/>
      <c r="DC26" s="723"/>
      <c r="DD26" s="694">
        <v>672472</v>
      </c>
      <c r="DE26" s="686"/>
      <c r="DF26" s="686"/>
      <c r="DG26" s="686"/>
      <c r="DH26" s="686"/>
      <c r="DI26" s="686"/>
      <c r="DJ26" s="686"/>
      <c r="DK26" s="687"/>
      <c r="DL26" s="694" t="s">
        <v>233</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847</v>
      </c>
      <c r="S27" s="686"/>
      <c r="T27" s="686"/>
      <c r="U27" s="686"/>
      <c r="V27" s="686"/>
      <c r="W27" s="686"/>
      <c r="X27" s="686"/>
      <c r="Y27" s="687"/>
      <c r="Z27" s="688">
        <v>0</v>
      </c>
      <c r="AA27" s="688"/>
      <c r="AB27" s="688"/>
      <c r="AC27" s="688"/>
      <c r="AD27" s="689">
        <v>847</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1608731</v>
      </c>
      <c r="BH27" s="686"/>
      <c r="BI27" s="686"/>
      <c r="BJ27" s="686"/>
      <c r="BK27" s="686"/>
      <c r="BL27" s="686"/>
      <c r="BM27" s="686"/>
      <c r="BN27" s="687"/>
      <c r="BO27" s="688">
        <v>100</v>
      </c>
      <c r="BP27" s="688"/>
      <c r="BQ27" s="688"/>
      <c r="BR27" s="688"/>
      <c r="BS27" s="694">
        <v>5330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454303</v>
      </c>
      <c r="CS27" s="721"/>
      <c r="CT27" s="721"/>
      <c r="CU27" s="721"/>
      <c r="CV27" s="721"/>
      <c r="CW27" s="721"/>
      <c r="CX27" s="721"/>
      <c r="CY27" s="722"/>
      <c r="CZ27" s="690">
        <v>5.2</v>
      </c>
      <c r="DA27" s="719"/>
      <c r="DB27" s="719"/>
      <c r="DC27" s="723"/>
      <c r="DD27" s="694">
        <v>148860</v>
      </c>
      <c r="DE27" s="721"/>
      <c r="DF27" s="721"/>
      <c r="DG27" s="721"/>
      <c r="DH27" s="721"/>
      <c r="DI27" s="721"/>
      <c r="DJ27" s="721"/>
      <c r="DK27" s="722"/>
      <c r="DL27" s="694">
        <v>84283</v>
      </c>
      <c r="DM27" s="721"/>
      <c r="DN27" s="721"/>
      <c r="DO27" s="721"/>
      <c r="DP27" s="721"/>
      <c r="DQ27" s="721"/>
      <c r="DR27" s="721"/>
      <c r="DS27" s="721"/>
      <c r="DT27" s="721"/>
      <c r="DU27" s="721"/>
      <c r="DV27" s="722"/>
      <c r="DW27" s="690">
        <v>1.8</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44221</v>
      </c>
      <c r="S28" s="686"/>
      <c r="T28" s="686"/>
      <c r="U28" s="686"/>
      <c r="V28" s="686"/>
      <c r="W28" s="686"/>
      <c r="X28" s="686"/>
      <c r="Y28" s="687"/>
      <c r="Z28" s="688">
        <v>0.5</v>
      </c>
      <c r="AA28" s="688"/>
      <c r="AB28" s="688"/>
      <c r="AC28" s="688"/>
      <c r="AD28" s="689">
        <v>17612</v>
      </c>
      <c r="AE28" s="689"/>
      <c r="AF28" s="689"/>
      <c r="AG28" s="689"/>
      <c r="AH28" s="689"/>
      <c r="AI28" s="689"/>
      <c r="AJ28" s="689"/>
      <c r="AK28" s="689"/>
      <c r="AL28" s="690">
        <v>0.4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666292</v>
      </c>
      <c r="CS28" s="686"/>
      <c r="CT28" s="686"/>
      <c r="CU28" s="686"/>
      <c r="CV28" s="686"/>
      <c r="CW28" s="686"/>
      <c r="CX28" s="686"/>
      <c r="CY28" s="687"/>
      <c r="CZ28" s="690">
        <v>7.7</v>
      </c>
      <c r="DA28" s="719"/>
      <c r="DB28" s="719"/>
      <c r="DC28" s="723"/>
      <c r="DD28" s="694">
        <v>666292</v>
      </c>
      <c r="DE28" s="686"/>
      <c r="DF28" s="686"/>
      <c r="DG28" s="686"/>
      <c r="DH28" s="686"/>
      <c r="DI28" s="686"/>
      <c r="DJ28" s="686"/>
      <c r="DK28" s="687"/>
      <c r="DL28" s="694">
        <v>666292</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41070</v>
      </c>
      <c r="S29" s="686"/>
      <c r="T29" s="686"/>
      <c r="U29" s="686"/>
      <c r="V29" s="686"/>
      <c r="W29" s="686"/>
      <c r="X29" s="686"/>
      <c r="Y29" s="687"/>
      <c r="Z29" s="688">
        <v>0.5</v>
      </c>
      <c r="AA29" s="688"/>
      <c r="AB29" s="688"/>
      <c r="AC29" s="688"/>
      <c r="AD29" s="689">
        <v>8722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666052</v>
      </c>
      <c r="CS29" s="721"/>
      <c r="CT29" s="721"/>
      <c r="CU29" s="721"/>
      <c r="CV29" s="721"/>
      <c r="CW29" s="721"/>
      <c r="CX29" s="721"/>
      <c r="CY29" s="722"/>
      <c r="CZ29" s="690">
        <v>7.7</v>
      </c>
      <c r="DA29" s="719"/>
      <c r="DB29" s="719"/>
      <c r="DC29" s="723"/>
      <c r="DD29" s="694">
        <v>666052</v>
      </c>
      <c r="DE29" s="721"/>
      <c r="DF29" s="721"/>
      <c r="DG29" s="721"/>
      <c r="DH29" s="721"/>
      <c r="DI29" s="721"/>
      <c r="DJ29" s="721"/>
      <c r="DK29" s="722"/>
      <c r="DL29" s="694">
        <v>666052</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8420</v>
      </c>
      <c r="S30" s="686"/>
      <c r="T30" s="686"/>
      <c r="U30" s="686"/>
      <c r="V30" s="686"/>
      <c r="W30" s="686"/>
      <c r="X30" s="686"/>
      <c r="Y30" s="687"/>
      <c r="Z30" s="688">
        <v>0.1</v>
      </c>
      <c r="AA30" s="688"/>
      <c r="AB30" s="688"/>
      <c r="AC30" s="688"/>
      <c r="AD30" s="689" t="s">
        <v>233</v>
      </c>
      <c r="AE30" s="689"/>
      <c r="AF30" s="689"/>
      <c r="AG30" s="689"/>
      <c r="AH30" s="689"/>
      <c r="AI30" s="689"/>
      <c r="AJ30" s="689"/>
      <c r="AK30" s="689"/>
      <c r="AL30" s="690" t="s">
        <v>239</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639850</v>
      </c>
      <c r="CS30" s="686"/>
      <c r="CT30" s="686"/>
      <c r="CU30" s="686"/>
      <c r="CV30" s="686"/>
      <c r="CW30" s="686"/>
      <c r="CX30" s="686"/>
      <c r="CY30" s="687"/>
      <c r="CZ30" s="690">
        <v>7.4</v>
      </c>
      <c r="DA30" s="719"/>
      <c r="DB30" s="719"/>
      <c r="DC30" s="723"/>
      <c r="DD30" s="694">
        <v>639850</v>
      </c>
      <c r="DE30" s="686"/>
      <c r="DF30" s="686"/>
      <c r="DG30" s="686"/>
      <c r="DH30" s="686"/>
      <c r="DI30" s="686"/>
      <c r="DJ30" s="686"/>
      <c r="DK30" s="687"/>
      <c r="DL30" s="694">
        <v>639850</v>
      </c>
      <c r="DM30" s="686"/>
      <c r="DN30" s="686"/>
      <c r="DO30" s="686"/>
      <c r="DP30" s="686"/>
      <c r="DQ30" s="686"/>
      <c r="DR30" s="686"/>
      <c r="DS30" s="686"/>
      <c r="DT30" s="686"/>
      <c r="DU30" s="686"/>
      <c r="DV30" s="687"/>
      <c r="DW30" s="690">
        <v>13.9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2109896</v>
      </c>
      <c r="S31" s="686"/>
      <c r="T31" s="686"/>
      <c r="U31" s="686"/>
      <c r="V31" s="686"/>
      <c r="W31" s="686"/>
      <c r="X31" s="686"/>
      <c r="Y31" s="687"/>
      <c r="Z31" s="688">
        <v>23.5</v>
      </c>
      <c r="AA31" s="688"/>
      <c r="AB31" s="688"/>
      <c r="AC31" s="688"/>
      <c r="AD31" s="689" t="s">
        <v>233</v>
      </c>
      <c r="AE31" s="689"/>
      <c r="AF31" s="689"/>
      <c r="AG31" s="689"/>
      <c r="AH31" s="689"/>
      <c r="AI31" s="689"/>
      <c r="AJ31" s="689"/>
      <c r="AK31" s="689"/>
      <c r="AL31" s="690" t="s">
        <v>233</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91.7</v>
      </c>
      <c r="BH31" s="740"/>
      <c r="BI31" s="740"/>
      <c r="BJ31" s="740"/>
      <c r="BK31" s="740"/>
      <c r="BL31" s="740"/>
      <c r="BM31" s="680">
        <v>79.2</v>
      </c>
      <c r="BN31" s="740"/>
      <c r="BO31" s="740"/>
      <c r="BP31" s="740"/>
      <c r="BQ31" s="741"/>
      <c r="BR31" s="753">
        <v>94</v>
      </c>
      <c r="BS31" s="740"/>
      <c r="BT31" s="740"/>
      <c r="BU31" s="740"/>
      <c r="BV31" s="740"/>
      <c r="BW31" s="740"/>
      <c r="BX31" s="680">
        <v>82.5</v>
      </c>
      <c r="BY31" s="740"/>
      <c r="BZ31" s="740"/>
      <c r="CA31" s="740"/>
      <c r="CB31" s="741"/>
      <c r="CD31" s="727"/>
      <c r="CE31" s="728"/>
      <c r="CF31" s="700" t="s">
        <v>314</v>
      </c>
      <c r="CG31" s="701"/>
      <c r="CH31" s="701"/>
      <c r="CI31" s="701"/>
      <c r="CJ31" s="701"/>
      <c r="CK31" s="701"/>
      <c r="CL31" s="701"/>
      <c r="CM31" s="701"/>
      <c r="CN31" s="701"/>
      <c r="CO31" s="701"/>
      <c r="CP31" s="701"/>
      <c r="CQ31" s="702"/>
      <c r="CR31" s="685">
        <v>26202</v>
      </c>
      <c r="CS31" s="721"/>
      <c r="CT31" s="721"/>
      <c r="CU31" s="721"/>
      <c r="CV31" s="721"/>
      <c r="CW31" s="721"/>
      <c r="CX31" s="721"/>
      <c r="CY31" s="722"/>
      <c r="CZ31" s="690">
        <v>0.3</v>
      </c>
      <c r="DA31" s="719"/>
      <c r="DB31" s="719"/>
      <c r="DC31" s="723"/>
      <c r="DD31" s="694">
        <v>26202</v>
      </c>
      <c r="DE31" s="721"/>
      <c r="DF31" s="721"/>
      <c r="DG31" s="721"/>
      <c r="DH31" s="721"/>
      <c r="DI31" s="721"/>
      <c r="DJ31" s="721"/>
      <c r="DK31" s="722"/>
      <c r="DL31" s="694">
        <v>26202</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175</v>
      </c>
      <c r="S32" s="686"/>
      <c r="T32" s="686"/>
      <c r="U32" s="686"/>
      <c r="V32" s="686"/>
      <c r="W32" s="686"/>
      <c r="X32" s="686"/>
      <c r="Y32" s="687"/>
      <c r="Z32" s="688" t="s">
        <v>175</v>
      </c>
      <c r="AA32" s="688"/>
      <c r="AB32" s="688"/>
      <c r="AC32" s="688"/>
      <c r="AD32" s="689" t="s">
        <v>239</v>
      </c>
      <c r="AE32" s="689"/>
      <c r="AF32" s="689"/>
      <c r="AG32" s="689"/>
      <c r="AH32" s="689"/>
      <c r="AI32" s="689"/>
      <c r="AJ32" s="689"/>
      <c r="AK32" s="689"/>
      <c r="AL32" s="690" t="s">
        <v>233</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98.6</v>
      </c>
      <c r="BH32" s="721"/>
      <c r="BI32" s="721"/>
      <c r="BJ32" s="721"/>
      <c r="BK32" s="721"/>
      <c r="BL32" s="721"/>
      <c r="BM32" s="691">
        <v>94.4</v>
      </c>
      <c r="BN32" s="751"/>
      <c r="BO32" s="751"/>
      <c r="BP32" s="751"/>
      <c r="BQ32" s="752"/>
      <c r="BR32" s="754">
        <v>98.1</v>
      </c>
      <c r="BS32" s="721"/>
      <c r="BT32" s="721"/>
      <c r="BU32" s="721"/>
      <c r="BV32" s="721"/>
      <c r="BW32" s="721"/>
      <c r="BX32" s="691">
        <v>94.3</v>
      </c>
      <c r="BY32" s="751"/>
      <c r="BZ32" s="751"/>
      <c r="CA32" s="751"/>
      <c r="CB32" s="752"/>
      <c r="CD32" s="729"/>
      <c r="CE32" s="730"/>
      <c r="CF32" s="700" t="s">
        <v>318</v>
      </c>
      <c r="CG32" s="701"/>
      <c r="CH32" s="701"/>
      <c r="CI32" s="701"/>
      <c r="CJ32" s="701"/>
      <c r="CK32" s="701"/>
      <c r="CL32" s="701"/>
      <c r="CM32" s="701"/>
      <c r="CN32" s="701"/>
      <c r="CO32" s="701"/>
      <c r="CP32" s="701"/>
      <c r="CQ32" s="702"/>
      <c r="CR32" s="685">
        <v>240</v>
      </c>
      <c r="CS32" s="686"/>
      <c r="CT32" s="686"/>
      <c r="CU32" s="686"/>
      <c r="CV32" s="686"/>
      <c r="CW32" s="686"/>
      <c r="CX32" s="686"/>
      <c r="CY32" s="687"/>
      <c r="CZ32" s="690">
        <v>0</v>
      </c>
      <c r="DA32" s="719"/>
      <c r="DB32" s="719"/>
      <c r="DC32" s="723"/>
      <c r="DD32" s="694">
        <v>240</v>
      </c>
      <c r="DE32" s="686"/>
      <c r="DF32" s="686"/>
      <c r="DG32" s="686"/>
      <c r="DH32" s="686"/>
      <c r="DI32" s="686"/>
      <c r="DJ32" s="686"/>
      <c r="DK32" s="687"/>
      <c r="DL32" s="694">
        <v>240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477855</v>
      </c>
      <c r="S33" s="686"/>
      <c r="T33" s="686"/>
      <c r="U33" s="686"/>
      <c r="V33" s="686"/>
      <c r="W33" s="686"/>
      <c r="X33" s="686"/>
      <c r="Y33" s="687"/>
      <c r="Z33" s="688">
        <v>5.3</v>
      </c>
      <c r="AA33" s="688"/>
      <c r="AB33" s="688"/>
      <c r="AC33" s="688"/>
      <c r="AD33" s="689" t="s">
        <v>175</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87.4</v>
      </c>
      <c r="BH33" s="756"/>
      <c r="BI33" s="756"/>
      <c r="BJ33" s="756"/>
      <c r="BK33" s="756"/>
      <c r="BL33" s="756"/>
      <c r="BM33" s="757">
        <v>71.099999999999994</v>
      </c>
      <c r="BN33" s="756"/>
      <c r="BO33" s="756"/>
      <c r="BP33" s="756"/>
      <c r="BQ33" s="758"/>
      <c r="BR33" s="755">
        <v>91</v>
      </c>
      <c r="BS33" s="756"/>
      <c r="BT33" s="756"/>
      <c r="BU33" s="756"/>
      <c r="BV33" s="756"/>
      <c r="BW33" s="756"/>
      <c r="BX33" s="757">
        <v>75.5</v>
      </c>
      <c r="BY33" s="756"/>
      <c r="BZ33" s="756"/>
      <c r="CA33" s="756"/>
      <c r="CB33" s="758"/>
      <c r="CD33" s="700" t="s">
        <v>321</v>
      </c>
      <c r="CE33" s="701"/>
      <c r="CF33" s="701"/>
      <c r="CG33" s="701"/>
      <c r="CH33" s="701"/>
      <c r="CI33" s="701"/>
      <c r="CJ33" s="701"/>
      <c r="CK33" s="701"/>
      <c r="CL33" s="701"/>
      <c r="CM33" s="701"/>
      <c r="CN33" s="701"/>
      <c r="CO33" s="701"/>
      <c r="CP33" s="701"/>
      <c r="CQ33" s="702"/>
      <c r="CR33" s="685">
        <v>5285043</v>
      </c>
      <c r="CS33" s="721"/>
      <c r="CT33" s="721"/>
      <c r="CU33" s="721"/>
      <c r="CV33" s="721"/>
      <c r="CW33" s="721"/>
      <c r="CX33" s="721"/>
      <c r="CY33" s="722"/>
      <c r="CZ33" s="690">
        <v>61</v>
      </c>
      <c r="DA33" s="719"/>
      <c r="DB33" s="719"/>
      <c r="DC33" s="723"/>
      <c r="DD33" s="694">
        <v>2995053</v>
      </c>
      <c r="DE33" s="721"/>
      <c r="DF33" s="721"/>
      <c r="DG33" s="721"/>
      <c r="DH33" s="721"/>
      <c r="DI33" s="721"/>
      <c r="DJ33" s="721"/>
      <c r="DK33" s="722"/>
      <c r="DL33" s="694">
        <v>1760173</v>
      </c>
      <c r="DM33" s="721"/>
      <c r="DN33" s="721"/>
      <c r="DO33" s="721"/>
      <c r="DP33" s="721"/>
      <c r="DQ33" s="721"/>
      <c r="DR33" s="721"/>
      <c r="DS33" s="721"/>
      <c r="DT33" s="721"/>
      <c r="DU33" s="721"/>
      <c r="DV33" s="722"/>
      <c r="DW33" s="690">
        <v>38.200000000000003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28612</v>
      </c>
      <c r="S34" s="686"/>
      <c r="T34" s="686"/>
      <c r="U34" s="686"/>
      <c r="V34" s="686"/>
      <c r="W34" s="686"/>
      <c r="X34" s="686"/>
      <c r="Y34" s="687"/>
      <c r="Z34" s="688">
        <v>0.3</v>
      </c>
      <c r="AA34" s="688"/>
      <c r="AB34" s="688"/>
      <c r="AC34" s="688"/>
      <c r="AD34" s="689">
        <v>26002</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1237869</v>
      </c>
      <c r="CS34" s="686"/>
      <c r="CT34" s="686"/>
      <c r="CU34" s="686"/>
      <c r="CV34" s="686"/>
      <c r="CW34" s="686"/>
      <c r="CX34" s="686"/>
      <c r="CY34" s="687"/>
      <c r="CZ34" s="690">
        <v>14.3</v>
      </c>
      <c r="DA34" s="719"/>
      <c r="DB34" s="719"/>
      <c r="DC34" s="723"/>
      <c r="DD34" s="694">
        <v>751561</v>
      </c>
      <c r="DE34" s="686"/>
      <c r="DF34" s="686"/>
      <c r="DG34" s="686"/>
      <c r="DH34" s="686"/>
      <c r="DI34" s="686"/>
      <c r="DJ34" s="686"/>
      <c r="DK34" s="687"/>
      <c r="DL34" s="694">
        <v>308289</v>
      </c>
      <c r="DM34" s="686"/>
      <c r="DN34" s="686"/>
      <c r="DO34" s="686"/>
      <c r="DP34" s="686"/>
      <c r="DQ34" s="686"/>
      <c r="DR34" s="686"/>
      <c r="DS34" s="686"/>
      <c r="DT34" s="686"/>
      <c r="DU34" s="686"/>
      <c r="DV34" s="687"/>
      <c r="DW34" s="690">
        <v>6.7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397697</v>
      </c>
      <c r="S35" s="686"/>
      <c r="T35" s="686"/>
      <c r="U35" s="686"/>
      <c r="V35" s="686"/>
      <c r="W35" s="686"/>
      <c r="X35" s="686"/>
      <c r="Y35" s="687"/>
      <c r="Z35" s="688">
        <v>4.4000000000000004</v>
      </c>
      <c r="AA35" s="688"/>
      <c r="AB35" s="688"/>
      <c r="AC35" s="688"/>
      <c r="AD35" s="689" t="s">
        <v>239</v>
      </c>
      <c r="AE35" s="689"/>
      <c r="AF35" s="689"/>
      <c r="AG35" s="689"/>
      <c r="AH35" s="689"/>
      <c r="AI35" s="689"/>
      <c r="AJ35" s="689"/>
      <c r="AK35" s="689"/>
      <c r="AL35" s="690" t="s">
        <v>233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257632</v>
      </c>
      <c r="CS35" s="721"/>
      <c r="CT35" s="721"/>
      <c r="CU35" s="721"/>
      <c r="CV35" s="721"/>
      <c r="CW35" s="721"/>
      <c r="CX35" s="721"/>
      <c r="CY35" s="722"/>
      <c r="CZ35" s="690">
        <v>3</v>
      </c>
      <c r="DA35" s="719"/>
      <c r="DB35" s="719"/>
      <c r="DC35" s="723"/>
      <c r="DD35" s="694">
        <v>223479</v>
      </c>
      <c r="DE35" s="721"/>
      <c r="DF35" s="721"/>
      <c r="DG35" s="721"/>
      <c r="DH35" s="721"/>
      <c r="DI35" s="721"/>
      <c r="DJ35" s="721"/>
      <c r="DK35" s="722"/>
      <c r="DL35" s="694">
        <v>221702</v>
      </c>
      <c r="DM35" s="721"/>
      <c r="DN35" s="721"/>
      <c r="DO35" s="721"/>
      <c r="DP35" s="721"/>
      <c r="DQ35" s="721"/>
      <c r="DR35" s="721"/>
      <c r="DS35" s="721"/>
      <c r="DT35" s="721"/>
      <c r="DU35" s="721"/>
      <c r="DV35" s="722"/>
      <c r="DW35" s="690">
        <v>4.8</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177668</v>
      </c>
      <c r="S36" s="686"/>
      <c r="T36" s="686"/>
      <c r="U36" s="686"/>
      <c r="V36" s="686"/>
      <c r="W36" s="686"/>
      <c r="X36" s="686"/>
      <c r="Y36" s="687"/>
      <c r="Z36" s="688">
        <v>2</v>
      </c>
      <c r="AA36" s="688"/>
      <c r="AB36" s="688"/>
      <c r="AC36" s="688"/>
      <c r="AD36" s="689" t="s">
        <v>175</v>
      </c>
      <c r="AE36" s="689"/>
      <c r="AF36" s="689"/>
      <c r="AG36" s="689"/>
      <c r="AH36" s="689"/>
      <c r="AI36" s="689"/>
      <c r="AJ36" s="689"/>
      <c r="AK36" s="689"/>
      <c r="AL36" s="690" t="s">
        <v>239</v>
      </c>
      <c r="AM36" s="691"/>
      <c r="AN36" s="691"/>
      <c r="AO36" s="692"/>
      <c r="AP36" s="235"/>
      <c r="AQ36" s="759" t="s">
        <v>329</v>
      </c>
      <c r="AR36" s="760"/>
      <c r="AS36" s="760"/>
      <c r="AT36" s="760"/>
      <c r="AU36" s="760"/>
      <c r="AV36" s="760"/>
      <c r="AW36" s="760"/>
      <c r="AX36" s="760"/>
      <c r="AY36" s="761"/>
      <c r="AZ36" s="674">
        <v>986269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24442</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2794105</v>
      </c>
      <c r="CS36" s="686"/>
      <c r="CT36" s="686"/>
      <c r="CU36" s="686"/>
      <c r="CV36" s="686"/>
      <c r="CW36" s="686"/>
      <c r="CX36" s="686"/>
      <c r="CY36" s="687"/>
      <c r="CZ36" s="690">
        <v>32.299999999999997</v>
      </c>
      <c r="DA36" s="719"/>
      <c r="DB36" s="719"/>
      <c r="DC36" s="723"/>
      <c r="DD36" s="694">
        <v>1185919</v>
      </c>
      <c r="DE36" s="686"/>
      <c r="DF36" s="686"/>
      <c r="DG36" s="686"/>
      <c r="DH36" s="686"/>
      <c r="DI36" s="686"/>
      <c r="DJ36" s="686"/>
      <c r="DK36" s="687"/>
      <c r="DL36" s="694">
        <v>751903</v>
      </c>
      <c r="DM36" s="686"/>
      <c r="DN36" s="686"/>
      <c r="DO36" s="686"/>
      <c r="DP36" s="686"/>
      <c r="DQ36" s="686"/>
      <c r="DR36" s="686"/>
      <c r="DS36" s="686"/>
      <c r="DT36" s="686"/>
      <c r="DU36" s="686"/>
      <c r="DV36" s="687"/>
      <c r="DW36" s="690">
        <v>16.3</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323713</v>
      </c>
      <c r="S37" s="686"/>
      <c r="T37" s="686"/>
      <c r="U37" s="686"/>
      <c r="V37" s="686"/>
      <c r="W37" s="686"/>
      <c r="X37" s="686"/>
      <c r="Y37" s="687"/>
      <c r="Z37" s="688">
        <v>3.6</v>
      </c>
      <c r="AA37" s="688"/>
      <c r="AB37" s="688"/>
      <c r="AC37" s="688"/>
      <c r="AD37" s="689" t="s">
        <v>239</v>
      </c>
      <c r="AE37" s="689"/>
      <c r="AF37" s="689"/>
      <c r="AG37" s="689"/>
      <c r="AH37" s="689"/>
      <c r="AI37" s="689"/>
      <c r="AJ37" s="689"/>
      <c r="AK37" s="689"/>
      <c r="AL37" s="690" t="s">
        <v>233</v>
      </c>
      <c r="AM37" s="691"/>
      <c r="AN37" s="691"/>
      <c r="AO37" s="692"/>
      <c r="AQ37" s="763" t="s">
        <v>333</v>
      </c>
      <c r="AR37" s="764"/>
      <c r="AS37" s="764"/>
      <c r="AT37" s="764"/>
      <c r="AU37" s="764"/>
      <c r="AV37" s="764"/>
      <c r="AW37" s="764"/>
      <c r="AX37" s="764"/>
      <c r="AY37" s="765"/>
      <c r="AZ37" s="685">
        <v>318031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20580</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745415</v>
      </c>
      <c r="CS37" s="721"/>
      <c r="CT37" s="721"/>
      <c r="CU37" s="721"/>
      <c r="CV37" s="721"/>
      <c r="CW37" s="721"/>
      <c r="CX37" s="721"/>
      <c r="CY37" s="722"/>
      <c r="CZ37" s="690">
        <v>8.6</v>
      </c>
      <c r="DA37" s="719"/>
      <c r="DB37" s="719"/>
      <c r="DC37" s="723"/>
      <c r="DD37" s="694">
        <v>634611</v>
      </c>
      <c r="DE37" s="721"/>
      <c r="DF37" s="721"/>
      <c r="DG37" s="721"/>
      <c r="DH37" s="721"/>
      <c r="DI37" s="721"/>
      <c r="DJ37" s="721"/>
      <c r="DK37" s="722"/>
      <c r="DL37" s="694">
        <v>503451</v>
      </c>
      <c r="DM37" s="721"/>
      <c r="DN37" s="721"/>
      <c r="DO37" s="721"/>
      <c r="DP37" s="721"/>
      <c r="DQ37" s="721"/>
      <c r="DR37" s="721"/>
      <c r="DS37" s="721"/>
      <c r="DT37" s="721"/>
      <c r="DU37" s="721"/>
      <c r="DV37" s="722"/>
      <c r="DW37" s="690">
        <v>10.9</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134480</v>
      </c>
      <c r="S38" s="686"/>
      <c r="T38" s="686"/>
      <c r="U38" s="686"/>
      <c r="V38" s="686"/>
      <c r="W38" s="686"/>
      <c r="X38" s="686"/>
      <c r="Y38" s="687"/>
      <c r="Z38" s="688">
        <v>1.5</v>
      </c>
      <c r="AA38" s="688"/>
      <c r="AB38" s="688"/>
      <c r="AC38" s="688"/>
      <c r="AD38" s="689">
        <v>12127</v>
      </c>
      <c r="AE38" s="689"/>
      <c r="AF38" s="689"/>
      <c r="AG38" s="689"/>
      <c r="AH38" s="689"/>
      <c r="AI38" s="689"/>
      <c r="AJ38" s="689"/>
      <c r="AK38" s="689"/>
      <c r="AL38" s="690">
        <v>0.3</v>
      </c>
      <c r="AM38" s="691"/>
      <c r="AN38" s="691"/>
      <c r="AO38" s="692"/>
      <c r="AQ38" s="763" t="s">
        <v>337</v>
      </c>
      <c r="AR38" s="764"/>
      <c r="AS38" s="764"/>
      <c r="AT38" s="764"/>
      <c r="AU38" s="764"/>
      <c r="AV38" s="764"/>
      <c r="AW38" s="764"/>
      <c r="AX38" s="764"/>
      <c r="AY38" s="765"/>
      <c r="AZ38" s="685">
        <v>61590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2080</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606648</v>
      </c>
      <c r="CS38" s="686"/>
      <c r="CT38" s="686"/>
      <c r="CU38" s="686"/>
      <c r="CV38" s="686"/>
      <c r="CW38" s="686"/>
      <c r="CX38" s="686"/>
      <c r="CY38" s="687"/>
      <c r="CZ38" s="690">
        <v>7</v>
      </c>
      <c r="DA38" s="719"/>
      <c r="DB38" s="719"/>
      <c r="DC38" s="723"/>
      <c r="DD38" s="694">
        <v>485822</v>
      </c>
      <c r="DE38" s="686"/>
      <c r="DF38" s="686"/>
      <c r="DG38" s="686"/>
      <c r="DH38" s="686"/>
      <c r="DI38" s="686"/>
      <c r="DJ38" s="686"/>
      <c r="DK38" s="687"/>
      <c r="DL38" s="694">
        <v>401759</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660891</v>
      </c>
      <c r="S39" s="686"/>
      <c r="T39" s="686"/>
      <c r="U39" s="686"/>
      <c r="V39" s="686"/>
      <c r="W39" s="686"/>
      <c r="X39" s="686"/>
      <c r="Y39" s="687"/>
      <c r="Z39" s="688">
        <v>7.4</v>
      </c>
      <c r="AA39" s="688"/>
      <c r="AB39" s="688"/>
      <c r="AC39" s="688"/>
      <c r="AD39" s="689" t="s">
        <v>239</v>
      </c>
      <c r="AE39" s="689"/>
      <c r="AF39" s="689"/>
      <c r="AG39" s="689"/>
      <c r="AH39" s="689"/>
      <c r="AI39" s="689"/>
      <c r="AJ39" s="689"/>
      <c r="AK39" s="689"/>
      <c r="AL39" s="690" t="s">
        <v>233</v>
      </c>
      <c r="AM39" s="691"/>
      <c r="AN39" s="691"/>
      <c r="AO39" s="692"/>
      <c r="AQ39" s="763" t="s">
        <v>341</v>
      </c>
      <c r="AR39" s="764"/>
      <c r="AS39" s="764"/>
      <c r="AT39" s="764"/>
      <c r="AU39" s="764"/>
      <c r="AV39" s="764"/>
      <c r="AW39" s="764"/>
      <c r="AX39" s="764"/>
      <c r="AY39" s="765"/>
      <c r="AZ39" s="685" t="s">
        <v>239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3522</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287419</v>
      </c>
      <c r="CS39" s="721"/>
      <c r="CT39" s="721"/>
      <c r="CU39" s="721"/>
      <c r="CV39" s="721"/>
      <c r="CW39" s="721"/>
      <c r="CX39" s="721"/>
      <c r="CY39" s="722"/>
      <c r="CZ39" s="690">
        <v>3.3</v>
      </c>
      <c r="DA39" s="719"/>
      <c r="DB39" s="719"/>
      <c r="DC39" s="723"/>
      <c r="DD39" s="694">
        <v>269402</v>
      </c>
      <c r="DE39" s="721"/>
      <c r="DF39" s="721"/>
      <c r="DG39" s="721"/>
      <c r="DH39" s="721"/>
      <c r="DI39" s="721"/>
      <c r="DJ39" s="721"/>
      <c r="DK39" s="722"/>
      <c r="DL39" s="694" t="s">
        <v>233</v>
      </c>
      <c r="DM39" s="721"/>
      <c r="DN39" s="721"/>
      <c r="DO39" s="721"/>
      <c r="DP39" s="721"/>
      <c r="DQ39" s="721"/>
      <c r="DR39" s="721"/>
      <c r="DS39" s="721"/>
      <c r="DT39" s="721"/>
      <c r="DU39" s="721"/>
      <c r="DV39" s="722"/>
      <c r="DW39" s="690" t="s">
        <v>175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239</v>
      </c>
      <c r="S40" s="686"/>
      <c r="T40" s="686"/>
      <c r="U40" s="686"/>
      <c r="V40" s="686"/>
      <c r="W40" s="686"/>
      <c r="X40" s="686"/>
      <c r="Y40" s="687"/>
      <c r="Z40" s="688" t="s">
        <v>239</v>
      </c>
      <c r="AA40" s="688"/>
      <c r="AB40" s="688"/>
      <c r="AC40" s="688"/>
      <c r="AD40" s="689" t="s">
        <v>239</v>
      </c>
      <c r="AE40" s="689"/>
      <c r="AF40" s="689"/>
      <c r="AG40" s="689"/>
      <c r="AH40" s="689"/>
      <c r="AI40" s="689"/>
      <c r="AJ40" s="689"/>
      <c r="AK40" s="689"/>
      <c r="AL40" s="690" t="s">
        <v>233</v>
      </c>
      <c r="AM40" s="691"/>
      <c r="AN40" s="691"/>
      <c r="AO40" s="692"/>
      <c r="AQ40" s="763" t="s">
        <v>345</v>
      </c>
      <c r="AR40" s="764"/>
      <c r="AS40" s="764"/>
      <c r="AT40" s="764"/>
      <c r="AU40" s="764"/>
      <c r="AV40" s="764"/>
      <c r="AW40" s="764"/>
      <c r="AX40" s="764"/>
      <c r="AY40" s="765"/>
      <c r="AZ40" s="685" t="s">
        <v>175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101370</v>
      </c>
      <c r="CS40" s="686"/>
      <c r="CT40" s="686"/>
      <c r="CU40" s="686"/>
      <c r="CV40" s="686"/>
      <c r="CW40" s="686"/>
      <c r="CX40" s="686"/>
      <c r="CY40" s="687"/>
      <c r="CZ40" s="690">
        <v>1.2</v>
      </c>
      <c r="DA40" s="719"/>
      <c r="DB40" s="719"/>
      <c r="DC40" s="723"/>
      <c r="DD40" s="694">
        <v>78870</v>
      </c>
      <c r="DE40" s="686"/>
      <c r="DF40" s="686"/>
      <c r="DG40" s="686"/>
      <c r="DH40" s="686"/>
      <c r="DI40" s="686"/>
      <c r="DJ40" s="686"/>
      <c r="DK40" s="687"/>
      <c r="DL40" s="694">
        <v>76520</v>
      </c>
      <c r="DM40" s="686"/>
      <c r="DN40" s="686"/>
      <c r="DO40" s="686"/>
      <c r="DP40" s="686"/>
      <c r="DQ40" s="686"/>
      <c r="DR40" s="686"/>
      <c r="DS40" s="686"/>
      <c r="DT40" s="686"/>
      <c r="DU40" s="686"/>
      <c r="DV40" s="687"/>
      <c r="DW40" s="690">
        <v>1.7</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239</v>
      </c>
      <c r="S41" s="686"/>
      <c r="T41" s="686"/>
      <c r="U41" s="686"/>
      <c r="V41" s="686"/>
      <c r="W41" s="686"/>
      <c r="X41" s="686"/>
      <c r="Y41" s="687"/>
      <c r="Z41" s="688" t="s">
        <v>239</v>
      </c>
      <c r="AA41" s="688"/>
      <c r="AB41" s="688"/>
      <c r="AC41" s="688"/>
      <c r="AD41" s="689" t="s">
        <v>233</v>
      </c>
      <c r="AE41" s="689"/>
      <c r="AF41" s="689"/>
      <c r="AG41" s="689"/>
      <c r="AH41" s="689"/>
      <c r="AI41" s="689"/>
      <c r="AJ41" s="689"/>
      <c r="AK41" s="689"/>
      <c r="AL41" s="690" t="s">
        <v>233</v>
      </c>
      <c r="AM41" s="691"/>
      <c r="AN41" s="691"/>
      <c r="AO41" s="692"/>
      <c r="AQ41" s="763" t="s">
        <v>350</v>
      </c>
      <c r="AR41" s="764"/>
      <c r="AS41" s="764"/>
      <c r="AT41" s="764"/>
      <c r="AU41" s="764"/>
      <c r="AV41" s="764"/>
      <c r="AW41" s="764"/>
      <c r="AX41" s="764"/>
      <c r="AY41" s="765"/>
      <c r="AZ41" s="685">
        <v>121785</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239</v>
      </c>
      <c r="CS41" s="721"/>
      <c r="CT41" s="721"/>
      <c r="CU41" s="721"/>
      <c r="CV41" s="721"/>
      <c r="CW41" s="721"/>
      <c r="CX41" s="721"/>
      <c r="CY41" s="722"/>
      <c r="CZ41" s="690" t="s">
        <v>239</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191527</v>
      </c>
      <c r="S42" s="686"/>
      <c r="T42" s="686"/>
      <c r="U42" s="686"/>
      <c r="V42" s="686"/>
      <c r="W42" s="686"/>
      <c r="X42" s="686"/>
      <c r="Y42" s="687"/>
      <c r="Z42" s="688">
        <v>2.1</v>
      </c>
      <c r="AA42" s="688"/>
      <c r="AB42" s="688"/>
      <c r="AC42" s="688"/>
      <c r="AD42" s="689" t="s">
        <v>239</v>
      </c>
      <c r="AE42" s="689"/>
      <c r="AF42" s="689"/>
      <c r="AG42" s="689"/>
      <c r="AH42" s="689"/>
      <c r="AI42" s="689"/>
      <c r="AJ42" s="689"/>
      <c r="AK42" s="689"/>
      <c r="AL42" s="690" t="s">
        <v>233</v>
      </c>
      <c r="AM42" s="691"/>
      <c r="AN42" s="691"/>
      <c r="AO42" s="692"/>
      <c r="AQ42" s="784" t="s">
        <v>354</v>
      </c>
      <c r="AR42" s="785"/>
      <c r="AS42" s="785"/>
      <c r="AT42" s="785"/>
      <c r="AU42" s="785"/>
      <c r="AV42" s="785"/>
      <c r="AW42" s="785"/>
      <c r="AX42" s="785"/>
      <c r="AY42" s="786"/>
      <c r="AZ42" s="776">
        <v>484863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288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893897</v>
      </c>
      <c r="CS42" s="686"/>
      <c r="CT42" s="686"/>
      <c r="CU42" s="686"/>
      <c r="CV42" s="686"/>
      <c r="CW42" s="686"/>
      <c r="CX42" s="686"/>
      <c r="CY42" s="687"/>
      <c r="CZ42" s="690">
        <v>10.3</v>
      </c>
      <c r="DA42" s="691"/>
      <c r="DB42" s="691"/>
      <c r="DC42" s="703"/>
      <c r="DD42" s="694">
        <v>223518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8962929</v>
      </c>
      <c r="S43" s="777"/>
      <c r="T43" s="777"/>
      <c r="U43" s="777"/>
      <c r="V43" s="777"/>
      <c r="W43" s="777"/>
      <c r="X43" s="777"/>
      <c r="Y43" s="778"/>
      <c r="Z43" s="779">
        <v>100</v>
      </c>
      <c r="AA43" s="779"/>
      <c r="AB43" s="779"/>
      <c r="AC43" s="779"/>
      <c r="AD43" s="780">
        <v>4410360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29876</v>
      </c>
      <c r="CS43" s="721"/>
      <c r="CT43" s="721"/>
      <c r="CU43" s="721"/>
      <c r="CV43" s="721"/>
      <c r="CW43" s="721"/>
      <c r="CX43" s="721"/>
      <c r="CY43" s="722"/>
      <c r="CZ43" s="690">
        <v>0.3</v>
      </c>
      <c r="DA43" s="719"/>
      <c r="DB43" s="719"/>
      <c r="DC43" s="723"/>
      <c r="DD43" s="694">
        <v>29876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699327</v>
      </c>
      <c r="CS44" s="686"/>
      <c r="CT44" s="686"/>
      <c r="CU44" s="686"/>
      <c r="CV44" s="686"/>
      <c r="CW44" s="686"/>
      <c r="CX44" s="686"/>
      <c r="CY44" s="687"/>
      <c r="CZ44" s="690">
        <v>8.1</v>
      </c>
      <c r="DA44" s="691"/>
      <c r="DB44" s="691"/>
      <c r="DC44" s="703"/>
      <c r="DD44" s="694">
        <v>215188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250161</v>
      </c>
      <c r="CS45" s="721"/>
      <c r="CT45" s="721"/>
      <c r="CU45" s="721"/>
      <c r="CV45" s="721"/>
      <c r="CW45" s="721"/>
      <c r="CX45" s="721"/>
      <c r="CY45" s="722"/>
      <c r="CZ45" s="690">
        <v>2.9</v>
      </c>
      <c r="DA45" s="719"/>
      <c r="DB45" s="719"/>
      <c r="DC45" s="723"/>
      <c r="DD45" s="694">
        <v>29723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401740</v>
      </c>
      <c r="CS46" s="686"/>
      <c r="CT46" s="686"/>
      <c r="CU46" s="686"/>
      <c r="CV46" s="686"/>
      <c r="CW46" s="686"/>
      <c r="CX46" s="686"/>
      <c r="CY46" s="687"/>
      <c r="CZ46" s="690">
        <v>4.5999999999999996</v>
      </c>
      <c r="DA46" s="691"/>
      <c r="DB46" s="691"/>
      <c r="DC46" s="703"/>
      <c r="DD46" s="694">
        <v>169839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194570</v>
      </c>
      <c r="CS47" s="721"/>
      <c r="CT47" s="721"/>
      <c r="CU47" s="721"/>
      <c r="CV47" s="721"/>
      <c r="CW47" s="721"/>
      <c r="CX47" s="721"/>
      <c r="CY47" s="722"/>
      <c r="CZ47" s="690">
        <v>2.2000000000000002</v>
      </c>
      <c r="DA47" s="719"/>
      <c r="DB47" s="719"/>
      <c r="DC47" s="723"/>
      <c r="DD47" s="694">
        <v>8330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239</v>
      </c>
      <c r="CS48" s="686"/>
      <c r="CT48" s="686"/>
      <c r="CU48" s="686"/>
      <c r="CV48" s="686"/>
      <c r="CW48" s="686"/>
      <c r="CX48" s="686"/>
      <c r="CY48" s="687"/>
      <c r="CZ48" s="690" t="s">
        <v>239</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8659221</v>
      </c>
      <c r="CS49" s="756"/>
      <c r="CT49" s="756"/>
      <c r="CU49" s="756"/>
      <c r="CV49" s="756"/>
      <c r="CW49" s="756"/>
      <c r="CX49" s="756"/>
      <c r="CY49" s="787"/>
      <c r="CZ49" s="781">
        <v>100</v>
      </c>
      <c r="DA49" s="788"/>
      <c r="DB49" s="788"/>
      <c r="DC49" s="789"/>
      <c r="DD49" s="790">
        <v>5294956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c0ANYDw8QZFFAlXdR3JiZ5T4vndU/5qq6sNlHI7jCe5Roka8Oyv63N8mQ26VoDUaebfcOKbUdTJP488VvgeOA==" saltValue="RzwXQ3fI+0HcWsA13E/I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8903</v>
      </c>
      <c r="R7" s="821"/>
      <c r="S7" s="821"/>
      <c r="T7" s="821"/>
      <c r="U7" s="821"/>
      <c r="V7" s="821">
        <v>8600</v>
      </c>
      <c r="W7" s="821"/>
      <c r="X7" s="821"/>
      <c r="Y7" s="821"/>
      <c r="Z7" s="821"/>
      <c r="AA7" s="821">
        <v>303</v>
      </c>
      <c r="AB7" s="821"/>
      <c r="AC7" s="821"/>
      <c r="AD7" s="821"/>
      <c r="AE7" s="822"/>
      <c r="AF7" s="823">
        <v>301</v>
      </c>
      <c r="AG7" s="824"/>
      <c r="AH7" s="824"/>
      <c r="AI7" s="824"/>
      <c r="AJ7" s="825"/>
      <c r="AK7" s="860"/>
      <c r="AL7" s="861"/>
      <c r="AM7" s="861"/>
      <c r="AN7" s="861"/>
      <c r="AO7" s="861"/>
      <c r="AP7" s="861">
        <v>8067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-20</v>
      </c>
      <c r="CI7" s="858"/>
      <c r="CJ7" s="858"/>
      <c r="CK7" s="858"/>
      <c r="CL7" s="859"/>
      <c r="CM7" s="857">
        <v>103</v>
      </c>
      <c r="CN7" s="858"/>
      <c r="CO7" s="858"/>
      <c r="CP7" s="858"/>
      <c r="CQ7" s="859"/>
      <c r="CR7" s="857">
        <v>3</v>
      </c>
      <c r="CS7" s="858"/>
      <c r="CT7" s="858"/>
      <c r="CU7" s="858"/>
      <c r="CV7" s="859"/>
      <c r="CW7" s="857" t="s">
        <v>594</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60</v>
      </c>
      <c r="R8" s="845"/>
      <c r="S8" s="845"/>
      <c r="T8" s="845"/>
      <c r="U8" s="845"/>
      <c r="V8" s="845">
        <v>59</v>
      </c>
      <c r="W8" s="845"/>
      <c r="X8" s="845"/>
      <c r="Y8" s="845"/>
      <c r="Z8" s="845"/>
      <c r="AA8" s="845">
        <v>1</v>
      </c>
      <c r="AB8" s="845"/>
      <c r="AC8" s="845"/>
      <c r="AD8" s="845"/>
      <c r="AE8" s="846"/>
      <c r="AF8" s="847">
        <v>1</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8963</v>
      </c>
      <c r="R23" s="880"/>
      <c r="S23" s="880"/>
      <c r="T23" s="880"/>
      <c r="U23" s="880"/>
      <c r="V23" s="880">
        <v>8659</v>
      </c>
      <c r="W23" s="880"/>
      <c r="X23" s="880"/>
      <c r="Y23" s="880"/>
      <c r="Z23" s="880"/>
      <c r="AA23" s="880">
        <v>304</v>
      </c>
      <c r="AB23" s="880"/>
      <c r="AC23" s="880"/>
      <c r="AD23" s="880"/>
      <c r="AE23" s="881"/>
      <c r="AF23" s="882">
        <v>302</v>
      </c>
      <c r="AG23" s="880"/>
      <c r="AH23" s="880"/>
      <c r="AI23" s="880"/>
      <c r="AJ23" s="883"/>
      <c r="AK23" s="884"/>
      <c r="AL23" s="885"/>
      <c r="AM23" s="885"/>
      <c r="AN23" s="885"/>
      <c r="AO23" s="885"/>
      <c r="AP23" s="880">
        <v>8067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1529</v>
      </c>
      <c r="R28" s="909"/>
      <c r="S28" s="909"/>
      <c r="T28" s="909"/>
      <c r="U28" s="909"/>
      <c r="V28" s="909">
        <v>1505</v>
      </c>
      <c r="W28" s="909"/>
      <c r="X28" s="909"/>
      <c r="Y28" s="909"/>
      <c r="Z28" s="909"/>
      <c r="AA28" s="909">
        <v>24</v>
      </c>
      <c r="AB28" s="909"/>
      <c r="AC28" s="909"/>
      <c r="AD28" s="909"/>
      <c r="AE28" s="910"/>
      <c r="AF28" s="911">
        <v>24</v>
      </c>
      <c r="AG28" s="909"/>
      <c r="AH28" s="909"/>
      <c r="AI28" s="909"/>
      <c r="AJ28" s="912"/>
      <c r="AK28" s="913">
        <v>122</v>
      </c>
      <c r="AL28" s="904"/>
      <c r="AM28" s="904"/>
      <c r="AN28" s="904"/>
      <c r="AO28" s="904"/>
      <c r="AP28" s="904" t="s">
        <v>594</v>
      </c>
      <c r="AQ28" s="904"/>
      <c r="AR28" s="904"/>
      <c r="AS28" s="904"/>
      <c r="AT28" s="904"/>
      <c r="AU28" s="904" t="s">
        <v>594</v>
      </c>
      <c r="AV28" s="904"/>
      <c r="AW28" s="904"/>
      <c r="AX28" s="904"/>
      <c r="AY28" s="904"/>
      <c r="AZ28" s="905" t="s">
        <v>594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183</v>
      </c>
      <c r="R29" s="845"/>
      <c r="S29" s="845"/>
      <c r="T29" s="845"/>
      <c r="U29" s="845"/>
      <c r="V29" s="845">
        <v>183</v>
      </c>
      <c r="W29" s="845"/>
      <c r="X29" s="845"/>
      <c r="Y29" s="845"/>
      <c r="Z29" s="845"/>
      <c r="AA29" s="845">
        <v>0</v>
      </c>
      <c r="AB29" s="845"/>
      <c r="AC29" s="845"/>
      <c r="AD29" s="845"/>
      <c r="AE29" s="846"/>
      <c r="AF29" s="847">
        <v>0</v>
      </c>
      <c r="AG29" s="848"/>
      <c r="AH29" s="848"/>
      <c r="AI29" s="848"/>
      <c r="AJ29" s="849"/>
      <c r="AK29" s="916">
        <v>48</v>
      </c>
      <c r="AL29" s="917"/>
      <c r="AM29" s="917"/>
      <c r="AN29" s="917"/>
      <c r="AO29" s="917"/>
      <c r="AP29" s="917" t="s">
        <v>594</v>
      </c>
      <c r="AQ29" s="917"/>
      <c r="AR29" s="917"/>
      <c r="AS29" s="917"/>
      <c r="AT29" s="917"/>
      <c r="AU29" s="917" t="s">
        <v>594</v>
      </c>
      <c r="AV29" s="917"/>
      <c r="AW29" s="917"/>
      <c r="AX29" s="917"/>
      <c r="AY29" s="917"/>
      <c r="AZ29" s="918" t="s">
        <v>594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1777</v>
      </c>
      <c r="R30" s="845"/>
      <c r="S30" s="845"/>
      <c r="T30" s="845"/>
      <c r="U30" s="845"/>
      <c r="V30" s="845">
        <v>1736</v>
      </c>
      <c r="W30" s="845"/>
      <c r="X30" s="845"/>
      <c r="Y30" s="845"/>
      <c r="Z30" s="845"/>
      <c r="AA30" s="845">
        <v>41</v>
      </c>
      <c r="AB30" s="845"/>
      <c r="AC30" s="845"/>
      <c r="AD30" s="845"/>
      <c r="AE30" s="846"/>
      <c r="AF30" s="847">
        <v>41</v>
      </c>
      <c r="AG30" s="848"/>
      <c r="AH30" s="848"/>
      <c r="AI30" s="848"/>
      <c r="AJ30" s="849"/>
      <c r="AK30" s="916">
        <v>259</v>
      </c>
      <c r="AL30" s="917"/>
      <c r="AM30" s="917"/>
      <c r="AN30" s="917"/>
      <c r="AO30" s="917"/>
      <c r="AP30" s="917" t="s">
        <v>594</v>
      </c>
      <c r="AQ30" s="917"/>
      <c r="AR30" s="917"/>
      <c r="AS30" s="917"/>
      <c r="AT30" s="917"/>
      <c r="AU30" s="917" t="s">
        <v>594</v>
      </c>
      <c r="AV30" s="917"/>
      <c r="AW30" s="917"/>
      <c r="AX30" s="917"/>
      <c r="AY30" s="917"/>
      <c r="AZ30" s="918" t="s">
        <v>594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544</v>
      </c>
      <c r="R31" s="845"/>
      <c r="S31" s="845"/>
      <c r="T31" s="845"/>
      <c r="U31" s="845"/>
      <c r="V31" s="845">
        <v>540</v>
      </c>
      <c r="W31" s="845"/>
      <c r="X31" s="845"/>
      <c r="Y31" s="845"/>
      <c r="Z31" s="845"/>
      <c r="AA31" s="845">
        <v>4</v>
      </c>
      <c r="AB31" s="845"/>
      <c r="AC31" s="845"/>
      <c r="AD31" s="845"/>
      <c r="AE31" s="846"/>
      <c r="AF31" s="847">
        <v>58</v>
      </c>
      <c r="AG31" s="848"/>
      <c r="AH31" s="848"/>
      <c r="AI31" s="848"/>
      <c r="AJ31" s="849"/>
      <c r="AK31" s="916">
        <v>216</v>
      </c>
      <c r="AL31" s="917"/>
      <c r="AM31" s="917"/>
      <c r="AN31" s="917"/>
      <c r="AO31" s="917"/>
      <c r="AP31" s="917">
        <v>1200</v>
      </c>
      <c r="AQ31" s="917"/>
      <c r="AR31" s="917"/>
      <c r="AS31" s="917"/>
      <c r="AT31" s="917"/>
      <c r="AU31" s="917">
        <v>983</v>
      </c>
      <c r="AV31" s="917"/>
      <c r="AW31" s="917"/>
      <c r="AX31" s="917"/>
      <c r="AY31" s="917"/>
      <c r="AZ31" s="919" t="s">
        <v>594</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199</v>
      </c>
      <c r="R32" s="845"/>
      <c r="S32" s="845"/>
      <c r="T32" s="845"/>
      <c r="U32" s="845"/>
      <c r="V32" s="845">
        <v>188</v>
      </c>
      <c r="W32" s="845"/>
      <c r="X32" s="845"/>
      <c r="Y32" s="845"/>
      <c r="Z32" s="845"/>
      <c r="AA32" s="845">
        <v>11</v>
      </c>
      <c r="AB32" s="845"/>
      <c r="AC32" s="845"/>
      <c r="AD32" s="845"/>
      <c r="AE32" s="846"/>
      <c r="AF32" s="847">
        <v>15</v>
      </c>
      <c r="AG32" s="848"/>
      <c r="AH32" s="848"/>
      <c r="AI32" s="848"/>
      <c r="AJ32" s="849"/>
      <c r="AK32" s="916">
        <v>102</v>
      </c>
      <c r="AL32" s="917"/>
      <c r="AM32" s="917"/>
      <c r="AN32" s="917"/>
      <c r="AO32" s="917"/>
      <c r="AP32" s="917">
        <v>850</v>
      </c>
      <c r="AQ32" s="917"/>
      <c r="AR32" s="917"/>
      <c r="AS32" s="917"/>
      <c r="AT32" s="917"/>
      <c r="AU32" s="917">
        <v>790</v>
      </c>
      <c r="AV32" s="917"/>
      <c r="AW32" s="917"/>
      <c r="AX32" s="917"/>
      <c r="AY32" s="917"/>
      <c r="AZ32" s="918" t="s">
        <v>594</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377</v>
      </c>
      <c r="R33" s="845"/>
      <c r="S33" s="845"/>
      <c r="T33" s="845"/>
      <c r="U33" s="845"/>
      <c r="V33" s="845">
        <v>307</v>
      </c>
      <c r="W33" s="845"/>
      <c r="X33" s="845"/>
      <c r="Y33" s="845"/>
      <c r="Z33" s="845"/>
      <c r="AA33" s="845">
        <v>70</v>
      </c>
      <c r="AB33" s="845"/>
      <c r="AC33" s="845"/>
      <c r="AD33" s="845"/>
      <c r="AE33" s="846"/>
      <c r="AF33" s="847">
        <v>333</v>
      </c>
      <c r="AG33" s="848"/>
      <c r="AH33" s="848"/>
      <c r="AI33" s="848"/>
      <c r="AJ33" s="849"/>
      <c r="AK33" s="916">
        <v>61</v>
      </c>
      <c r="AL33" s="917"/>
      <c r="AM33" s="917"/>
      <c r="AN33" s="917"/>
      <c r="AO33" s="917"/>
      <c r="AP33" s="917">
        <v>1132</v>
      </c>
      <c r="AQ33" s="917"/>
      <c r="AR33" s="917"/>
      <c r="AS33" s="917"/>
      <c r="AT33" s="917"/>
      <c r="AU33" s="917">
        <v>188</v>
      </c>
      <c r="AV33" s="917"/>
      <c r="AW33" s="917"/>
      <c r="AX33" s="917"/>
      <c r="AY33" s="917"/>
      <c r="AZ33" s="918" t="s">
        <v>594</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415</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472</v>
      </c>
      <c r="AG63" s="929"/>
      <c r="AH63" s="929"/>
      <c r="AI63" s="929"/>
      <c r="AJ63" s="930"/>
      <c r="AK63" s="931"/>
      <c r="AL63" s="926"/>
      <c r="AM63" s="926"/>
      <c r="AN63" s="926"/>
      <c r="AO63" s="926"/>
      <c r="AP63" s="929">
        <v>3182</v>
      </c>
      <c r="AQ63" s="929"/>
      <c r="AR63" s="929"/>
      <c r="AS63" s="929"/>
      <c r="AT63" s="929"/>
      <c r="AU63" s="929">
        <v>1961</v>
      </c>
      <c r="AV63" s="929"/>
      <c r="AW63" s="929"/>
      <c r="AX63" s="929"/>
      <c r="AY63" s="929"/>
      <c r="AZ63" s="933"/>
      <c r="BA63" s="933"/>
      <c r="BB63" s="933"/>
      <c r="BC63" s="933"/>
      <c r="BD63" s="933"/>
      <c r="BE63" s="934"/>
      <c r="BF63" s="934"/>
      <c r="BG63" s="934"/>
      <c r="BH63" s="934"/>
      <c r="BI63" s="935"/>
      <c r="BJ63" s="936" t="s">
        <v>416</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9" t="s">
        <v>422</v>
      </c>
      <c r="AG66" s="899"/>
      <c r="AH66" s="899"/>
      <c r="AI66" s="899"/>
      <c r="AJ66" s="940"/>
      <c r="AK66" s="803" t="s">
        <v>402</v>
      </c>
      <c r="AL66" s="827"/>
      <c r="AM66" s="827"/>
      <c r="AN66" s="827"/>
      <c r="AO66" s="828"/>
      <c r="AP66" s="803" t="s">
        <v>403</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596</v>
      </c>
      <c r="C68" s="957"/>
      <c r="D68" s="957"/>
      <c r="E68" s="957"/>
      <c r="F68" s="957"/>
      <c r="G68" s="957"/>
      <c r="H68" s="957"/>
      <c r="I68" s="957"/>
      <c r="J68" s="957"/>
      <c r="K68" s="957"/>
      <c r="L68" s="957"/>
      <c r="M68" s="957"/>
      <c r="N68" s="957"/>
      <c r="O68" s="957"/>
      <c r="P68" s="958"/>
      <c r="Q68" s="959">
        <v>1291</v>
      </c>
      <c r="R68" s="953"/>
      <c r="S68" s="953"/>
      <c r="T68" s="953"/>
      <c r="U68" s="953"/>
      <c r="V68" s="953">
        <v>1258</v>
      </c>
      <c r="W68" s="953"/>
      <c r="X68" s="953"/>
      <c r="Y68" s="953"/>
      <c r="Z68" s="953"/>
      <c r="AA68" s="953">
        <v>33</v>
      </c>
      <c r="AB68" s="953"/>
      <c r="AC68" s="953"/>
      <c r="AD68" s="953"/>
      <c r="AE68" s="953"/>
      <c r="AF68" s="953">
        <v>33</v>
      </c>
      <c r="AG68" s="953"/>
      <c r="AH68" s="953"/>
      <c r="AI68" s="953"/>
      <c r="AJ68" s="953"/>
      <c r="AK68" s="953">
        <v>95</v>
      </c>
      <c r="AL68" s="953"/>
      <c r="AM68" s="953"/>
      <c r="AN68" s="953"/>
      <c r="AO68" s="953"/>
      <c r="AP68" s="953"/>
      <c r="AQ68" s="953"/>
      <c r="AR68" s="953"/>
      <c r="AS68" s="953"/>
      <c r="AT68" s="953"/>
      <c r="AU68" s="953"/>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597</v>
      </c>
      <c r="C69" s="961"/>
      <c r="D69" s="961"/>
      <c r="E69" s="961"/>
      <c r="F69" s="961"/>
      <c r="G69" s="961"/>
      <c r="H69" s="961"/>
      <c r="I69" s="961"/>
      <c r="J69" s="961"/>
      <c r="K69" s="961"/>
      <c r="L69" s="961"/>
      <c r="M69" s="961"/>
      <c r="N69" s="961"/>
      <c r="O69" s="961"/>
      <c r="P69" s="962"/>
      <c r="Q69" s="963">
        <v>1991</v>
      </c>
      <c r="R69" s="917"/>
      <c r="S69" s="917"/>
      <c r="T69" s="917"/>
      <c r="U69" s="917"/>
      <c r="V69" s="917">
        <v>1879</v>
      </c>
      <c r="W69" s="917"/>
      <c r="X69" s="917"/>
      <c r="Y69" s="917"/>
      <c r="Z69" s="917"/>
      <c r="AA69" s="917">
        <v>112</v>
      </c>
      <c r="AB69" s="917"/>
      <c r="AC69" s="917"/>
      <c r="AD69" s="917"/>
      <c r="AE69" s="917"/>
      <c r="AF69" s="917">
        <v>449</v>
      </c>
      <c r="AG69" s="917"/>
      <c r="AH69" s="917"/>
      <c r="AI69" s="917"/>
      <c r="AJ69" s="917"/>
      <c r="AK69" s="917"/>
      <c r="AL69" s="917"/>
      <c r="AM69" s="917"/>
      <c r="AN69" s="917"/>
      <c r="AO69" s="917"/>
      <c r="AP69" s="917"/>
      <c r="AQ69" s="917"/>
      <c r="AR69" s="917"/>
      <c r="AS69" s="917"/>
      <c r="AT69" s="917"/>
      <c r="AU69" s="917"/>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598</v>
      </c>
      <c r="C70" s="961"/>
      <c r="D70" s="961"/>
      <c r="E70" s="961"/>
      <c r="F70" s="961"/>
      <c r="G70" s="961"/>
      <c r="H70" s="961"/>
      <c r="I70" s="961"/>
      <c r="J70" s="961"/>
      <c r="K70" s="961"/>
      <c r="L70" s="961"/>
      <c r="M70" s="961"/>
      <c r="N70" s="961"/>
      <c r="O70" s="961"/>
      <c r="P70" s="962"/>
      <c r="Q70" s="963">
        <v>154</v>
      </c>
      <c r="R70" s="917"/>
      <c r="S70" s="917"/>
      <c r="T70" s="917"/>
      <c r="U70" s="917"/>
      <c r="V70" s="917">
        <v>247</v>
      </c>
      <c r="W70" s="917"/>
      <c r="X70" s="917"/>
      <c r="Y70" s="917"/>
      <c r="Z70" s="917"/>
      <c r="AA70" s="917">
        <v>-93</v>
      </c>
      <c r="AB70" s="917"/>
      <c r="AC70" s="917"/>
      <c r="AD70" s="917"/>
      <c r="AE70" s="917"/>
      <c r="AF70" s="917">
        <v>0</v>
      </c>
      <c r="AG70" s="917"/>
      <c r="AH70" s="917"/>
      <c r="AI70" s="917"/>
      <c r="AJ70" s="917"/>
      <c r="AK70" s="917"/>
      <c r="AL70" s="917"/>
      <c r="AM70" s="917"/>
      <c r="AN70" s="917"/>
      <c r="AO70" s="917"/>
      <c r="AP70" s="917"/>
      <c r="AQ70" s="917"/>
      <c r="AR70" s="917"/>
      <c r="AS70" s="917"/>
      <c r="AT70" s="917"/>
      <c r="AU70" s="917"/>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599</v>
      </c>
      <c r="C71" s="961"/>
      <c r="D71" s="961"/>
      <c r="E71" s="961"/>
      <c r="F71" s="961"/>
      <c r="G71" s="961"/>
      <c r="H71" s="961"/>
      <c r="I71" s="961"/>
      <c r="J71" s="961"/>
      <c r="K71" s="961"/>
      <c r="L71" s="961"/>
      <c r="M71" s="961"/>
      <c r="N71" s="961"/>
      <c r="O71" s="961"/>
      <c r="P71" s="962"/>
      <c r="Q71" s="963">
        <v>1961</v>
      </c>
      <c r="R71" s="917"/>
      <c r="S71" s="917"/>
      <c r="T71" s="917"/>
      <c r="U71" s="917"/>
      <c r="V71" s="917">
        <v>1888</v>
      </c>
      <c r="W71" s="917"/>
      <c r="X71" s="917"/>
      <c r="Y71" s="917"/>
      <c r="Z71" s="917"/>
      <c r="AA71" s="917">
        <v>73</v>
      </c>
      <c r="AB71" s="917"/>
      <c r="AC71" s="917"/>
      <c r="AD71" s="917"/>
      <c r="AE71" s="917"/>
      <c r="AF71" s="917">
        <v>385</v>
      </c>
      <c r="AG71" s="917"/>
      <c r="AH71" s="917"/>
      <c r="AI71" s="917"/>
      <c r="AJ71" s="917"/>
      <c r="AK71" s="917"/>
      <c r="AL71" s="917"/>
      <c r="AM71" s="917"/>
      <c r="AN71" s="917"/>
      <c r="AO71" s="917"/>
      <c r="AP71" s="917"/>
      <c r="AQ71" s="917"/>
      <c r="AR71" s="917"/>
      <c r="AS71" s="917"/>
      <c r="AT71" s="917"/>
      <c r="AU71" s="917"/>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600</v>
      </c>
      <c r="C72" s="961"/>
      <c r="D72" s="961"/>
      <c r="E72" s="961"/>
      <c r="F72" s="961"/>
      <c r="G72" s="961"/>
      <c r="H72" s="961"/>
      <c r="I72" s="961"/>
      <c r="J72" s="961"/>
      <c r="K72" s="961"/>
      <c r="L72" s="961"/>
      <c r="M72" s="961"/>
      <c r="N72" s="961"/>
      <c r="O72" s="961"/>
      <c r="P72" s="962"/>
      <c r="Q72" s="963">
        <v>271</v>
      </c>
      <c r="R72" s="917"/>
      <c r="S72" s="917"/>
      <c r="T72" s="917"/>
      <c r="U72" s="917"/>
      <c r="V72" s="917">
        <v>270</v>
      </c>
      <c r="W72" s="917"/>
      <c r="X72" s="917"/>
      <c r="Y72" s="917"/>
      <c r="Z72" s="917"/>
      <c r="AA72" s="917">
        <v>1</v>
      </c>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t="s">
        <v>601</v>
      </c>
      <c r="C73" s="961"/>
      <c r="D73" s="961"/>
      <c r="E73" s="961"/>
      <c r="F73" s="961"/>
      <c r="G73" s="961"/>
      <c r="H73" s="961"/>
      <c r="I73" s="961"/>
      <c r="J73" s="961"/>
      <c r="K73" s="961"/>
      <c r="L73" s="961"/>
      <c r="M73" s="961"/>
      <c r="N73" s="961"/>
      <c r="O73" s="961"/>
      <c r="P73" s="962"/>
      <c r="Q73" s="963">
        <v>56</v>
      </c>
      <c r="R73" s="917"/>
      <c r="S73" s="917"/>
      <c r="T73" s="917"/>
      <c r="U73" s="917"/>
      <c r="V73" s="917">
        <v>50</v>
      </c>
      <c r="W73" s="917"/>
      <c r="X73" s="917"/>
      <c r="Y73" s="917"/>
      <c r="Z73" s="917"/>
      <c r="AA73" s="917">
        <v>6</v>
      </c>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t="s">
        <v>602</v>
      </c>
      <c r="C74" s="961"/>
      <c r="D74" s="961"/>
      <c r="E74" s="961"/>
      <c r="F74" s="961"/>
      <c r="G74" s="961"/>
      <c r="H74" s="961"/>
      <c r="I74" s="961"/>
      <c r="J74" s="961"/>
      <c r="K74" s="961"/>
      <c r="L74" s="961"/>
      <c r="M74" s="961"/>
      <c r="N74" s="961"/>
      <c r="O74" s="961"/>
      <c r="P74" s="962"/>
      <c r="Q74" s="963">
        <v>708</v>
      </c>
      <c r="R74" s="917"/>
      <c r="S74" s="917"/>
      <c r="T74" s="917"/>
      <c r="U74" s="917"/>
      <c r="V74" s="917">
        <v>687</v>
      </c>
      <c r="W74" s="917"/>
      <c r="X74" s="917"/>
      <c r="Y74" s="917"/>
      <c r="Z74" s="917"/>
      <c r="AA74" s="917">
        <v>21</v>
      </c>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t="s">
        <v>603</v>
      </c>
      <c r="C75" s="961"/>
      <c r="D75" s="961"/>
      <c r="E75" s="961"/>
      <c r="F75" s="961"/>
      <c r="G75" s="961"/>
      <c r="H75" s="961"/>
      <c r="I75" s="961"/>
      <c r="J75" s="961"/>
      <c r="K75" s="961"/>
      <c r="L75" s="961"/>
      <c r="M75" s="961"/>
      <c r="N75" s="961"/>
      <c r="O75" s="961"/>
      <c r="P75" s="962"/>
      <c r="Q75" s="966">
        <v>600</v>
      </c>
      <c r="R75" s="967"/>
      <c r="S75" s="967"/>
      <c r="T75" s="967"/>
      <c r="U75" s="916"/>
      <c r="V75" s="968">
        <v>537</v>
      </c>
      <c r="W75" s="967"/>
      <c r="X75" s="967"/>
      <c r="Y75" s="967"/>
      <c r="Z75" s="916"/>
      <c r="AA75" s="968">
        <v>63</v>
      </c>
      <c r="AB75" s="967"/>
      <c r="AC75" s="967"/>
      <c r="AD75" s="967"/>
      <c r="AE75" s="916"/>
      <c r="AF75" s="968">
        <v>63</v>
      </c>
      <c r="AG75" s="967"/>
      <c r="AH75" s="967"/>
      <c r="AI75" s="967"/>
      <c r="AJ75" s="916"/>
      <c r="AK75" s="968">
        <v>127</v>
      </c>
      <c r="AL75" s="967"/>
      <c r="AM75" s="967"/>
      <c r="AN75" s="967"/>
      <c r="AO75" s="916"/>
      <c r="AP75" s="968"/>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t="s">
        <v>604</v>
      </c>
      <c r="C76" s="961"/>
      <c r="D76" s="961"/>
      <c r="E76" s="961"/>
      <c r="F76" s="961"/>
      <c r="G76" s="961"/>
      <c r="H76" s="961"/>
      <c r="I76" s="961"/>
      <c r="J76" s="961"/>
      <c r="K76" s="961"/>
      <c r="L76" s="961"/>
      <c r="M76" s="961"/>
      <c r="N76" s="961"/>
      <c r="O76" s="961"/>
      <c r="P76" s="962"/>
      <c r="Q76" s="966">
        <v>296986</v>
      </c>
      <c r="R76" s="967"/>
      <c r="S76" s="967"/>
      <c r="T76" s="967"/>
      <c r="U76" s="916"/>
      <c r="V76" s="968">
        <v>274820</v>
      </c>
      <c r="W76" s="967"/>
      <c r="X76" s="967"/>
      <c r="Y76" s="967"/>
      <c r="Z76" s="916"/>
      <c r="AA76" s="968">
        <v>22166</v>
      </c>
      <c r="AB76" s="967"/>
      <c r="AC76" s="967"/>
      <c r="AD76" s="967"/>
      <c r="AE76" s="916"/>
      <c r="AF76" s="968">
        <v>22166</v>
      </c>
      <c r="AG76" s="967"/>
      <c r="AH76" s="967"/>
      <c r="AI76" s="967"/>
      <c r="AJ76" s="916"/>
      <c r="AK76" s="968">
        <v>255</v>
      </c>
      <c r="AL76" s="967"/>
      <c r="AM76" s="967"/>
      <c r="AN76" s="967"/>
      <c r="AO76" s="916"/>
      <c r="AP76" s="968"/>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t="s">
        <v>605</v>
      </c>
      <c r="C77" s="961"/>
      <c r="D77" s="961"/>
      <c r="E77" s="961"/>
      <c r="F77" s="961"/>
      <c r="G77" s="961"/>
      <c r="H77" s="961"/>
      <c r="I77" s="961"/>
      <c r="J77" s="961"/>
      <c r="K77" s="961"/>
      <c r="L77" s="961"/>
      <c r="M77" s="961"/>
      <c r="N77" s="961"/>
      <c r="O77" s="961"/>
      <c r="P77" s="962"/>
      <c r="Q77" s="966">
        <v>195</v>
      </c>
      <c r="R77" s="967"/>
      <c r="S77" s="967"/>
      <c r="T77" s="967"/>
      <c r="U77" s="916"/>
      <c r="V77" s="968">
        <v>186</v>
      </c>
      <c r="W77" s="967"/>
      <c r="X77" s="967"/>
      <c r="Y77" s="967"/>
      <c r="Z77" s="916"/>
      <c r="AA77" s="968">
        <v>9</v>
      </c>
      <c r="AB77" s="967"/>
      <c r="AC77" s="967"/>
      <c r="AD77" s="967"/>
      <c r="AE77" s="916"/>
      <c r="AF77" s="968">
        <v>9</v>
      </c>
      <c r="AG77" s="967"/>
      <c r="AH77" s="967"/>
      <c r="AI77" s="967"/>
      <c r="AJ77" s="916"/>
      <c r="AK77" s="968" t="s">
        <v>530</v>
      </c>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t="s">
        <v>606</v>
      </c>
      <c r="C78" s="961"/>
      <c r="D78" s="961"/>
      <c r="E78" s="961"/>
      <c r="F78" s="961"/>
      <c r="G78" s="961"/>
      <c r="H78" s="961"/>
      <c r="I78" s="961"/>
      <c r="J78" s="961"/>
      <c r="K78" s="961"/>
      <c r="L78" s="961"/>
      <c r="M78" s="961"/>
      <c r="N78" s="961"/>
      <c r="O78" s="961"/>
      <c r="P78" s="962"/>
      <c r="Q78" s="963">
        <v>80</v>
      </c>
      <c r="R78" s="917"/>
      <c r="S78" s="917"/>
      <c r="T78" s="917"/>
      <c r="U78" s="917"/>
      <c r="V78" s="917">
        <v>64</v>
      </c>
      <c r="W78" s="917"/>
      <c r="X78" s="917"/>
      <c r="Y78" s="917"/>
      <c r="Z78" s="917"/>
      <c r="AA78" s="917">
        <v>16</v>
      </c>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t="s">
        <v>607</v>
      </c>
      <c r="C79" s="961"/>
      <c r="D79" s="961"/>
      <c r="E79" s="961"/>
      <c r="F79" s="961"/>
      <c r="G79" s="961"/>
      <c r="H79" s="961"/>
      <c r="I79" s="961"/>
      <c r="J79" s="961"/>
      <c r="K79" s="961"/>
      <c r="L79" s="961"/>
      <c r="M79" s="961"/>
      <c r="N79" s="961"/>
      <c r="O79" s="961"/>
      <c r="P79" s="962"/>
      <c r="Q79" s="963">
        <v>6467</v>
      </c>
      <c r="R79" s="917"/>
      <c r="S79" s="917"/>
      <c r="T79" s="917"/>
      <c r="U79" s="917"/>
      <c r="V79" s="917">
        <v>5925</v>
      </c>
      <c r="W79" s="917"/>
      <c r="X79" s="917"/>
      <c r="Y79" s="917"/>
      <c r="Z79" s="917"/>
      <c r="AA79" s="917">
        <v>542</v>
      </c>
      <c r="AB79" s="917"/>
      <c r="AC79" s="917"/>
      <c r="AD79" s="917"/>
      <c r="AE79" s="917"/>
      <c r="AF79" s="917">
        <v>550</v>
      </c>
      <c r="AG79" s="917"/>
      <c r="AH79" s="917"/>
      <c r="AI79" s="917"/>
      <c r="AJ79" s="917"/>
      <c r="AK79" s="917">
        <v>0</v>
      </c>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t="s">
        <v>608</v>
      </c>
      <c r="C80" s="961"/>
      <c r="D80" s="961"/>
      <c r="E80" s="961"/>
      <c r="F80" s="961"/>
      <c r="G80" s="961"/>
      <c r="H80" s="961"/>
      <c r="I80" s="961"/>
      <c r="J80" s="961"/>
      <c r="K80" s="961"/>
      <c r="L80" s="961"/>
      <c r="M80" s="961"/>
      <c r="N80" s="961"/>
      <c r="O80" s="961"/>
      <c r="P80" s="962"/>
      <c r="Q80" s="963">
        <v>1212</v>
      </c>
      <c r="R80" s="917"/>
      <c r="S80" s="917"/>
      <c r="T80" s="917"/>
      <c r="U80" s="917"/>
      <c r="V80" s="917">
        <v>1173</v>
      </c>
      <c r="W80" s="917"/>
      <c r="X80" s="917"/>
      <c r="Y80" s="917"/>
      <c r="Z80" s="917"/>
      <c r="AA80" s="917">
        <v>39</v>
      </c>
      <c r="AB80" s="917"/>
      <c r="AC80" s="917"/>
      <c r="AD80" s="917"/>
      <c r="AE80" s="917"/>
      <c r="AF80" s="917">
        <v>0</v>
      </c>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393</v>
      </c>
      <c r="B88" s="876" t="s">
        <v>424</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22993</v>
      </c>
      <c r="AG88" s="929"/>
      <c r="AH88" s="929"/>
      <c r="AI88" s="929"/>
      <c r="AJ88" s="929"/>
      <c r="AK88" s="926"/>
      <c r="AL88" s="926"/>
      <c r="AM88" s="926"/>
      <c r="AN88" s="926"/>
      <c r="AO88" s="926"/>
      <c r="AP88" s="929">
        <v>1218</v>
      </c>
      <c r="AQ88" s="929"/>
      <c r="AR88" s="929"/>
      <c r="AS88" s="929"/>
      <c r="AT88" s="929"/>
      <c r="AU88" s="929">
        <v>262</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3</v>
      </c>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433</v>
      </c>
      <c r="AB109" s="982"/>
      <c r="AC109" s="982"/>
      <c r="AD109" s="982"/>
      <c r="AE109" s="983"/>
      <c r="AF109" s="981" t="s">
        <v>434</v>
      </c>
      <c r="AG109" s="982"/>
      <c r="AH109" s="982"/>
      <c r="AI109" s="982"/>
      <c r="AJ109" s="983"/>
      <c r="AK109" s="981" t="s">
        <v>308</v>
      </c>
      <c r="AL109" s="982"/>
      <c r="AM109" s="982"/>
      <c r="AN109" s="982"/>
      <c r="AO109" s="983"/>
      <c r="AP109" s="981" t="s">
        <v>435</v>
      </c>
      <c r="AQ109" s="982"/>
      <c r="AR109" s="982"/>
      <c r="AS109" s="982"/>
      <c r="AT109" s="984"/>
      <c r="AU109" s="1001" t="s">
        <v>432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433</v>
      </c>
      <c r="BR109" s="982"/>
      <c r="BS109" s="982"/>
      <c r="BT109" s="982"/>
      <c r="BU109" s="983"/>
      <c r="BV109" s="981" t="s">
        <v>434</v>
      </c>
      <c r="BW109" s="982"/>
      <c r="BX109" s="982"/>
      <c r="BY109" s="982"/>
      <c r="BZ109" s="983"/>
      <c r="CA109" s="981" t="s">
        <v>308</v>
      </c>
      <c r="CB109" s="982"/>
      <c r="CC109" s="982"/>
      <c r="CD109" s="982"/>
      <c r="CE109" s="983"/>
      <c r="CF109" s="1002" t="s">
        <v>435</v>
      </c>
      <c r="CG109" s="1002"/>
      <c r="CH109" s="1002"/>
      <c r="CI109" s="1002"/>
      <c r="CJ109" s="1002"/>
      <c r="CK109" s="981" t="s">
        <v>436</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433</v>
      </c>
      <c r="DH109" s="982"/>
      <c r="DI109" s="982"/>
      <c r="DJ109" s="982"/>
      <c r="DK109" s="983"/>
      <c r="DL109" s="981" t="s">
        <v>434</v>
      </c>
      <c r="DM109" s="982"/>
      <c r="DN109" s="982"/>
      <c r="DO109" s="982"/>
      <c r="DP109" s="983"/>
      <c r="DQ109" s="981" t="s">
        <v>308</v>
      </c>
      <c r="DR109" s="982"/>
      <c r="DS109" s="982"/>
      <c r="DT109" s="982"/>
      <c r="DU109" s="983"/>
      <c r="DV109" s="981" t="s">
        <v>435</v>
      </c>
      <c r="DW109" s="982"/>
      <c r="DX109" s="982"/>
      <c r="DY109" s="982"/>
      <c r="DZ109" s="984"/>
    </row>
    <row r="110" spans="1:131" s="248" customFormat="1" ht="26.25" customHeight="1" x14ac:dyDescent="0.15">
      <c r="A110" s="985" t="s">
        <v>437</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543211</v>
      </c>
      <c r="AB110" s="989"/>
      <c r="AC110" s="989"/>
      <c r="AD110" s="989"/>
      <c r="AE110" s="990"/>
      <c r="AF110" s="991">
        <v>577849</v>
      </c>
      <c r="AG110" s="989"/>
      <c r="AH110" s="989"/>
      <c r="AI110" s="989"/>
      <c r="AJ110" s="990"/>
      <c r="AK110" s="991">
        <v>666052</v>
      </c>
      <c r="AL110" s="989"/>
      <c r="AM110" s="989"/>
      <c r="AN110" s="989"/>
      <c r="AO110" s="990"/>
      <c r="AP110" s="992">
        <v>16.8</v>
      </c>
      <c r="AQ110" s="993"/>
      <c r="AR110" s="993"/>
      <c r="AS110" s="993"/>
      <c r="AT110" s="994"/>
      <c r="AU110" s="995" t="s">
        <v>73</v>
      </c>
      <c r="AV110" s="996"/>
      <c r="AW110" s="996"/>
      <c r="AX110" s="996"/>
      <c r="AY110" s="996"/>
      <c r="AZ110" s="1037" t="s">
        <v>438</v>
      </c>
      <c r="BA110" s="986"/>
      <c r="BB110" s="986"/>
      <c r="BC110" s="986"/>
      <c r="BD110" s="986"/>
      <c r="BE110" s="986"/>
      <c r="BF110" s="986"/>
      <c r="BG110" s="986"/>
      <c r="BH110" s="986"/>
      <c r="BI110" s="986"/>
      <c r="BJ110" s="986"/>
      <c r="BK110" s="986"/>
      <c r="BL110" s="986"/>
      <c r="BM110" s="986"/>
      <c r="BN110" s="986"/>
      <c r="BO110" s="986"/>
      <c r="BP110" s="987"/>
      <c r="BQ110" s="1023">
        <v>7732022</v>
      </c>
      <c r="BR110" s="1024"/>
      <c r="BS110" s="1024"/>
      <c r="BT110" s="1024"/>
      <c r="BU110" s="1024"/>
      <c r="BV110" s="1024">
        <v>8045671</v>
      </c>
      <c r="BW110" s="1024"/>
      <c r="BX110" s="1024"/>
      <c r="BY110" s="1024"/>
      <c r="BZ110" s="1024"/>
      <c r="CA110" s="1024">
        <v>8066712</v>
      </c>
      <c r="CB110" s="1024"/>
      <c r="CC110" s="1024"/>
      <c r="CD110" s="1024"/>
      <c r="CE110" s="1024"/>
      <c r="CF110" s="1038">
        <v>203.7</v>
      </c>
      <c r="CG110" s="1039"/>
      <c r="CH110" s="1039"/>
      <c r="CI110" s="1039"/>
      <c r="CJ110" s="1039"/>
      <c r="CK110" s="1040" t="s">
        <v>439</v>
      </c>
      <c r="CL110" s="1041"/>
      <c r="CM110" s="1020" t="s">
        <v>440</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416</v>
      </c>
      <c r="DH110" s="1024"/>
      <c r="DI110" s="1024"/>
      <c r="DJ110" s="1024"/>
      <c r="DK110" s="1024"/>
      <c r="DL110" s="1024" t="s">
        <v>441</v>
      </c>
      <c r="DM110" s="1024"/>
      <c r="DN110" s="1024"/>
      <c r="DO110" s="1024"/>
      <c r="DP110" s="1024"/>
      <c r="DQ110" s="1024" t="s">
        <v>442</v>
      </c>
      <c r="DR110" s="1024"/>
      <c r="DS110" s="1024"/>
      <c r="DT110" s="1024"/>
      <c r="DU110" s="1024"/>
      <c r="DV110" s="1025" t="s">
        <v>443</v>
      </c>
      <c r="DW110" s="1025"/>
      <c r="DX110" s="1025"/>
      <c r="DY110" s="1025"/>
      <c r="DZ110" s="1026"/>
    </row>
    <row r="111" spans="1:131" s="248" customFormat="1" ht="26.25" customHeight="1" x14ac:dyDescent="0.15">
      <c r="A111" s="1027" t="s">
        <v>444</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416</v>
      </c>
      <c r="AB111" s="1031"/>
      <c r="AC111" s="1031"/>
      <c r="AD111" s="1031"/>
      <c r="AE111" s="1032"/>
      <c r="AF111" s="1033" t="s">
        <v>445</v>
      </c>
      <c r="AG111" s="1031"/>
      <c r="AH111" s="1031"/>
      <c r="AI111" s="1031"/>
      <c r="AJ111" s="1032"/>
      <c r="AK111" s="1033" t="s">
        <v>416</v>
      </c>
      <c r="AL111" s="1031"/>
      <c r="AM111" s="1031"/>
      <c r="AN111" s="1031"/>
      <c r="AO111" s="1032"/>
      <c r="AP111" s="1034" t="s">
        <v>416</v>
      </c>
      <c r="AQ111" s="1035"/>
      <c r="AR111" s="1035"/>
      <c r="AS111" s="1035"/>
      <c r="AT111" s="1036"/>
      <c r="AU111" s="997"/>
      <c r="AV111" s="998"/>
      <c r="AW111" s="998"/>
      <c r="AX111" s="998"/>
      <c r="AY111" s="998"/>
      <c r="AZ111" s="1046" t="s">
        <v>446</v>
      </c>
      <c r="BA111" s="1047"/>
      <c r="BB111" s="1047"/>
      <c r="BC111" s="1047"/>
      <c r="BD111" s="1047"/>
      <c r="BE111" s="1047"/>
      <c r="BF111" s="1047"/>
      <c r="BG111" s="1047"/>
      <c r="BH111" s="1047"/>
      <c r="BI111" s="1047"/>
      <c r="BJ111" s="1047"/>
      <c r="BK111" s="1047"/>
      <c r="BL111" s="1047"/>
      <c r="BM111" s="1047"/>
      <c r="BN111" s="1047"/>
      <c r="BO111" s="1047"/>
      <c r="BP111" s="1048"/>
      <c r="BQ111" s="1016" t="s">
        <v>395</v>
      </c>
      <c r="BR111" s="1017"/>
      <c r="BS111" s="1017"/>
      <c r="BT111" s="1017"/>
      <c r="BU111" s="1017"/>
      <c r="BV111" s="1017" t="s">
        <v>416</v>
      </c>
      <c r="BW111" s="1017"/>
      <c r="BX111" s="1017"/>
      <c r="BY111" s="1017"/>
      <c r="BZ111" s="1017"/>
      <c r="CA111" s="1017" t="s">
        <v>447</v>
      </c>
      <c r="CB111" s="1017"/>
      <c r="CC111" s="1017"/>
      <c r="CD111" s="1017"/>
      <c r="CE111" s="1017"/>
      <c r="CF111" s="1011" t="s">
        <v>442</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443</v>
      </c>
      <c r="DH111" s="1017"/>
      <c r="DI111" s="1017"/>
      <c r="DJ111" s="1017"/>
      <c r="DK111" s="1017"/>
      <c r="DL111" s="1017" t="s">
        <v>443</v>
      </c>
      <c r="DM111" s="1017"/>
      <c r="DN111" s="1017"/>
      <c r="DO111" s="1017"/>
      <c r="DP111" s="1017"/>
      <c r="DQ111" s="1017" t="s">
        <v>416</v>
      </c>
      <c r="DR111" s="1017"/>
      <c r="DS111" s="1017"/>
      <c r="DT111" s="1017"/>
      <c r="DU111" s="1017"/>
      <c r="DV111" s="1018" t="s">
        <v>239</v>
      </c>
      <c r="DW111" s="1018"/>
      <c r="DX111" s="1018"/>
      <c r="DY111" s="1018"/>
      <c r="DZ111" s="1019"/>
    </row>
    <row r="112" spans="1:131" s="248" customFormat="1" ht="26.25" customHeight="1" x14ac:dyDescent="0.15">
      <c r="A112" s="1049" t="s">
        <v>449</v>
      </c>
      <c r="B112" s="1050"/>
      <c r="C112" s="1047" t="s">
        <v>450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416</v>
      </c>
      <c r="AB112" s="1056"/>
      <c r="AC112" s="1056"/>
      <c r="AD112" s="1056"/>
      <c r="AE112" s="1057"/>
      <c r="AF112" s="1058" t="s">
        <v>416</v>
      </c>
      <c r="AG112" s="1056"/>
      <c r="AH112" s="1056"/>
      <c r="AI112" s="1056"/>
      <c r="AJ112" s="1057"/>
      <c r="AK112" s="1058" t="s">
        <v>442</v>
      </c>
      <c r="AL112" s="1056"/>
      <c r="AM112" s="1056"/>
      <c r="AN112" s="1056"/>
      <c r="AO112" s="1057"/>
      <c r="AP112" s="1059" t="s">
        <v>451</v>
      </c>
      <c r="AQ112" s="1060"/>
      <c r="AR112" s="1060"/>
      <c r="AS112" s="1060"/>
      <c r="AT112" s="1061"/>
      <c r="AU112" s="997"/>
      <c r="AV112" s="998"/>
      <c r="AW112" s="998"/>
      <c r="AX112" s="998"/>
      <c r="AY112" s="998"/>
      <c r="AZ112" s="1046" t="s">
        <v>452</v>
      </c>
      <c r="BA112" s="1047"/>
      <c r="BB112" s="1047"/>
      <c r="BC112" s="1047"/>
      <c r="BD112" s="1047"/>
      <c r="BE112" s="1047"/>
      <c r="BF112" s="1047"/>
      <c r="BG112" s="1047"/>
      <c r="BH112" s="1047"/>
      <c r="BI112" s="1047"/>
      <c r="BJ112" s="1047"/>
      <c r="BK112" s="1047"/>
      <c r="BL112" s="1047"/>
      <c r="BM112" s="1047"/>
      <c r="BN112" s="1047"/>
      <c r="BO112" s="1047"/>
      <c r="BP112" s="1048"/>
      <c r="BQ112" s="1016">
        <v>2571138</v>
      </c>
      <c r="BR112" s="1017"/>
      <c r="BS112" s="1017"/>
      <c r="BT112" s="1017"/>
      <c r="BU112" s="1017"/>
      <c r="BV112" s="1017">
        <v>2331578</v>
      </c>
      <c r="BW112" s="1017"/>
      <c r="BX112" s="1017"/>
      <c r="BY112" s="1017"/>
      <c r="BZ112" s="1017"/>
      <c r="CA112" s="1017">
        <v>1960744</v>
      </c>
      <c r="CB112" s="1017"/>
      <c r="CC112" s="1017"/>
      <c r="CD112" s="1017"/>
      <c r="CE112" s="1017"/>
      <c r="CF112" s="1011">
        <v>49.5</v>
      </c>
      <c r="CG112" s="1012"/>
      <c r="CH112" s="1012"/>
      <c r="CI112" s="1012"/>
      <c r="CJ112" s="1012"/>
      <c r="CK112" s="1042"/>
      <c r="CL112" s="1043"/>
      <c r="CM112" s="1013" t="s">
        <v>453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442</v>
      </c>
      <c r="DH112" s="1017"/>
      <c r="DI112" s="1017"/>
      <c r="DJ112" s="1017"/>
      <c r="DK112" s="1017"/>
      <c r="DL112" s="1017" t="s">
        <v>451</v>
      </c>
      <c r="DM112" s="1017"/>
      <c r="DN112" s="1017"/>
      <c r="DO112" s="1017"/>
      <c r="DP112" s="1017"/>
      <c r="DQ112" s="1017" t="s">
        <v>239</v>
      </c>
      <c r="DR112" s="1017"/>
      <c r="DS112" s="1017"/>
      <c r="DT112" s="1017"/>
      <c r="DU112" s="1017"/>
      <c r="DV112" s="1018" t="s">
        <v>443</v>
      </c>
      <c r="DW112" s="1018"/>
      <c r="DX112" s="1018"/>
      <c r="DY112" s="1018"/>
      <c r="DZ112" s="1019"/>
    </row>
    <row r="113" spans="1:130" s="248" customFormat="1" ht="26.25" customHeight="1" x14ac:dyDescent="0.15">
      <c r="A113" s="1051"/>
      <c r="B113" s="1052"/>
      <c r="C113" s="1047" t="s">
        <v>454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337895</v>
      </c>
      <c r="AB113" s="1031"/>
      <c r="AC113" s="1031"/>
      <c r="AD113" s="1031"/>
      <c r="AE113" s="1032"/>
      <c r="AF113" s="1033">
        <v>311460</v>
      </c>
      <c r="AG113" s="1031"/>
      <c r="AH113" s="1031"/>
      <c r="AI113" s="1031"/>
      <c r="AJ113" s="1032"/>
      <c r="AK113" s="1033">
        <v>227520</v>
      </c>
      <c r="AL113" s="1031"/>
      <c r="AM113" s="1031"/>
      <c r="AN113" s="1031"/>
      <c r="AO113" s="1032"/>
      <c r="AP113" s="1034">
        <v>5.7</v>
      </c>
      <c r="AQ113" s="1035"/>
      <c r="AR113" s="1035"/>
      <c r="AS113" s="1035"/>
      <c r="AT113" s="1036"/>
      <c r="AU113" s="997"/>
      <c r="AV113" s="998"/>
      <c r="AW113" s="998"/>
      <c r="AX113" s="998"/>
      <c r="AY113" s="998"/>
      <c r="AZ113" s="1046" t="s">
        <v>455</v>
      </c>
      <c r="BA113" s="1047"/>
      <c r="BB113" s="1047"/>
      <c r="BC113" s="1047"/>
      <c r="BD113" s="1047"/>
      <c r="BE113" s="1047"/>
      <c r="BF113" s="1047"/>
      <c r="BG113" s="1047"/>
      <c r="BH113" s="1047"/>
      <c r="BI113" s="1047"/>
      <c r="BJ113" s="1047"/>
      <c r="BK113" s="1047"/>
      <c r="BL113" s="1047"/>
      <c r="BM113" s="1047"/>
      <c r="BN113" s="1047"/>
      <c r="BO113" s="1047"/>
      <c r="BP113" s="1048"/>
      <c r="BQ113" s="1016">
        <v>366748</v>
      </c>
      <c r="BR113" s="1017"/>
      <c r="BS113" s="1017"/>
      <c r="BT113" s="1017"/>
      <c r="BU113" s="1017"/>
      <c r="BV113" s="1017">
        <v>285341</v>
      </c>
      <c r="BW113" s="1017"/>
      <c r="BX113" s="1017"/>
      <c r="BY113" s="1017"/>
      <c r="BZ113" s="1017"/>
      <c r="CA113" s="1017">
        <v>261810</v>
      </c>
      <c r="CB113" s="1017"/>
      <c r="CC113" s="1017"/>
      <c r="CD113" s="1017"/>
      <c r="CE113" s="1017"/>
      <c r="CF113" s="1011">
        <v>6.6</v>
      </c>
      <c r="CG113" s="1012"/>
      <c r="CH113" s="1012"/>
      <c r="CI113" s="1012"/>
      <c r="CJ113" s="1012"/>
      <c r="CK113" s="1042"/>
      <c r="CL113" s="1043"/>
      <c r="CM113" s="1013" t="s">
        <v>456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416</v>
      </c>
      <c r="DH113" s="1056"/>
      <c r="DI113" s="1056"/>
      <c r="DJ113" s="1056"/>
      <c r="DK113" s="1057"/>
      <c r="DL113" s="1058" t="s">
        <v>416</v>
      </c>
      <c r="DM113" s="1056"/>
      <c r="DN113" s="1056"/>
      <c r="DO113" s="1056"/>
      <c r="DP113" s="1057"/>
      <c r="DQ113" s="1058" t="s">
        <v>451</v>
      </c>
      <c r="DR113" s="1056"/>
      <c r="DS113" s="1056"/>
      <c r="DT113" s="1056"/>
      <c r="DU113" s="1057"/>
      <c r="DV113" s="1059" t="s">
        <v>416</v>
      </c>
      <c r="DW113" s="1060"/>
      <c r="DX113" s="1060"/>
      <c r="DY113" s="1060"/>
      <c r="DZ113" s="1061"/>
    </row>
    <row r="114" spans="1:130" s="248" customFormat="1" ht="26.25" customHeight="1" x14ac:dyDescent="0.15">
      <c r="A114" s="1051"/>
      <c r="B114" s="1052"/>
      <c r="C114" s="1047" t="s">
        <v>457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47764</v>
      </c>
      <c r="AB114" s="1056"/>
      <c r="AC114" s="1056"/>
      <c r="AD114" s="1056"/>
      <c r="AE114" s="1057"/>
      <c r="AF114" s="1058">
        <v>41467</v>
      </c>
      <c r="AG114" s="1056"/>
      <c r="AH114" s="1056"/>
      <c r="AI114" s="1056"/>
      <c r="AJ114" s="1057"/>
      <c r="AK114" s="1058">
        <v>48810</v>
      </c>
      <c r="AL114" s="1056"/>
      <c r="AM114" s="1056"/>
      <c r="AN114" s="1056"/>
      <c r="AO114" s="1057"/>
      <c r="AP114" s="1059">
        <v>1.2</v>
      </c>
      <c r="AQ114" s="1060"/>
      <c r="AR114" s="1060"/>
      <c r="AS114" s="1060"/>
      <c r="AT114" s="1061"/>
      <c r="AU114" s="997"/>
      <c r="AV114" s="998"/>
      <c r="AW114" s="998"/>
      <c r="AX114" s="998"/>
      <c r="AY114" s="998"/>
      <c r="AZ114" s="1046" t="s">
        <v>458</v>
      </c>
      <c r="BA114" s="1047"/>
      <c r="BB114" s="1047"/>
      <c r="BC114" s="1047"/>
      <c r="BD114" s="1047"/>
      <c r="BE114" s="1047"/>
      <c r="BF114" s="1047"/>
      <c r="BG114" s="1047"/>
      <c r="BH114" s="1047"/>
      <c r="BI114" s="1047"/>
      <c r="BJ114" s="1047"/>
      <c r="BK114" s="1047"/>
      <c r="BL114" s="1047"/>
      <c r="BM114" s="1047"/>
      <c r="BN114" s="1047"/>
      <c r="BO114" s="1047"/>
      <c r="BP114" s="1048"/>
      <c r="BQ114" s="1016">
        <v>2759222</v>
      </c>
      <c r="BR114" s="1017"/>
      <c r="BS114" s="1017"/>
      <c r="BT114" s="1017"/>
      <c r="BU114" s="1017"/>
      <c r="BV114" s="1017">
        <v>2696713</v>
      </c>
      <c r="BW114" s="1017"/>
      <c r="BX114" s="1017"/>
      <c r="BY114" s="1017"/>
      <c r="BZ114" s="1017"/>
      <c r="CA114" s="1017">
        <v>2639486</v>
      </c>
      <c r="CB114" s="1017"/>
      <c r="CC114" s="1017"/>
      <c r="CD114" s="1017"/>
      <c r="CE114" s="1017"/>
      <c r="CF114" s="1011">
        <v>66.7</v>
      </c>
      <c r="CG114" s="1012"/>
      <c r="CH114" s="1012"/>
      <c r="CI114" s="1012"/>
      <c r="CJ114" s="1012"/>
      <c r="CK114" s="1042"/>
      <c r="CL114" s="1043"/>
      <c r="CM114" s="1013" t="s">
        <v>459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443</v>
      </c>
      <c r="DH114" s="1056"/>
      <c r="DI114" s="1056"/>
      <c r="DJ114" s="1056"/>
      <c r="DK114" s="1057"/>
      <c r="DL114" s="1058" t="s">
        <v>416</v>
      </c>
      <c r="DM114" s="1056"/>
      <c r="DN114" s="1056"/>
      <c r="DO114" s="1056"/>
      <c r="DP114" s="1057"/>
      <c r="DQ114" s="1058" t="s">
        <v>442</v>
      </c>
      <c r="DR114" s="1056"/>
      <c r="DS114" s="1056"/>
      <c r="DT114" s="1056"/>
      <c r="DU114" s="1057"/>
      <c r="DV114" s="1059" t="s">
        <v>451</v>
      </c>
      <c r="DW114" s="1060"/>
      <c r="DX114" s="1060"/>
      <c r="DY114" s="1060"/>
      <c r="DZ114" s="1061"/>
    </row>
    <row r="115" spans="1:130" s="248" customFormat="1" ht="26.25" customHeight="1" x14ac:dyDescent="0.15">
      <c r="A115" s="1051"/>
      <c r="B115" s="1052"/>
      <c r="C115" s="1047" t="s">
        <v>460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451</v>
      </c>
      <c r="AB115" s="1031"/>
      <c r="AC115" s="1031"/>
      <c r="AD115" s="1031"/>
      <c r="AE115" s="1032"/>
      <c r="AF115" s="1033" t="s">
        <v>451</v>
      </c>
      <c r="AG115" s="1031"/>
      <c r="AH115" s="1031"/>
      <c r="AI115" s="1031"/>
      <c r="AJ115" s="1032"/>
      <c r="AK115" s="1033" t="s">
        <v>416</v>
      </c>
      <c r="AL115" s="1031"/>
      <c r="AM115" s="1031"/>
      <c r="AN115" s="1031"/>
      <c r="AO115" s="1032"/>
      <c r="AP115" s="1034" t="s">
        <v>443</v>
      </c>
      <c r="AQ115" s="1035"/>
      <c r="AR115" s="1035"/>
      <c r="AS115" s="1035"/>
      <c r="AT115" s="1036"/>
      <c r="AU115" s="997"/>
      <c r="AV115" s="998"/>
      <c r="AW115" s="998"/>
      <c r="AX115" s="998"/>
      <c r="AY115" s="998"/>
      <c r="AZ115" s="1046" t="s">
        <v>461</v>
      </c>
      <c r="BA115" s="1047"/>
      <c r="BB115" s="1047"/>
      <c r="BC115" s="1047"/>
      <c r="BD115" s="1047"/>
      <c r="BE115" s="1047"/>
      <c r="BF115" s="1047"/>
      <c r="BG115" s="1047"/>
      <c r="BH115" s="1047"/>
      <c r="BI115" s="1047"/>
      <c r="BJ115" s="1047"/>
      <c r="BK115" s="1047"/>
      <c r="BL115" s="1047"/>
      <c r="BM115" s="1047"/>
      <c r="BN115" s="1047"/>
      <c r="BO115" s="1047"/>
      <c r="BP115" s="1048"/>
      <c r="BQ115" s="1016" t="s">
        <v>416</v>
      </c>
      <c r="BR115" s="1017"/>
      <c r="BS115" s="1017"/>
      <c r="BT115" s="1017"/>
      <c r="BU115" s="1017"/>
      <c r="BV115" s="1017" t="s">
        <v>447</v>
      </c>
      <c r="BW115" s="1017"/>
      <c r="BX115" s="1017"/>
      <c r="BY115" s="1017"/>
      <c r="BZ115" s="1017"/>
      <c r="CA115" s="1017" t="s">
        <v>416</v>
      </c>
      <c r="CB115" s="1017"/>
      <c r="CC115" s="1017"/>
      <c r="CD115" s="1017"/>
      <c r="CE115" s="1017"/>
      <c r="CF115" s="1011" t="s">
        <v>451</v>
      </c>
      <c r="CG115" s="1012"/>
      <c r="CH115" s="1012"/>
      <c r="CI115" s="1012"/>
      <c r="CJ115" s="1012"/>
      <c r="CK115" s="1042"/>
      <c r="CL115" s="1043"/>
      <c r="CM115" s="1046" t="s">
        <v>462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443</v>
      </c>
      <c r="DH115" s="1056"/>
      <c r="DI115" s="1056"/>
      <c r="DJ115" s="1056"/>
      <c r="DK115" s="1057"/>
      <c r="DL115" s="1058" t="s">
        <v>451</v>
      </c>
      <c r="DM115" s="1056"/>
      <c r="DN115" s="1056"/>
      <c r="DO115" s="1056"/>
      <c r="DP115" s="1057"/>
      <c r="DQ115" s="1058" t="s">
        <v>416</v>
      </c>
      <c r="DR115" s="1056"/>
      <c r="DS115" s="1056"/>
      <c r="DT115" s="1056"/>
      <c r="DU115" s="1057"/>
      <c r="DV115" s="1059" t="s">
        <v>447</v>
      </c>
      <c r="DW115" s="1060"/>
      <c r="DX115" s="1060"/>
      <c r="DY115" s="1060"/>
      <c r="DZ115" s="1061"/>
    </row>
    <row r="116" spans="1:130" s="248" customFormat="1" ht="26.25" customHeight="1" x14ac:dyDescent="0.15">
      <c r="A116" s="1053"/>
      <c r="B116" s="1054"/>
      <c r="C116" s="1062" t="s">
        <v>463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442</v>
      </c>
      <c r="AB116" s="1056"/>
      <c r="AC116" s="1056"/>
      <c r="AD116" s="1056"/>
      <c r="AE116" s="1057"/>
      <c r="AF116" s="1058" t="s">
        <v>451</v>
      </c>
      <c r="AG116" s="1056"/>
      <c r="AH116" s="1056"/>
      <c r="AI116" s="1056"/>
      <c r="AJ116" s="1057"/>
      <c r="AK116" s="1058" t="s">
        <v>443</v>
      </c>
      <c r="AL116" s="1056"/>
      <c r="AM116" s="1056"/>
      <c r="AN116" s="1056"/>
      <c r="AO116" s="1057"/>
      <c r="AP116" s="1059" t="s">
        <v>395</v>
      </c>
      <c r="AQ116" s="1060"/>
      <c r="AR116" s="1060"/>
      <c r="AS116" s="1060"/>
      <c r="AT116" s="1061"/>
      <c r="AU116" s="997"/>
      <c r="AV116" s="998"/>
      <c r="AW116" s="998"/>
      <c r="AX116" s="998"/>
      <c r="AY116" s="998"/>
      <c r="AZ116" s="1064" t="s">
        <v>464</v>
      </c>
      <c r="BA116" s="1065"/>
      <c r="BB116" s="1065"/>
      <c r="BC116" s="1065"/>
      <c r="BD116" s="1065"/>
      <c r="BE116" s="1065"/>
      <c r="BF116" s="1065"/>
      <c r="BG116" s="1065"/>
      <c r="BH116" s="1065"/>
      <c r="BI116" s="1065"/>
      <c r="BJ116" s="1065"/>
      <c r="BK116" s="1065"/>
      <c r="BL116" s="1065"/>
      <c r="BM116" s="1065"/>
      <c r="BN116" s="1065"/>
      <c r="BO116" s="1065"/>
      <c r="BP116" s="1066"/>
      <c r="BQ116" s="1016" t="s">
        <v>451</v>
      </c>
      <c r="BR116" s="1017"/>
      <c r="BS116" s="1017"/>
      <c r="BT116" s="1017"/>
      <c r="BU116" s="1017"/>
      <c r="BV116" s="1017" t="s">
        <v>442</v>
      </c>
      <c r="BW116" s="1017"/>
      <c r="BX116" s="1017"/>
      <c r="BY116" s="1017"/>
      <c r="BZ116" s="1017"/>
      <c r="CA116" s="1017" t="s">
        <v>416</v>
      </c>
      <c r="CB116" s="1017"/>
      <c r="CC116" s="1017"/>
      <c r="CD116" s="1017"/>
      <c r="CE116" s="1017"/>
      <c r="CF116" s="1011" t="s">
        <v>395</v>
      </c>
      <c r="CG116" s="1012"/>
      <c r="CH116" s="1012"/>
      <c r="CI116" s="1012"/>
      <c r="CJ116" s="1012"/>
      <c r="CK116" s="1042"/>
      <c r="CL116" s="1043"/>
      <c r="CM116" s="1013" t="s">
        <v>465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451</v>
      </c>
      <c r="DH116" s="1056"/>
      <c r="DI116" s="1056"/>
      <c r="DJ116" s="1056"/>
      <c r="DK116" s="1057"/>
      <c r="DL116" s="1058" t="s">
        <v>416</v>
      </c>
      <c r="DM116" s="1056"/>
      <c r="DN116" s="1056"/>
      <c r="DO116" s="1056"/>
      <c r="DP116" s="1057"/>
      <c r="DQ116" s="1058" t="s">
        <v>447</v>
      </c>
      <c r="DR116" s="1056"/>
      <c r="DS116" s="1056"/>
      <c r="DT116" s="1056"/>
      <c r="DU116" s="1057"/>
      <c r="DV116" s="1059" t="s">
        <v>443</v>
      </c>
      <c r="DW116" s="1060"/>
      <c r="DX116" s="1060"/>
      <c r="DY116" s="1060"/>
      <c r="DZ116" s="1061"/>
    </row>
    <row r="117" spans="1:130" s="248"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466</v>
      </c>
      <c r="Z117" s="983"/>
      <c r="AA117" s="1073">
        <v>928870</v>
      </c>
      <c r="AB117" s="1074"/>
      <c r="AC117" s="1074"/>
      <c r="AD117" s="1074"/>
      <c r="AE117" s="1075"/>
      <c r="AF117" s="1076">
        <v>930776</v>
      </c>
      <c r="AG117" s="1074"/>
      <c r="AH117" s="1074"/>
      <c r="AI117" s="1074"/>
      <c r="AJ117" s="1075"/>
      <c r="AK117" s="1076">
        <v>942382</v>
      </c>
      <c r="AL117" s="1074"/>
      <c r="AM117" s="1074"/>
      <c r="AN117" s="1074"/>
      <c r="AO117" s="1075"/>
      <c r="AP117" s="1077"/>
      <c r="AQ117" s="1078"/>
      <c r="AR117" s="1078"/>
      <c r="AS117" s="1078"/>
      <c r="AT117" s="1079"/>
      <c r="AU117" s="997"/>
      <c r="AV117" s="998"/>
      <c r="AW117" s="998"/>
      <c r="AX117" s="998"/>
      <c r="AY117" s="998"/>
      <c r="AZ117" s="1064" t="s">
        <v>467</v>
      </c>
      <c r="BA117" s="1065"/>
      <c r="BB117" s="1065"/>
      <c r="BC117" s="1065"/>
      <c r="BD117" s="1065"/>
      <c r="BE117" s="1065"/>
      <c r="BF117" s="1065"/>
      <c r="BG117" s="1065"/>
      <c r="BH117" s="1065"/>
      <c r="BI117" s="1065"/>
      <c r="BJ117" s="1065"/>
      <c r="BK117" s="1065"/>
      <c r="BL117" s="1065"/>
      <c r="BM117" s="1065"/>
      <c r="BN117" s="1065"/>
      <c r="BO117" s="1065"/>
      <c r="BP117" s="1066"/>
      <c r="BQ117" s="1016" t="s">
        <v>451</v>
      </c>
      <c r="BR117" s="1017"/>
      <c r="BS117" s="1017"/>
      <c r="BT117" s="1017"/>
      <c r="BU117" s="1017"/>
      <c r="BV117" s="1017" t="s">
        <v>442</v>
      </c>
      <c r="BW117" s="1017"/>
      <c r="BX117" s="1017"/>
      <c r="BY117" s="1017"/>
      <c r="BZ117" s="1017"/>
      <c r="CA117" s="1017" t="s">
        <v>443</v>
      </c>
      <c r="CB117" s="1017"/>
      <c r="CC117" s="1017"/>
      <c r="CD117" s="1017"/>
      <c r="CE117" s="1017"/>
      <c r="CF117" s="1011" t="s">
        <v>451</v>
      </c>
      <c r="CG117" s="1012"/>
      <c r="CH117" s="1012"/>
      <c r="CI117" s="1012"/>
      <c r="CJ117" s="1012"/>
      <c r="CK117" s="1042"/>
      <c r="CL117" s="1043"/>
      <c r="CM117" s="1013" t="s">
        <v>468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442</v>
      </c>
      <c r="DH117" s="1056"/>
      <c r="DI117" s="1056"/>
      <c r="DJ117" s="1056"/>
      <c r="DK117" s="1057"/>
      <c r="DL117" s="1058" t="s">
        <v>416</v>
      </c>
      <c r="DM117" s="1056"/>
      <c r="DN117" s="1056"/>
      <c r="DO117" s="1056"/>
      <c r="DP117" s="1057"/>
      <c r="DQ117" s="1058" t="s">
        <v>451</v>
      </c>
      <c r="DR117" s="1056"/>
      <c r="DS117" s="1056"/>
      <c r="DT117" s="1056"/>
      <c r="DU117" s="1057"/>
      <c r="DV117" s="1059" t="s">
        <v>443</v>
      </c>
      <c r="DW117" s="1060"/>
      <c r="DX117" s="1060"/>
      <c r="DY117" s="1060"/>
      <c r="DZ117" s="1061"/>
    </row>
    <row r="118" spans="1:130" s="248" customFormat="1" ht="26.25" customHeight="1" x14ac:dyDescent="0.15">
      <c r="A118" s="1001" t="s">
        <v>436</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433</v>
      </c>
      <c r="AB118" s="982"/>
      <c r="AC118" s="982"/>
      <c r="AD118" s="982"/>
      <c r="AE118" s="983"/>
      <c r="AF118" s="981" t="s">
        <v>434</v>
      </c>
      <c r="AG118" s="982"/>
      <c r="AH118" s="982"/>
      <c r="AI118" s="982"/>
      <c r="AJ118" s="983"/>
      <c r="AK118" s="981" t="s">
        <v>308</v>
      </c>
      <c r="AL118" s="982"/>
      <c r="AM118" s="982"/>
      <c r="AN118" s="982"/>
      <c r="AO118" s="983"/>
      <c r="AP118" s="1068" t="s">
        <v>435</v>
      </c>
      <c r="AQ118" s="1069"/>
      <c r="AR118" s="1069"/>
      <c r="AS118" s="1069"/>
      <c r="AT118" s="1070"/>
      <c r="AU118" s="997"/>
      <c r="AV118" s="998"/>
      <c r="AW118" s="998"/>
      <c r="AX118" s="998"/>
      <c r="AY118" s="998"/>
      <c r="AZ118" s="1071" t="s">
        <v>469</v>
      </c>
      <c r="BA118" s="1062"/>
      <c r="BB118" s="1062"/>
      <c r="BC118" s="1062"/>
      <c r="BD118" s="1062"/>
      <c r="BE118" s="1062"/>
      <c r="BF118" s="1062"/>
      <c r="BG118" s="1062"/>
      <c r="BH118" s="1062"/>
      <c r="BI118" s="1062"/>
      <c r="BJ118" s="1062"/>
      <c r="BK118" s="1062"/>
      <c r="BL118" s="1062"/>
      <c r="BM118" s="1062"/>
      <c r="BN118" s="1062"/>
      <c r="BO118" s="1062"/>
      <c r="BP118" s="1063"/>
      <c r="BQ118" s="1094" t="s">
        <v>416</v>
      </c>
      <c r="BR118" s="1095"/>
      <c r="BS118" s="1095"/>
      <c r="BT118" s="1095"/>
      <c r="BU118" s="1095"/>
      <c r="BV118" s="1095" t="s">
        <v>442</v>
      </c>
      <c r="BW118" s="1095"/>
      <c r="BX118" s="1095"/>
      <c r="BY118" s="1095"/>
      <c r="BZ118" s="1095"/>
      <c r="CA118" s="1095" t="s">
        <v>416</v>
      </c>
      <c r="CB118" s="1095"/>
      <c r="CC118" s="1095"/>
      <c r="CD118" s="1095"/>
      <c r="CE118" s="1095"/>
      <c r="CF118" s="1011" t="s">
        <v>443</v>
      </c>
      <c r="CG118" s="1012"/>
      <c r="CH118" s="1012"/>
      <c r="CI118" s="1012"/>
      <c r="CJ118" s="1012"/>
      <c r="CK118" s="1042"/>
      <c r="CL118" s="1043"/>
      <c r="CM118" s="1013" t="s">
        <v>470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445</v>
      </c>
      <c r="DH118" s="1056"/>
      <c r="DI118" s="1056"/>
      <c r="DJ118" s="1056"/>
      <c r="DK118" s="1057"/>
      <c r="DL118" s="1058" t="s">
        <v>442</v>
      </c>
      <c r="DM118" s="1056"/>
      <c r="DN118" s="1056"/>
      <c r="DO118" s="1056"/>
      <c r="DP118" s="1057"/>
      <c r="DQ118" s="1058" t="s">
        <v>443</v>
      </c>
      <c r="DR118" s="1056"/>
      <c r="DS118" s="1056"/>
      <c r="DT118" s="1056"/>
      <c r="DU118" s="1057"/>
      <c r="DV118" s="1059" t="s">
        <v>442</v>
      </c>
      <c r="DW118" s="1060"/>
      <c r="DX118" s="1060"/>
      <c r="DY118" s="1060"/>
      <c r="DZ118" s="1061"/>
    </row>
    <row r="119" spans="1:130" s="248" customFormat="1" ht="26.25" customHeight="1" x14ac:dyDescent="0.15">
      <c r="A119" s="1155" t="s">
        <v>439</v>
      </c>
      <c r="B119" s="1041"/>
      <c r="C119" s="1020" t="s">
        <v>440</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443</v>
      </c>
      <c r="AB119" s="989"/>
      <c r="AC119" s="989"/>
      <c r="AD119" s="989"/>
      <c r="AE119" s="990"/>
      <c r="AF119" s="991" t="s">
        <v>443</v>
      </c>
      <c r="AG119" s="989"/>
      <c r="AH119" s="989"/>
      <c r="AI119" s="989"/>
      <c r="AJ119" s="990"/>
      <c r="AK119" s="991" t="s">
        <v>442</v>
      </c>
      <c r="AL119" s="989"/>
      <c r="AM119" s="989"/>
      <c r="AN119" s="989"/>
      <c r="AO119" s="990"/>
      <c r="AP119" s="992" t="s">
        <v>416</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471</v>
      </c>
      <c r="BP119" s="1103"/>
      <c r="BQ119" s="1094">
        <v>13429130</v>
      </c>
      <c r="BR119" s="1095"/>
      <c r="BS119" s="1095"/>
      <c r="BT119" s="1095"/>
      <c r="BU119" s="1095"/>
      <c r="BV119" s="1095">
        <v>13359303</v>
      </c>
      <c r="BW119" s="1095"/>
      <c r="BX119" s="1095"/>
      <c r="BY119" s="1095"/>
      <c r="BZ119" s="1095"/>
      <c r="CA119" s="1095">
        <v>12928752</v>
      </c>
      <c r="CB119" s="1095"/>
      <c r="CC119" s="1095"/>
      <c r="CD119" s="1095"/>
      <c r="CE119" s="1095"/>
      <c r="CF119" s="1096"/>
      <c r="CG119" s="1097"/>
      <c r="CH119" s="1097"/>
      <c r="CI119" s="1097"/>
      <c r="CJ119" s="1098"/>
      <c r="CK119" s="1044"/>
      <c r="CL119" s="1045"/>
      <c r="CM119" s="1099" t="s">
        <v>472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447</v>
      </c>
      <c r="DH119" s="1081"/>
      <c r="DI119" s="1081"/>
      <c r="DJ119" s="1081"/>
      <c r="DK119" s="1082"/>
      <c r="DL119" s="1080" t="s">
        <v>451</v>
      </c>
      <c r="DM119" s="1081"/>
      <c r="DN119" s="1081"/>
      <c r="DO119" s="1081"/>
      <c r="DP119" s="1082"/>
      <c r="DQ119" s="1080" t="s">
        <v>451</v>
      </c>
      <c r="DR119" s="1081"/>
      <c r="DS119" s="1081"/>
      <c r="DT119" s="1081"/>
      <c r="DU119" s="1082"/>
      <c r="DV119" s="1083" t="s">
        <v>451</v>
      </c>
      <c r="DW119" s="1084"/>
      <c r="DX119" s="1084"/>
      <c r="DY119" s="1084"/>
      <c r="DZ119" s="1085"/>
    </row>
    <row r="120" spans="1:130" s="248" customFormat="1" ht="26.25" customHeight="1" x14ac:dyDescent="0.15">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442</v>
      </c>
      <c r="AB120" s="1056"/>
      <c r="AC120" s="1056"/>
      <c r="AD120" s="1056"/>
      <c r="AE120" s="1057"/>
      <c r="AF120" s="1058" t="s">
        <v>442</v>
      </c>
      <c r="AG120" s="1056"/>
      <c r="AH120" s="1056"/>
      <c r="AI120" s="1056"/>
      <c r="AJ120" s="1057"/>
      <c r="AK120" s="1058" t="s">
        <v>416</v>
      </c>
      <c r="AL120" s="1056"/>
      <c r="AM120" s="1056"/>
      <c r="AN120" s="1056"/>
      <c r="AO120" s="1057"/>
      <c r="AP120" s="1059" t="s">
        <v>447</v>
      </c>
      <c r="AQ120" s="1060"/>
      <c r="AR120" s="1060"/>
      <c r="AS120" s="1060"/>
      <c r="AT120" s="1061"/>
      <c r="AU120" s="1086" t="s">
        <v>473</v>
      </c>
      <c r="AV120" s="1087"/>
      <c r="AW120" s="1087"/>
      <c r="AX120" s="1087"/>
      <c r="AY120" s="1088"/>
      <c r="AZ120" s="1037" t="s">
        <v>474</v>
      </c>
      <c r="BA120" s="986"/>
      <c r="BB120" s="986"/>
      <c r="BC120" s="986"/>
      <c r="BD120" s="986"/>
      <c r="BE120" s="986"/>
      <c r="BF120" s="986"/>
      <c r="BG120" s="986"/>
      <c r="BH120" s="986"/>
      <c r="BI120" s="986"/>
      <c r="BJ120" s="986"/>
      <c r="BK120" s="986"/>
      <c r="BL120" s="986"/>
      <c r="BM120" s="986"/>
      <c r="BN120" s="986"/>
      <c r="BO120" s="986"/>
      <c r="BP120" s="987"/>
      <c r="BQ120" s="1023">
        <v>2833954</v>
      </c>
      <c r="BR120" s="1024"/>
      <c r="BS120" s="1024"/>
      <c r="BT120" s="1024"/>
      <c r="BU120" s="1024"/>
      <c r="BV120" s="1024">
        <v>2664904</v>
      </c>
      <c r="BW120" s="1024"/>
      <c r="BX120" s="1024"/>
      <c r="BY120" s="1024"/>
      <c r="BZ120" s="1024"/>
      <c r="CA120" s="1024">
        <v>2798875</v>
      </c>
      <c r="CB120" s="1024"/>
      <c r="CC120" s="1024"/>
      <c r="CD120" s="1024"/>
      <c r="CE120" s="1024"/>
      <c r="CF120" s="1038">
        <v>70.7</v>
      </c>
      <c r="CG120" s="1039"/>
      <c r="CH120" s="1039"/>
      <c r="CI120" s="1039"/>
      <c r="CJ120" s="1039"/>
      <c r="CK120" s="1104" t="s">
        <v>475</v>
      </c>
      <c r="CL120" s="1105"/>
      <c r="CM120" s="1105"/>
      <c r="CN120" s="1105"/>
      <c r="CO120" s="1106"/>
      <c r="CP120" s="1112" t="s">
        <v>476</v>
      </c>
      <c r="CQ120" s="1113"/>
      <c r="CR120" s="1113"/>
      <c r="CS120" s="1113"/>
      <c r="CT120" s="1113"/>
      <c r="CU120" s="1113"/>
      <c r="CV120" s="1113"/>
      <c r="CW120" s="1113"/>
      <c r="CX120" s="1113"/>
      <c r="CY120" s="1113"/>
      <c r="CZ120" s="1113"/>
      <c r="DA120" s="1113"/>
      <c r="DB120" s="1113"/>
      <c r="DC120" s="1113"/>
      <c r="DD120" s="1113"/>
      <c r="DE120" s="1113"/>
      <c r="DF120" s="1114"/>
      <c r="DG120" s="1023" t="s">
        <v>451</v>
      </c>
      <c r="DH120" s="1024"/>
      <c r="DI120" s="1024"/>
      <c r="DJ120" s="1024"/>
      <c r="DK120" s="1024"/>
      <c r="DL120" s="1024" t="s">
        <v>443</v>
      </c>
      <c r="DM120" s="1024"/>
      <c r="DN120" s="1024"/>
      <c r="DO120" s="1024"/>
      <c r="DP120" s="1024"/>
      <c r="DQ120" s="1024">
        <v>983034</v>
      </c>
      <c r="DR120" s="1024"/>
      <c r="DS120" s="1024"/>
      <c r="DT120" s="1024"/>
      <c r="DU120" s="1024"/>
      <c r="DV120" s="1025">
        <v>24.8</v>
      </c>
      <c r="DW120" s="1025"/>
      <c r="DX120" s="1025"/>
      <c r="DY120" s="1025"/>
      <c r="DZ120" s="1026"/>
    </row>
    <row r="121" spans="1:130" s="248" customFormat="1" ht="26.25" customHeight="1" x14ac:dyDescent="0.15">
      <c r="A121" s="1156"/>
      <c r="B121" s="1043"/>
      <c r="C121" s="1064" t="s">
        <v>477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443</v>
      </c>
      <c r="AB121" s="1056"/>
      <c r="AC121" s="1056"/>
      <c r="AD121" s="1056"/>
      <c r="AE121" s="1057"/>
      <c r="AF121" s="1058" t="s">
        <v>442</v>
      </c>
      <c r="AG121" s="1056"/>
      <c r="AH121" s="1056"/>
      <c r="AI121" s="1056"/>
      <c r="AJ121" s="1057"/>
      <c r="AK121" s="1058" t="s">
        <v>447</v>
      </c>
      <c r="AL121" s="1056"/>
      <c r="AM121" s="1056"/>
      <c r="AN121" s="1056"/>
      <c r="AO121" s="1057"/>
      <c r="AP121" s="1059" t="s">
        <v>416</v>
      </c>
      <c r="AQ121" s="1060"/>
      <c r="AR121" s="1060"/>
      <c r="AS121" s="1060"/>
      <c r="AT121" s="1061"/>
      <c r="AU121" s="1089"/>
      <c r="AV121" s="1090"/>
      <c r="AW121" s="1090"/>
      <c r="AX121" s="1090"/>
      <c r="AY121" s="1091"/>
      <c r="AZ121" s="1046" t="s">
        <v>478</v>
      </c>
      <c r="BA121" s="1047"/>
      <c r="BB121" s="1047"/>
      <c r="BC121" s="1047"/>
      <c r="BD121" s="1047"/>
      <c r="BE121" s="1047"/>
      <c r="BF121" s="1047"/>
      <c r="BG121" s="1047"/>
      <c r="BH121" s="1047"/>
      <c r="BI121" s="1047"/>
      <c r="BJ121" s="1047"/>
      <c r="BK121" s="1047"/>
      <c r="BL121" s="1047"/>
      <c r="BM121" s="1047"/>
      <c r="BN121" s="1047"/>
      <c r="BO121" s="1047"/>
      <c r="BP121" s="1048"/>
      <c r="BQ121" s="1016" t="s">
        <v>442</v>
      </c>
      <c r="BR121" s="1017"/>
      <c r="BS121" s="1017"/>
      <c r="BT121" s="1017"/>
      <c r="BU121" s="1017"/>
      <c r="BV121" s="1017" t="s">
        <v>443</v>
      </c>
      <c r="BW121" s="1017"/>
      <c r="BX121" s="1017"/>
      <c r="BY121" s="1017"/>
      <c r="BZ121" s="1017"/>
      <c r="CA121" s="1017" t="s">
        <v>451</v>
      </c>
      <c r="CB121" s="1017"/>
      <c r="CC121" s="1017"/>
      <c r="CD121" s="1017"/>
      <c r="CE121" s="1017"/>
      <c r="CF121" s="1011" t="s">
        <v>451</v>
      </c>
      <c r="CG121" s="1012"/>
      <c r="CH121" s="1012"/>
      <c r="CI121" s="1012"/>
      <c r="CJ121" s="1012"/>
      <c r="CK121" s="1107"/>
      <c r="CL121" s="1108"/>
      <c r="CM121" s="1108"/>
      <c r="CN121" s="1108"/>
      <c r="CO121" s="1109"/>
      <c r="CP121" s="1117" t="s">
        <v>479</v>
      </c>
      <c r="CQ121" s="1118"/>
      <c r="CR121" s="1118"/>
      <c r="CS121" s="1118"/>
      <c r="CT121" s="1118"/>
      <c r="CU121" s="1118"/>
      <c r="CV121" s="1118"/>
      <c r="CW121" s="1118"/>
      <c r="CX121" s="1118"/>
      <c r="CY121" s="1118"/>
      <c r="CZ121" s="1118"/>
      <c r="DA121" s="1118"/>
      <c r="DB121" s="1118"/>
      <c r="DC121" s="1118"/>
      <c r="DD121" s="1118"/>
      <c r="DE121" s="1118"/>
      <c r="DF121" s="1119"/>
      <c r="DG121" s="1016" t="s">
        <v>442</v>
      </c>
      <c r="DH121" s="1017"/>
      <c r="DI121" s="1017"/>
      <c r="DJ121" s="1017"/>
      <c r="DK121" s="1017"/>
      <c r="DL121" s="1017" t="s">
        <v>442</v>
      </c>
      <c r="DM121" s="1017"/>
      <c r="DN121" s="1017"/>
      <c r="DO121" s="1017"/>
      <c r="DP121" s="1017"/>
      <c r="DQ121" s="1017">
        <v>789820</v>
      </c>
      <c r="DR121" s="1017"/>
      <c r="DS121" s="1017"/>
      <c r="DT121" s="1017"/>
      <c r="DU121" s="1017"/>
      <c r="DV121" s="1018">
        <v>19.899999999999999</v>
      </c>
      <c r="DW121" s="1018"/>
      <c r="DX121" s="1018"/>
      <c r="DY121" s="1018"/>
      <c r="DZ121" s="1019"/>
    </row>
    <row r="122" spans="1:130" s="248" customFormat="1" ht="26.25" customHeight="1" x14ac:dyDescent="0.15">
      <c r="A122" s="1156"/>
      <c r="B122" s="1043"/>
      <c r="C122" s="1013" t="s">
        <v>459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443</v>
      </c>
      <c r="AB122" s="1056"/>
      <c r="AC122" s="1056"/>
      <c r="AD122" s="1056"/>
      <c r="AE122" s="1057"/>
      <c r="AF122" s="1058" t="s">
        <v>443</v>
      </c>
      <c r="AG122" s="1056"/>
      <c r="AH122" s="1056"/>
      <c r="AI122" s="1056"/>
      <c r="AJ122" s="1057"/>
      <c r="AK122" s="1058" t="s">
        <v>451</v>
      </c>
      <c r="AL122" s="1056"/>
      <c r="AM122" s="1056"/>
      <c r="AN122" s="1056"/>
      <c r="AO122" s="1057"/>
      <c r="AP122" s="1059" t="s">
        <v>451</v>
      </c>
      <c r="AQ122" s="1060"/>
      <c r="AR122" s="1060"/>
      <c r="AS122" s="1060"/>
      <c r="AT122" s="1061"/>
      <c r="AU122" s="1089"/>
      <c r="AV122" s="1090"/>
      <c r="AW122" s="1090"/>
      <c r="AX122" s="1090"/>
      <c r="AY122" s="1091"/>
      <c r="AZ122" s="1071" t="s">
        <v>480</v>
      </c>
      <c r="BA122" s="1062"/>
      <c r="BB122" s="1062"/>
      <c r="BC122" s="1062"/>
      <c r="BD122" s="1062"/>
      <c r="BE122" s="1062"/>
      <c r="BF122" s="1062"/>
      <c r="BG122" s="1062"/>
      <c r="BH122" s="1062"/>
      <c r="BI122" s="1062"/>
      <c r="BJ122" s="1062"/>
      <c r="BK122" s="1062"/>
      <c r="BL122" s="1062"/>
      <c r="BM122" s="1062"/>
      <c r="BN122" s="1062"/>
      <c r="BO122" s="1062"/>
      <c r="BP122" s="1063"/>
      <c r="BQ122" s="1094">
        <v>7650159</v>
      </c>
      <c r="BR122" s="1095"/>
      <c r="BS122" s="1095"/>
      <c r="BT122" s="1095"/>
      <c r="BU122" s="1095"/>
      <c r="BV122" s="1095">
        <v>7686356</v>
      </c>
      <c r="BW122" s="1095"/>
      <c r="BX122" s="1095"/>
      <c r="BY122" s="1095"/>
      <c r="BZ122" s="1095"/>
      <c r="CA122" s="1095">
        <v>7594058</v>
      </c>
      <c r="CB122" s="1095"/>
      <c r="CC122" s="1095"/>
      <c r="CD122" s="1095"/>
      <c r="CE122" s="1095"/>
      <c r="CF122" s="1115">
        <v>191.8</v>
      </c>
      <c r="CG122" s="1116"/>
      <c r="CH122" s="1116"/>
      <c r="CI122" s="1116"/>
      <c r="CJ122" s="1116"/>
      <c r="CK122" s="1107"/>
      <c r="CL122" s="1108"/>
      <c r="CM122" s="1108"/>
      <c r="CN122" s="1108"/>
      <c r="CO122" s="1109"/>
      <c r="CP122" s="1117" t="s">
        <v>481</v>
      </c>
      <c r="CQ122" s="1118"/>
      <c r="CR122" s="1118"/>
      <c r="CS122" s="1118"/>
      <c r="CT122" s="1118"/>
      <c r="CU122" s="1118"/>
      <c r="CV122" s="1118"/>
      <c r="CW122" s="1118"/>
      <c r="CX122" s="1118"/>
      <c r="CY122" s="1118"/>
      <c r="CZ122" s="1118"/>
      <c r="DA122" s="1118"/>
      <c r="DB122" s="1118"/>
      <c r="DC122" s="1118"/>
      <c r="DD122" s="1118"/>
      <c r="DE122" s="1118"/>
      <c r="DF122" s="1119"/>
      <c r="DG122" s="1016">
        <v>208737</v>
      </c>
      <c r="DH122" s="1017"/>
      <c r="DI122" s="1017"/>
      <c r="DJ122" s="1017"/>
      <c r="DK122" s="1017"/>
      <c r="DL122" s="1017">
        <v>197718</v>
      </c>
      <c r="DM122" s="1017"/>
      <c r="DN122" s="1017"/>
      <c r="DO122" s="1017"/>
      <c r="DP122" s="1017"/>
      <c r="DQ122" s="1017">
        <v>187890</v>
      </c>
      <c r="DR122" s="1017"/>
      <c r="DS122" s="1017"/>
      <c r="DT122" s="1017"/>
      <c r="DU122" s="1017"/>
      <c r="DV122" s="1018">
        <v>4.7</v>
      </c>
      <c r="DW122" s="1018"/>
      <c r="DX122" s="1018"/>
      <c r="DY122" s="1018"/>
      <c r="DZ122" s="1019"/>
    </row>
    <row r="123" spans="1:130" s="248" customFormat="1" ht="26.25" customHeight="1" x14ac:dyDescent="0.15">
      <c r="A123" s="1156"/>
      <c r="B123" s="1043"/>
      <c r="C123" s="1013" t="s">
        <v>465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443</v>
      </c>
      <c r="AB123" s="1056"/>
      <c r="AC123" s="1056"/>
      <c r="AD123" s="1056"/>
      <c r="AE123" s="1057"/>
      <c r="AF123" s="1058" t="s">
        <v>443</v>
      </c>
      <c r="AG123" s="1056"/>
      <c r="AH123" s="1056"/>
      <c r="AI123" s="1056"/>
      <c r="AJ123" s="1057"/>
      <c r="AK123" s="1058" t="s">
        <v>443</v>
      </c>
      <c r="AL123" s="1056"/>
      <c r="AM123" s="1056"/>
      <c r="AN123" s="1056"/>
      <c r="AO123" s="1057"/>
      <c r="AP123" s="1059" t="s">
        <v>443</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482</v>
      </c>
      <c r="BP123" s="1103"/>
      <c r="BQ123" s="1162">
        <v>10484113</v>
      </c>
      <c r="BR123" s="1163"/>
      <c r="BS123" s="1163"/>
      <c r="BT123" s="1163"/>
      <c r="BU123" s="1163"/>
      <c r="BV123" s="1163">
        <v>10351260</v>
      </c>
      <c r="BW123" s="1163"/>
      <c r="BX123" s="1163"/>
      <c r="BY123" s="1163"/>
      <c r="BZ123" s="1163"/>
      <c r="CA123" s="1163">
        <v>10392933</v>
      </c>
      <c r="CB123" s="1163"/>
      <c r="CC123" s="1163"/>
      <c r="CD123" s="1163"/>
      <c r="CE123" s="1163"/>
      <c r="CF123" s="1096"/>
      <c r="CG123" s="1097"/>
      <c r="CH123" s="1097"/>
      <c r="CI123" s="1097"/>
      <c r="CJ123" s="1098"/>
      <c r="CK123" s="1107"/>
      <c r="CL123" s="1108"/>
      <c r="CM123" s="1108"/>
      <c r="CN123" s="1108"/>
      <c r="CO123" s="1109"/>
      <c r="CP123" s="1117" t="s">
        <v>483</v>
      </c>
      <c r="CQ123" s="1118"/>
      <c r="CR123" s="1118"/>
      <c r="CS123" s="1118"/>
      <c r="CT123" s="1118"/>
      <c r="CU123" s="1118"/>
      <c r="CV123" s="1118"/>
      <c r="CW123" s="1118"/>
      <c r="CX123" s="1118"/>
      <c r="CY123" s="1118"/>
      <c r="CZ123" s="1118"/>
      <c r="DA123" s="1118"/>
      <c r="DB123" s="1118"/>
      <c r="DC123" s="1118"/>
      <c r="DD123" s="1118"/>
      <c r="DE123" s="1118"/>
      <c r="DF123" s="1119"/>
      <c r="DG123" s="1055" t="s">
        <v>416</v>
      </c>
      <c r="DH123" s="1056"/>
      <c r="DI123" s="1056"/>
      <c r="DJ123" s="1056"/>
      <c r="DK123" s="1057"/>
      <c r="DL123" s="1058" t="s">
        <v>416</v>
      </c>
      <c r="DM123" s="1056"/>
      <c r="DN123" s="1056"/>
      <c r="DO123" s="1056"/>
      <c r="DP123" s="1057"/>
      <c r="DQ123" s="1058" t="s">
        <v>416</v>
      </c>
      <c r="DR123" s="1056"/>
      <c r="DS123" s="1056"/>
      <c r="DT123" s="1056"/>
      <c r="DU123" s="1057"/>
      <c r="DV123" s="1059" t="s">
        <v>416</v>
      </c>
      <c r="DW123" s="1060"/>
      <c r="DX123" s="1060"/>
      <c r="DY123" s="1060"/>
      <c r="DZ123" s="1061"/>
    </row>
    <row r="124" spans="1:130" s="248" customFormat="1" ht="26.25" customHeight="1" thickBot="1" x14ac:dyDescent="0.2">
      <c r="A124" s="1156"/>
      <c r="B124" s="1043"/>
      <c r="C124" s="1013" t="s">
        <v>468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416</v>
      </c>
      <c r="AB124" s="1056"/>
      <c r="AC124" s="1056"/>
      <c r="AD124" s="1056"/>
      <c r="AE124" s="1057"/>
      <c r="AF124" s="1058" t="s">
        <v>416</v>
      </c>
      <c r="AG124" s="1056"/>
      <c r="AH124" s="1056"/>
      <c r="AI124" s="1056"/>
      <c r="AJ124" s="1057"/>
      <c r="AK124" s="1058" t="s">
        <v>416</v>
      </c>
      <c r="AL124" s="1056"/>
      <c r="AM124" s="1056"/>
      <c r="AN124" s="1056"/>
      <c r="AO124" s="1057"/>
      <c r="AP124" s="1059" t="s">
        <v>416</v>
      </c>
      <c r="AQ124" s="1060"/>
      <c r="AR124" s="1060"/>
      <c r="AS124" s="1060"/>
      <c r="AT124" s="1061"/>
      <c r="AU124" s="1158" t="s">
        <v>484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78.7</v>
      </c>
      <c r="BR124" s="1125"/>
      <c r="BS124" s="1125"/>
      <c r="BT124" s="1125"/>
      <c r="BU124" s="1125"/>
      <c r="BV124" s="1125">
        <v>80.5</v>
      </c>
      <c r="BW124" s="1125"/>
      <c r="BX124" s="1125"/>
      <c r="BY124" s="1125"/>
      <c r="BZ124" s="1125"/>
      <c r="CA124" s="1125">
        <v>64</v>
      </c>
      <c r="CB124" s="1125"/>
      <c r="CC124" s="1125"/>
      <c r="CD124" s="1125"/>
      <c r="CE124" s="1125"/>
      <c r="CF124" s="1126"/>
      <c r="CG124" s="1127"/>
      <c r="CH124" s="1127"/>
      <c r="CI124" s="1127"/>
      <c r="CJ124" s="1128"/>
      <c r="CK124" s="1110"/>
      <c r="CL124" s="1110"/>
      <c r="CM124" s="1110"/>
      <c r="CN124" s="1110"/>
      <c r="CO124" s="1111"/>
      <c r="CP124" s="1117" t="s">
        <v>485</v>
      </c>
      <c r="CQ124" s="1118"/>
      <c r="CR124" s="1118"/>
      <c r="CS124" s="1118"/>
      <c r="CT124" s="1118"/>
      <c r="CU124" s="1118"/>
      <c r="CV124" s="1118"/>
      <c r="CW124" s="1118"/>
      <c r="CX124" s="1118"/>
      <c r="CY124" s="1118"/>
      <c r="CZ124" s="1118"/>
      <c r="DA124" s="1118"/>
      <c r="DB124" s="1118"/>
      <c r="DC124" s="1118"/>
      <c r="DD124" s="1118"/>
      <c r="DE124" s="1118"/>
      <c r="DF124" s="1119"/>
      <c r="DG124" s="1102">
        <v>2362401</v>
      </c>
      <c r="DH124" s="1081"/>
      <c r="DI124" s="1081"/>
      <c r="DJ124" s="1081"/>
      <c r="DK124" s="1082"/>
      <c r="DL124" s="1080">
        <v>2133860</v>
      </c>
      <c r="DM124" s="1081"/>
      <c r="DN124" s="1081"/>
      <c r="DO124" s="1081"/>
      <c r="DP124" s="1082"/>
      <c r="DQ124" s="1080" t="s">
        <v>486</v>
      </c>
      <c r="DR124" s="1081"/>
      <c r="DS124" s="1081"/>
      <c r="DT124" s="1081"/>
      <c r="DU124" s="1082"/>
      <c r="DV124" s="1083" t="s">
        <v>486</v>
      </c>
      <c r="DW124" s="1084"/>
      <c r="DX124" s="1084"/>
      <c r="DY124" s="1084"/>
      <c r="DZ124" s="1085"/>
    </row>
    <row r="125" spans="1:130" s="248" customFormat="1" ht="26.25" customHeight="1" x14ac:dyDescent="0.15">
      <c r="A125" s="1156"/>
      <c r="B125" s="1043"/>
      <c r="C125" s="1013" t="s">
        <v>470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486</v>
      </c>
      <c r="AB125" s="1056"/>
      <c r="AC125" s="1056"/>
      <c r="AD125" s="1056"/>
      <c r="AE125" s="1057"/>
      <c r="AF125" s="1058" t="s">
        <v>486</v>
      </c>
      <c r="AG125" s="1056"/>
      <c r="AH125" s="1056"/>
      <c r="AI125" s="1056"/>
      <c r="AJ125" s="1057"/>
      <c r="AK125" s="1058" t="s">
        <v>487</v>
      </c>
      <c r="AL125" s="1056"/>
      <c r="AM125" s="1056"/>
      <c r="AN125" s="1056"/>
      <c r="AO125" s="1057"/>
      <c r="AP125" s="1059" t="s">
        <v>488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489</v>
      </c>
      <c r="CL125" s="1105"/>
      <c r="CM125" s="1105"/>
      <c r="CN125" s="1105"/>
      <c r="CO125" s="1106"/>
      <c r="CP125" s="1037" t="s">
        <v>490</v>
      </c>
      <c r="CQ125" s="986"/>
      <c r="CR125" s="986"/>
      <c r="CS125" s="986"/>
      <c r="CT125" s="986"/>
      <c r="CU125" s="986"/>
      <c r="CV125" s="986"/>
      <c r="CW125" s="986"/>
      <c r="CX125" s="986"/>
      <c r="CY125" s="986"/>
      <c r="CZ125" s="986"/>
      <c r="DA125" s="986"/>
      <c r="DB125" s="986"/>
      <c r="DC125" s="986"/>
      <c r="DD125" s="986"/>
      <c r="DE125" s="986"/>
      <c r="DF125" s="987"/>
      <c r="DG125" s="1023" t="s">
        <v>442</v>
      </c>
      <c r="DH125" s="1024"/>
      <c r="DI125" s="1024"/>
      <c r="DJ125" s="1024"/>
      <c r="DK125" s="1024"/>
      <c r="DL125" s="1024" t="s">
        <v>486</v>
      </c>
      <c r="DM125" s="1024"/>
      <c r="DN125" s="1024"/>
      <c r="DO125" s="1024"/>
      <c r="DP125" s="1024"/>
      <c r="DQ125" s="1024" t="s">
        <v>395</v>
      </c>
      <c r="DR125" s="1024"/>
      <c r="DS125" s="1024"/>
      <c r="DT125" s="1024"/>
      <c r="DU125" s="1024"/>
      <c r="DV125" s="1025" t="s">
        <v>487</v>
      </c>
      <c r="DW125" s="1025"/>
      <c r="DX125" s="1025"/>
      <c r="DY125" s="1025"/>
      <c r="DZ125" s="1026"/>
    </row>
    <row r="126" spans="1:130" s="248" customFormat="1" ht="26.25" customHeight="1" thickBot="1" x14ac:dyDescent="0.2">
      <c r="A126" s="1156"/>
      <c r="B126" s="1043"/>
      <c r="C126" s="1013" t="s">
        <v>472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491</v>
      </c>
      <c r="AB126" s="1056"/>
      <c r="AC126" s="1056"/>
      <c r="AD126" s="1056"/>
      <c r="AE126" s="1057"/>
      <c r="AF126" s="1058" t="s">
        <v>442</v>
      </c>
      <c r="AG126" s="1056"/>
      <c r="AH126" s="1056"/>
      <c r="AI126" s="1056"/>
      <c r="AJ126" s="1057"/>
      <c r="AK126" s="1058" t="s">
        <v>492</v>
      </c>
      <c r="AL126" s="1056"/>
      <c r="AM126" s="1056"/>
      <c r="AN126" s="1056"/>
      <c r="AO126" s="1057"/>
      <c r="AP126" s="1059" t="s">
        <v>492</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493</v>
      </c>
      <c r="CQ126" s="1047"/>
      <c r="CR126" s="1047"/>
      <c r="CS126" s="1047"/>
      <c r="CT126" s="1047"/>
      <c r="CU126" s="1047"/>
      <c r="CV126" s="1047"/>
      <c r="CW126" s="1047"/>
      <c r="CX126" s="1047"/>
      <c r="CY126" s="1047"/>
      <c r="CZ126" s="1047"/>
      <c r="DA126" s="1047"/>
      <c r="DB126" s="1047"/>
      <c r="DC126" s="1047"/>
      <c r="DD126" s="1047"/>
      <c r="DE126" s="1047"/>
      <c r="DF126" s="1048"/>
      <c r="DG126" s="1016" t="s">
        <v>494</v>
      </c>
      <c r="DH126" s="1017"/>
      <c r="DI126" s="1017"/>
      <c r="DJ126" s="1017"/>
      <c r="DK126" s="1017"/>
      <c r="DL126" s="1017" t="s">
        <v>494</v>
      </c>
      <c r="DM126" s="1017"/>
      <c r="DN126" s="1017"/>
      <c r="DO126" s="1017"/>
      <c r="DP126" s="1017"/>
      <c r="DQ126" s="1017" t="s">
        <v>491</v>
      </c>
      <c r="DR126" s="1017"/>
      <c r="DS126" s="1017"/>
      <c r="DT126" s="1017"/>
      <c r="DU126" s="1017"/>
      <c r="DV126" s="1018" t="s">
        <v>442</v>
      </c>
      <c r="DW126" s="1018"/>
      <c r="DX126" s="1018"/>
      <c r="DY126" s="1018"/>
      <c r="DZ126" s="1019"/>
    </row>
    <row r="127" spans="1:130" s="248" customFormat="1" ht="26.25" customHeight="1" x14ac:dyDescent="0.15">
      <c r="A127" s="1157"/>
      <c r="B127" s="1045"/>
      <c r="C127" s="1099" t="s">
        <v>495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496</v>
      </c>
      <c r="AB127" s="1056"/>
      <c r="AC127" s="1056"/>
      <c r="AD127" s="1056"/>
      <c r="AE127" s="1057"/>
      <c r="AF127" s="1058" t="s">
        <v>395</v>
      </c>
      <c r="AG127" s="1056"/>
      <c r="AH127" s="1056"/>
      <c r="AI127" s="1056"/>
      <c r="AJ127" s="1057"/>
      <c r="AK127" s="1058" t="s">
        <v>395</v>
      </c>
      <c r="AL127" s="1056"/>
      <c r="AM127" s="1056"/>
      <c r="AN127" s="1056"/>
      <c r="AO127" s="1057"/>
      <c r="AP127" s="1059" t="s">
        <v>442</v>
      </c>
      <c r="AQ127" s="1060"/>
      <c r="AR127" s="1060"/>
      <c r="AS127" s="1060"/>
      <c r="AT127" s="1061"/>
      <c r="AU127" s="284"/>
      <c r="AV127" s="284"/>
      <c r="AW127" s="284"/>
      <c r="AX127" s="1129" t="s">
        <v>497</v>
      </c>
      <c r="AY127" s="1130"/>
      <c r="AZ127" s="1130"/>
      <c r="BA127" s="1130"/>
      <c r="BB127" s="1130"/>
      <c r="BC127" s="1130"/>
      <c r="BD127" s="1130"/>
      <c r="BE127" s="1131"/>
      <c r="BF127" s="1132" t="s">
        <v>498</v>
      </c>
      <c r="BG127" s="1130"/>
      <c r="BH127" s="1130"/>
      <c r="BI127" s="1130"/>
      <c r="BJ127" s="1130"/>
      <c r="BK127" s="1130"/>
      <c r="BL127" s="1131"/>
      <c r="BM127" s="1132" t="s">
        <v>499</v>
      </c>
      <c r="BN127" s="1130"/>
      <c r="BO127" s="1130"/>
      <c r="BP127" s="1130"/>
      <c r="BQ127" s="1130"/>
      <c r="BR127" s="1130"/>
      <c r="BS127" s="1131"/>
      <c r="BT127" s="1132" t="s">
        <v>500</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501</v>
      </c>
      <c r="CQ127" s="1047"/>
      <c r="CR127" s="1047"/>
      <c r="CS127" s="1047"/>
      <c r="CT127" s="1047"/>
      <c r="CU127" s="1047"/>
      <c r="CV127" s="1047"/>
      <c r="CW127" s="1047"/>
      <c r="CX127" s="1047"/>
      <c r="CY127" s="1047"/>
      <c r="CZ127" s="1047"/>
      <c r="DA127" s="1047"/>
      <c r="DB127" s="1047"/>
      <c r="DC127" s="1047"/>
      <c r="DD127" s="1047"/>
      <c r="DE127" s="1047"/>
      <c r="DF127" s="1048"/>
      <c r="DG127" s="1016" t="s">
        <v>496</v>
      </c>
      <c r="DH127" s="1017"/>
      <c r="DI127" s="1017"/>
      <c r="DJ127" s="1017"/>
      <c r="DK127" s="1017"/>
      <c r="DL127" s="1017" t="s">
        <v>486</v>
      </c>
      <c r="DM127" s="1017"/>
      <c r="DN127" s="1017"/>
      <c r="DO127" s="1017"/>
      <c r="DP127" s="1017"/>
      <c r="DQ127" s="1017" t="s">
        <v>502</v>
      </c>
      <c r="DR127" s="1017"/>
      <c r="DS127" s="1017"/>
      <c r="DT127" s="1017"/>
      <c r="DU127" s="1017"/>
      <c r="DV127" s="1018" t="s">
        <v>395</v>
      </c>
      <c r="DW127" s="1018"/>
      <c r="DX127" s="1018"/>
      <c r="DY127" s="1018"/>
      <c r="DZ127" s="1019"/>
    </row>
    <row r="128" spans="1:130" s="248" customFormat="1" ht="26.25" customHeight="1" thickBot="1" x14ac:dyDescent="0.2">
      <c r="A128" s="1140" t="s">
        <v>503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504</v>
      </c>
      <c r="X128" s="1142"/>
      <c r="Y128" s="1142"/>
      <c r="Z128" s="1143"/>
      <c r="AA128" s="1144">
        <v>393</v>
      </c>
      <c r="AB128" s="1145"/>
      <c r="AC128" s="1145"/>
      <c r="AD128" s="1145"/>
      <c r="AE128" s="1146"/>
      <c r="AF128" s="1147">
        <v>415</v>
      </c>
      <c r="AG128" s="1145"/>
      <c r="AH128" s="1145"/>
      <c r="AI128" s="1145"/>
      <c r="AJ128" s="1146"/>
      <c r="AK128" s="1147">
        <v>10</v>
      </c>
      <c r="AL128" s="1145"/>
      <c r="AM128" s="1145"/>
      <c r="AN128" s="1145"/>
      <c r="AO128" s="1146"/>
      <c r="AP128" s="1148"/>
      <c r="AQ128" s="1149"/>
      <c r="AR128" s="1149"/>
      <c r="AS128" s="1149"/>
      <c r="AT128" s="1150"/>
      <c r="AU128" s="284"/>
      <c r="AV128" s="284"/>
      <c r="AW128" s="284"/>
      <c r="AX128" s="985" t="s">
        <v>505</v>
      </c>
      <c r="AY128" s="986"/>
      <c r="AZ128" s="986"/>
      <c r="BA128" s="986"/>
      <c r="BB128" s="986"/>
      <c r="BC128" s="986"/>
      <c r="BD128" s="986"/>
      <c r="BE128" s="987"/>
      <c r="BF128" s="1151" t="s">
        <v>395</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506</v>
      </c>
      <c r="CQ128" s="1134"/>
      <c r="CR128" s="1134"/>
      <c r="CS128" s="1134"/>
      <c r="CT128" s="1134"/>
      <c r="CU128" s="1134"/>
      <c r="CV128" s="1134"/>
      <c r="CW128" s="1134"/>
      <c r="CX128" s="1134"/>
      <c r="CY128" s="1134"/>
      <c r="CZ128" s="1134"/>
      <c r="DA128" s="1134"/>
      <c r="DB128" s="1134"/>
      <c r="DC128" s="1134"/>
      <c r="DD128" s="1134"/>
      <c r="DE128" s="1134"/>
      <c r="DF128" s="1135"/>
      <c r="DG128" s="1136" t="s">
        <v>507</v>
      </c>
      <c r="DH128" s="1137"/>
      <c r="DI128" s="1137"/>
      <c r="DJ128" s="1137"/>
      <c r="DK128" s="1137"/>
      <c r="DL128" s="1137" t="s">
        <v>502</v>
      </c>
      <c r="DM128" s="1137"/>
      <c r="DN128" s="1137"/>
      <c r="DO128" s="1137"/>
      <c r="DP128" s="1137"/>
      <c r="DQ128" s="1137" t="s">
        <v>487</v>
      </c>
      <c r="DR128" s="1137"/>
      <c r="DS128" s="1137"/>
      <c r="DT128" s="1137"/>
      <c r="DU128" s="1137"/>
      <c r="DV128" s="1138" t="s">
        <v>486</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508</v>
      </c>
      <c r="X129" s="1171"/>
      <c r="Y129" s="1171"/>
      <c r="Z129" s="1172"/>
      <c r="AA129" s="1055">
        <v>4334248</v>
      </c>
      <c r="AB129" s="1056"/>
      <c r="AC129" s="1056"/>
      <c r="AD129" s="1056"/>
      <c r="AE129" s="1057"/>
      <c r="AF129" s="1058">
        <v>4348991</v>
      </c>
      <c r="AG129" s="1056"/>
      <c r="AH129" s="1056"/>
      <c r="AI129" s="1056"/>
      <c r="AJ129" s="1057"/>
      <c r="AK129" s="1058">
        <v>4606171</v>
      </c>
      <c r="AL129" s="1056"/>
      <c r="AM129" s="1056"/>
      <c r="AN129" s="1056"/>
      <c r="AO129" s="1057"/>
      <c r="AP129" s="1173"/>
      <c r="AQ129" s="1174"/>
      <c r="AR129" s="1174"/>
      <c r="AS129" s="1174"/>
      <c r="AT129" s="1175"/>
      <c r="AU129" s="286"/>
      <c r="AV129" s="286"/>
      <c r="AW129" s="286"/>
      <c r="AX129" s="1164" t="s">
        <v>509</v>
      </c>
      <c r="AY129" s="1047"/>
      <c r="AZ129" s="1047"/>
      <c r="BA129" s="1047"/>
      <c r="BB129" s="1047"/>
      <c r="BC129" s="1047"/>
      <c r="BD129" s="1047"/>
      <c r="BE129" s="1048"/>
      <c r="BF129" s="1165" t="s">
        <v>487</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510</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511</v>
      </c>
      <c r="X130" s="1171"/>
      <c r="Y130" s="1171"/>
      <c r="Z130" s="1172"/>
      <c r="AA130" s="1055">
        <v>595582</v>
      </c>
      <c r="AB130" s="1056"/>
      <c r="AC130" s="1056"/>
      <c r="AD130" s="1056"/>
      <c r="AE130" s="1057"/>
      <c r="AF130" s="1058">
        <v>613129</v>
      </c>
      <c r="AG130" s="1056"/>
      <c r="AH130" s="1056"/>
      <c r="AI130" s="1056"/>
      <c r="AJ130" s="1057"/>
      <c r="AK130" s="1058">
        <v>646013</v>
      </c>
      <c r="AL130" s="1056"/>
      <c r="AM130" s="1056"/>
      <c r="AN130" s="1056"/>
      <c r="AO130" s="1057"/>
      <c r="AP130" s="1173"/>
      <c r="AQ130" s="1174"/>
      <c r="AR130" s="1174"/>
      <c r="AS130" s="1174"/>
      <c r="AT130" s="1175"/>
      <c r="AU130" s="286"/>
      <c r="AV130" s="286"/>
      <c r="AW130" s="286"/>
      <c r="AX130" s="1164" t="s">
        <v>512</v>
      </c>
      <c r="AY130" s="1047"/>
      <c r="AZ130" s="1047"/>
      <c r="BA130" s="1047"/>
      <c r="BB130" s="1047"/>
      <c r="BC130" s="1047"/>
      <c r="BD130" s="1047"/>
      <c r="BE130" s="1048"/>
      <c r="BF130" s="1201">
        <v>8.1999999999999993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513</v>
      </c>
      <c r="X131" s="1209"/>
      <c r="Y131" s="1209"/>
      <c r="Z131" s="1210"/>
      <c r="AA131" s="1102">
        <v>3738666</v>
      </c>
      <c r="AB131" s="1081"/>
      <c r="AC131" s="1081"/>
      <c r="AD131" s="1081"/>
      <c r="AE131" s="1082"/>
      <c r="AF131" s="1080">
        <v>3735862</v>
      </c>
      <c r="AG131" s="1081"/>
      <c r="AH131" s="1081"/>
      <c r="AI131" s="1081"/>
      <c r="AJ131" s="1082"/>
      <c r="AK131" s="1080">
        <v>3960158</v>
      </c>
      <c r="AL131" s="1081"/>
      <c r="AM131" s="1081"/>
      <c r="AN131" s="1081"/>
      <c r="AO131" s="1082"/>
      <c r="AP131" s="1211"/>
      <c r="AQ131" s="1212"/>
      <c r="AR131" s="1212"/>
      <c r="AS131" s="1212"/>
      <c r="AT131" s="1213"/>
      <c r="AU131" s="286"/>
      <c r="AV131" s="286"/>
      <c r="AW131" s="286"/>
      <c r="AX131" s="1183" t="s">
        <v>514</v>
      </c>
      <c r="AY131" s="1134"/>
      <c r="AZ131" s="1134"/>
      <c r="BA131" s="1134"/>
      <c r="BB131" s="1134"/>
      <c r="BC131" s="1134"/>
      <c r="BD131" s="1134"/>
      <c r="BE131" s="1135"/>
      <c r="BF131" s="1184">
        <v>64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515</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516</v>
      </c>
      <c r="W132" s="1194"/>
      <c r="X132" s="1194"/>
      <c r="Y132" s="1194"/>
      <c r="Z132" s="1195"/>
      <c r="AA132" s="1196">
        <v>8.9041117869999997</v>
      </c>
      <c r="AB132" s="1197"/>
      <c r="AC132" s="1197"/>
      <c r="AD132" s="1197"/>
      <c r="AE132" s="1198"/>
      <c r="AF132" s="1199">
        <v>8.4915342159999998</v>
      </c>
      <c r="AG132" s="1197"/>
      <c r="AH132" s="1197"/>
      <c r="AI132" s="1197"/>
      <c r="AJ132" s="1198"/>
      <c r="AK132" s="1199">
        <v>7.4835145470000004</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517</v>
      </c>
      <c r="W133" s="1177"/>
      <c r="X133" s="1177"/>
      <c r="Y133" s="1177"/>
      <c r="Z133" s="1178"/>
      <c r="AA133" s="1179">
        <v>8.6999999999999993</v>
      </c>
      <c r="AB133" s="1180"/>
      <c r="AC133" s="1180"/>
      <c r="AD133" s="1180"/>
      <c r="AE133" s="1181"/>
      <c r="AF133" s="1179">
        <v>8.4</v>
      </c>
      <c r="AG133" s="1180"/>
      <c r="AH133" s="1180"/>
      <c r="AI133" s="1180"/>
      <c r="AJ133" s="1181"/>
      <c r="AK133" s="1179">
        <v>8.1999999999999993</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RZuVz+UavP+D673cSF38vYgAMrksdeESG6KOjzXsQ7hsEzo41OSYxs9ThbbduYfKblXN00QFuhXUs6Pk8RNdQ==" saltValue="5MLLpXrpUUM5+HPZ300Y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6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SntXy7d8mzxR36rDBDif/1j7e1143GvVtX+nug54ou1ueXQueJoOcxpNc+VLs3bxo3iEkE9XanFLK1u8uOHVQ==" saltValue="TZwDtIMAFxjpL4VTysQ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0N2iiORzYY3zgTjkwefBi/CoBgjcnoxt/sMhTydC0fcowXPL2YjaSwYwJCPM/8IuZBGthZoUG40HzdSShY64w==" saltValue="5toG6zLoPr0pA6+lRWjA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526</v>
      </c>
      <c r="AL9" s="1217"/>
      <c r="AM9" s="1217"/>
      <c r="AN9" s="1218"/>
      <c r="AO9" s="314">
        <v>1359686</v>
      </c>
      <c r="AP9" s="314">
        <v>113705</v>
      </c>
      <c r="AQ9" s="315">
        <v>113148</v>
      </c>
      <c r="AR9" s="316">
        <v>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527</v>
      </c>
      <c r="AL10" s="1217"/>
      <c r="AM10" s="1217"/>
      <c r="AN10" s="1218"/>
      <c r="AO10" s="317">
        <v>372682</v>
      </c>
      <c r="AP10" s="317">
        <v>31166</v>
      </c>
      <c r="AQ10" s="318">
        <v>18254</v>
      </c>
      <c r="AR10" s="319">
        <v>70.7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528</v>
      </c>
      <c r="AL11" s="1217"/>
      <c r="AM11" s="1217"/>
      <c r="AN11" s="1218"/>
      <c r="AO11" s="317">
        <v>13035</v>
      </c>
      <c r="AP11" s="317">
        <v>1090</v>
      </c>
      <c r="AQ11" s="318">
        <v>2541</v>
      </c>
      <c r="AR11" s="319">
        <v>-57.1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529</v>
      </c>
      <c r="AL12" s="1217"/>
      <c r="AM12" s="1217"/>
      <c r="AN12" s="1218"/>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531</v>
      </c>
      <c r="AL13" s="1217"/>
      <c r="AM13" s="1217"/>
      <c r="AN13" s="1218"/>
      <c r="AO13" s="317">
        <v>46769</v>
      </c>
      <c r="AP13" s="317">
        <v>3911</v>
      </c>
      <c r="AQ13" s="318">
        <v>6076</v>
      </c>
      <c r="AR13" s="319">
        <v>-35.6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532</v>
      </c>
      <c r="AL14" s="1217"/>
      <c r="AM14" s="1217"/>
      <c r="AN14" s="1218"/>
      <c r="AO14" s="317">
        <v>29876</v>
      </c>
      <c r="AP14" s="317">
        <v>2498</v>
      </c>
      <c r="AQ14" s="318">
        <v>2732</v>
      </c>
      <c r="AR14" s="319">
        <v>-8.6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533</v>
      </c>
      <c r="AL15" s="1223"/>
      <c r="AM15" s="1223"/>
      <c r="AN15" s="1224"/>
      <c r="AO15" s="317">
        <v>-93995</v>
      </c>
      <c r="AP15" s="317">
        <v>-7860</v>
      </c>
      <c r="AQ15" s="318">
        <v>-9152</v>
      </c>
      <c r="AR15" s="319">
        <v>-14.1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1728053</v>
      </c>
      <c r="AP16" s="317">
        <v>144510</v>
      </c>
      <c r="AQ16" s="318">
        <v>133599</v>
      </c>
      <c r="AR16" s="319">
        <v>8.1999999999999993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538</v>
      </c>
      <c r="AL21" s="1226"/>
      <c r="AM21" s="1226"/>
      <c r="AN21" s="1227"/>
      <c r="AO21" s="330">
        <v>12.54</v>
      </c>
      <c r="AP21" s="331">
        <v>12.02</v>
      </c>
      <c r="AQ21" s="332">
        <v>0.52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539</v>
      </c>
      <c r="AL22" s="1226"/>
      <c r="AM22" s="1226"/>
      <c r="AN22" s="1227"/>
      <c r="AO22" s="335">
        <v>95.3</v>
      </c>
      <c r="AP22" s="336">
        <v>95.8</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543</v>
      </c>
      <c r="AL32" s="1220"/>
      <c r="AM32" s="1220"/>
      <c r="AN32" s="1221"/>
      <c r="AO32" s="345">
        <v>666052</v>
      </c>
      <c r="AP32" s="345">
        <v>55699</v>
      </c>
      <c r="AQ32" s="346">
        <v>79356</v>
      </c>
      <c r="AR32" s="347">
        <v>-29.8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544</v>
      </c>
      <c r="AL33" s="1220"/>
      <c r="AM33" s="1220"/>
      <c r="AN33" s="1221"/>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545</v>
      </c>
      <c r="AL34" s="1220"/>
      <c r="AM34" s="1220"/>
      <c r="AN34" s="1221"/>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546</v>
      </c>
      <c r="AL35" s="1220"/>
      <c r="AM35" s="1220"/>
      <c r="AN35" s="1221"/>
      <c r="AO35" s="345">
        <v>227520</v>
      </c>
      <c r="AP35" s="345">
        <v>19027</v>
      </c>
      <c r="AQ35" s="346">
        <v>27499</v>
      </c>
      <c r="AR35" s="347">
        <v>-30.8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547</v>
      </c>
      <c r="AL36" s="1220"/>
      <c r="AM36" s="1220"/>
      <c r="AN36" s="1221"/>
      <c r="AO36" s="345">
        <v>48810</v>
      </c>
      <c r="AP36" s="345">
        <v>4082</v>
      </c>
      <c r="AQ36" s="346">
        <v>3427</v>
      </c>
      <c r="AR36" s="347">
        <v>19.100000000000001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548</v>
      </c>
      <c r="AL37" s="1220"/>
      <c r="AM37" s="1220"/>
      <c r="AN37" s="1221"/>
      <c r="AO37" s="345" t="s">
        <v>530</v>
      </c>
      <c r="AP37" s="345" t="s">
        <v>530</v>
      </c>
      <c r="AQ37" s="346">
        <v>1232</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549</v>
      </c>
      <c r="AL38" s="1229"/>
      <c r="AM38" s="1229"/>
      <c r="AN38" s="1230"/>
      <c r="AO38" s="348" t="s">
        <v>530</v>
      </c>
      <c r="AP38" s="348" t="s">
        <v>530</v>
      </c>
      <c r="AQ38" s="349">
        <v>22</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550</v>
      </c>
      <c r="AL39" s="1229"/>
      <c r="AM39" s="1229"/>
      <c r="AN39" s="1230"/>
      <c r="AO39" s="345">
        <v>-10</v>
      </c>
      <c r="AP39" s="345">
        <v>-1</v>
      </c>
      <c r="AQ39" s="346">
        <v>-3656</v>
      </c>
      <c r="AR39" s="347">
        <v>-100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551</v>
      </c>
      <c r="AL40" s="1220"/>
      <c r="AM40" s="1220"/>
      <c r="AN40" s="1221"/>
      <c r="AO40" s="345">
        <v>-646013</v>
      </c>
      <c r="AP40" s="345">
        <v>-54023</v>
      </c>
      <c r="AQ40" s="346">
        <v>-73860</v>
      </c>
      <c r="AR40" s="347">
        <v>-26.9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300</v>
      </c>
      <c r="AL41" s="1232"/>
      <c r="AM41" s="1232"/>
      <c r="AN41" s="1233"/>
      <c r="AO41" s="345">
        <v>296359</v>
      </c>
      <c r="AP41" s="345">
        <v>24783</v>
      </c>
      <c r="AQ41" s="346">
        <v>34020</v>
      </c>
      <c r="AR41" s="347">
        <v>-27.2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521</v>
      </c>
      <c r="AN49" s="1236" t="s">
        <v>555</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771106</v>
      </c>
      <c r="AN51" s="367">
        <v>59025</v>
      </c>
      <c r="AO51" s="368">
        <v>7.2</v>
      </c>
      <c r="AP51" s="369">
        <v>107537</v>
      </c>
      <c r="AQ51" s="370">
        <v>14.7</v>
      </c>
      <c r="AR51" s="371">
        <v>-7.5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641053</v>
      </c>
      <c r="AN52" s="375">
        <v>49070</v>
      </c>
      <c r="AO52" s="376">
        <v>59</v>
      </c>
      <c r="AP52" s="377">
        <v>57923</v>
      </c>
      <c r="AQ52" s="378">
        <v>25.1</v>
      </c>
      <c r="AR52" s="379">
        <v>33.9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1088109</v>
      </c>
      <c r="AN53" s="367">
        <v>84836</v>
      </c>
      <c r="AO53" s="368">
        <v>43.7</v>
      </c>
      <c r="AP53" s="369">
        <v>113913</v>
      </c>
      <c r="AQ53" s="370">
        <v>5.9</v>
      </c>
      <c r="AR53" s="371">
        <v>37.799999999999997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916373</v>
      </c>
      <c r="AN54" s="375">
        <v>71447</v>
      </c>
      <c r="AO54" s="376">
        <v>45.6</v>
      </c>
      <c r="AP54" s="377">
        <v>53160</v>
      </c>
      <c r="AQ54" s="378">
        <v>-8.1999999999999993</v>
      </c>
      <c r="AR54" s="379">
        <v>53.8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1216511</v>
      </c>
      <c r="AN55" s="367">
        <v>97196</v>
      </c>
      <c r="AO55" s="368">
        <v>14.6</v>
      </c>
      <c r="AP55" s="369">
        <v>115050</v>
      </c>
      <c r="AQ55" s="370">
        <v>1</v>
      </c>
      <c r="AR55" s="371">
        <v>13.6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599484</v>
      </c>
      <c r="AN56" s="375">
        <v>47897</v>
      </c>
      <c r="AO56" s="376">
        <v>-33</v>
      </c>
      <c r="AP56" s="377">
        <v>53792</v>
      </c>
      <c r="AQ56" s="378">
        <v>1.2</v>
      </c>
      <c r="AR56" s="379">
        <v>-34.200000000000003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1217876</v>
      </c>
      <c r="AN57" s="367">
        <v>98645</v>
      </c>
      <c r="AO57" s="368">
        <v>1.5</v>
      </c>
      <c r="AP57" s="369">
        <v>118252</v>
      </c>
      <c r="AQ57" s="370">
        <v>2.8</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393000</v>
      </c>
      <c r="AN58" s="375">
        <v>31832</v>
      </c>
      <c r="AO58" s="376">
        <v>-33.5</v>
      </c>
      <c r="AP58" s="377">
        <v>49994</v>
      </c>
      <c r="AQ58" s="378">
        <v>-7.1</v>
      </c>
      <c r="AR58" s="379">
        <v>-26.4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699327</v>
      </c>
      <c r="AN59" s="367">
        <v>58482</v>
      </c>
      <c r="AO59" s="368">
        <v>-40.700000000000003</v>
      </c>
      <c r="AP59" s="369">
        <v>120302</v>
      </c>
      <c r="AQ59" s="370">
        <v>1.7</v>
      </c>
      <c r="AR59" s="371">
        <v>-42.4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401740</v>
      </c>
      <c r="AN60" s="375">
        <v>33596</v>
      </c>
      <c r="AO60" s="376">
        <v>5.5</v>
      </c>
      <c r="AP60" s="377">
        <v>59328</v>
      </c>
      <c r="AQ60" s="378">
        <v>18.7</v>
      </c>
      <c r="AR60" s="379">
        <v>-13.2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998586</v>
      </c>
      <c r="AN61" s="382">
        <v>79637</v>
      </c>
      <c r="AO61" s="383">
        <v>5.3</v>
      </c>
      <c r="AP61" s="384">
        <v>115011</v>
      </c>
      <c r="AQ61" s="385">
        <v>5.2</v>
      </c>
      <c r="AR61" s="371">
        <v>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590330</v>
      </c>
      <c r="AN62" s="375">
        <v>46768</v>
      </c>
      <c r="AO62" s="376">
        <v>8.6999999999999993</v>
      </c>
      <c r="AP62" s="377">
        <v>54839</v>
      </c>
      <c r="AQ62" s="378">
        <v>5.9</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Br7QV0xnHiqyLvDEiKQjU6btV162HWFc/hxLiI+kwS7LW5BBsLm6H3IN7qxsNUOXA5EHJCFkUPyQQ8wJ24f4Q==" saltValue="0Qw39S89XyGw5J2hMn4s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1" spans="125:125" ht="13.5" hidden="1" customHeight="1" x14ac:dyDescent="0.15">
      <c r="DU121" s="292"/>
    </row>
  </sheetData>
  <sheetProtection algorithmName="SHA-512" hashValue="XZ7qCG6dHjMz83tnnWDF9bM+oMAxA6MQyjOrgPO9bvoVStRzy64uXiS6PdcvknKqdukpzHYMvo8CWmdy6BdB4g==" saltValue="wW3zMC65c+Xa64iyiE81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GCKTRgLdjC3aX2slWA9P/U2btfmGX2sWrCXZahU+AnyxnsAwXGHodIJ/AzOa6xp8euxJwXFUTeG59vDK3FnxSA==" saltValue="/WCYFLsTWT9vhIb4D5X8P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9" t="s">
        <v>3</v>
      </c>
      <c r="D47" s="1239"/>
      <c r="E47" s="1240"/>
      <c r="F47" s="11">
        <v>19.16</v>
      </c>
      <c r="G47" s="12">
        <v>19.2</v>
      </c>
      <c r="H47" s="12">
        <v>19.84</v>
      </c>
      <c r="I47" s="12">
        <v>19.05</v>
      </c>
      <c r="J47" s="13">
        <v>20.170000000000002</v>
      </c>
    </row>
    <row r="48" spans="2:10" ht="57.75" customHeight="1" x14ac:dyDescent="0.15">
      <c r="B48" s="14"/>
      <c r="C48" s="1241" t="s">
        <v>4</v>
      </c>
      <c r="D48" s="1241"/>
      <c r="E48" s="1242"/>
      <c r="F48" s="15">
        <v>5.85</v>
      </c>
      <c r="G48" s="16">
        <v>8.27</v>
      </c>
      <c r="H48" s="16">
        <v>7.65</v>
      </c>
      <c r="I48" s="16">
        <v>6.59</v>
      </c>
      <c r="J48" s="17">
        <v>6.56</v>
      </c>
    </row>
    <row r="49" spans="2:10" ht="57.75" customHeight="1" thickBot="1" x14ac:dyDescent="0.2">
      <c r="B49" s="18"/>
      <c r="C49" s="1243" t="s">
        <v>5</v>
      </c>
      <c r="D49" s="1243"/>
      <c r="E49" s="1244"/>
      <c r="F49" s="19" t="s">
        <v>576</v>
      </c>
      <c r="G49" s="20">
        <v>2.4300000000000002</v>
      </c>
      <c r="H49" s="20">
        <v>0.17</v>
      </c>
      <c r="I49" s="20" t="s">
        <v>577</v>
      </c>
      <c r="J49" s="21">
        <v>2.5099999999999998</v>
      </c>
    </row>
    <row r="50" spans="2:10" ht="13.5" customHeight="1" x14ac:dyDescent="0.15"/>
  </sheetData>
  <sheetProtection algorithmName="SHA-512" hashValue="4yFNsNbdAhp5H6iHL7VDuerUpQqlX9Aumnc/ujILrA4uQ6jYcBHYS4nsUeyX0CiDMzxNU2YaLC1NUNbEJg6zgg==" saltValue="E6Sns1Nw/ZEzdJVW5ekX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2022-09-22T04:33:38Z</cp:lastPrinted>
  <dcterms:created xsi:type="dcterms:W3CDTF">2022-02-02T05:12:33Z</dcterms:created>
  <dcterms:modified xsi:type="dcterms:W3CDTF">2022-09-28T10:03:43Z</dcterms:modified>
  <cp:category/>
</cp:coreProperties>
</file>