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2790" yWindow="0" windowWidth="15360" windowHeight="7635" tabRatio="7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l="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<sst xmlns="http://schemas.openxmlformats.org/spreadsheetml/2006/main" count="1155" uniqueCount="619">
  <si>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</si>
  <si>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</si>
  <si>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</si>
  <si>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</si>
  <si>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</si>
  <si>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</si>
  <si>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</si>
  <si>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</si>
  <si>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</si>
  <si>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</si>
  <si>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</si>
  <si>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</si>
  <si>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</si>
  <si>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</si>
  <si>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</si>
  <si>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</si>
  <si>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</si>
  <si>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</si>
  <si>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</si>
  <si>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</si>
  <si>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</si>
  <si>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</si>
  <si>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</si>
  <si>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</si>
  <si>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</si>
  <si>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</si>
  <si>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</si>
  <si>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</si>
  <si>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</si>
  <si>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</si>
  <si>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</si>
  <si>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</si>
  <si>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</si>
  <si>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</si>
  <si>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</si>
  <si>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</si>
  <si>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</si>
  <si>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</si>
  <si>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</si>
  <si>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</si>
  <si>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</si>
  <si>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</si>
  <si>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</si>
  <si>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</si>
  <si>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</si>
  <si>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</si>
  <si>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</si>
  <si>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</si>
  <si>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</si>
  <si>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</si>
  <si>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</si>
  <si>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</si>
  <si>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</si>
  <si>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</si>
  <si>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</si>
  <si>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</si>
  <si>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</si>
  <si>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</si>
  <si>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</si>
  <si>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</si>
  <si>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</si>
  <si>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</si>
  <si>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</si>
  <si>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</si>
  <si>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</si>
  <si>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</si>
  <si>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</si>
  <si>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</si>
  <si>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</si>
  <si>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</si>
  <si>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</si>
  <si>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</si>
  <si>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</si>
  <si>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</si>
  <si>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</si>
  <si>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</si>
  <si>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</si>
  <si>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</si>
  <si>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</si>
  <si>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</si>
  <si>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</si>
  <si>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</si>
  <si>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</si>
  <si>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</si>
  <si>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</si>
  <si>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</si>
  <si>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</si>
  <si>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</si>
  <si>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</si>
  <si>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</si>
  <si>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</si>
  <si>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</si>
  <si>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</si>
  <si>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</si>
  <si>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</si>
  <si>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</si>
  <si>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</si>
  <si>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</si>
  <si>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</si>
  <si>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</si>
  <si>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</si>
  <si>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</si>
  <si>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</si>
  <si>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</si>
  <si>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</si>
  <si>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</si>
  <si>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</si>
  <si>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</si>
  <si>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</si>
  <si>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</si>
  <si>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</si>
  <si>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</si>
  <si>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</si>
  <si>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</si>
  <si>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</si>
  <si>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</si>
  <si>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</si>
  <si>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</si>
  <si>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</si>
  <si>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</si>
  <si>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</si>
  <si>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</si>
  <si>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</si>
  <si>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</si>
  <si>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</si>
  <si>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</si>
  <si>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</si>
  <si>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</si>
  <si>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</si>
  <si>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</si>
  <si>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</si>
  <si>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</si>
  <si>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</si>
  <si>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</si>
  <si>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</si>
  <si>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</si>
  <si>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</si>
  <si>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</si>
  <si>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</si>
  <si>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</si>
  <si>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</si>
  <si>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</si>
  <si>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</si>
  <si>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</si>
  <si>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</si>
  <si>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</si>
  <si>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</si>
  <si>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</si>
  <si>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</si>
  <si>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</si>
  <si>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</si>
  <si>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</si>
  <si>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</si>
  <si>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</si>
  <si>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</si>
  <si>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</si>
  <si>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</si>
  <si>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</si>
  <si>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</si>
  <si>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</si>
  <si>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</si>
  <si>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</si>
  <si>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</si>
  <si>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</si>
  <si>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</si>
  <si>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</si>
  <si>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</si>
  <si>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</si>
  <si>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</si>
  <si>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</si>
  <si>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</si>
  <si>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</si>
  <si>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</si>
  <si>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</si>
  <si>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</si>
  <si>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</si>
  <si>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</si>
  <si>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</si>
  <si>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</si>
  <si>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</si>
  <si>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</si>
  <si>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</si>
  <si>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</si>
  <si>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</si>
  <si>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</si>
  <si>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</si>
  <si>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</si>
  <si>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</si>
  <si>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</si>
  <si>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</si>
  <si>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</si>
  <si>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</si>
  <si>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</si>
  <si>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</si>
  <si>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</si>
  <si>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</si>
  <si>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</si>
  <si>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</si>
  <si>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</si>
  <si>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</si>
  <si>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</si>
  <si>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</si>
  <si>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</si>
  <si>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</si>
  <si>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</si>
  <si>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</si>
  <si>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</si>
  <si>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</si>
  <si>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</si>
  <si>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</si>
  <si>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</si>
  <si>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</si>
  <si>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</si>
  <si>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</si>
  <si>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</si>
  <si>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</si>
  <si>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長野県高山村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</si>
  <si>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</si>
  <si>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</si>
  <si>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</si>
  <si>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</si>
  <si>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</si>
  <si>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</si>
  <si>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</si>
  <si>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</si>
  <si>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</si>
  <si>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</si>
  <si>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</si>
  <si>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</si>
  <si>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</si>
  <si>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</si>
  <si>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</si>
  <si>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</si>
  <si>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</si>
  <si>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</si>
  <si>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</si>
  <si>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</si>
  <si>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</si>
  <si>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</si>
  <si>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</si>
  <si>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</si>
  <si>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</si>
  <si>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</si>
  <si>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</si>
  <si>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</si>
  <si>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</si>
  <si>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</si>
  <si>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</si>
  <si>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</si>
  <si>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</si>
  <si>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</si>
  <si>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</si>
  <si>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</si>
  <si>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</si>
  <si>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</si>
  <si>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</si>
  <si>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</si>
  <si>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</si>
  <si>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</si>
  <si>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</si>
  <si>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</si>
  <si>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</si>
  <si>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</si>
  <si>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</si>
  <si>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</si>
  <si>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</si>
  <si>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</si>
  <si>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</si>
  <si>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</si>
  <si>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</si>
  <si>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</si>
  <si>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</si>
  <si>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</si>
  <si>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</si>
  <si>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</si>
  <si>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</si>
  <si>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</si>
  <si>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</si>
  <si>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</si>
  <si>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</si>
  <si>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</si>
  <si>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</si>
  <si>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</si>
  <si>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</si>
  <si>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</si>
  <si>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</si>
  <si>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</si>
  <si>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</si>
  <si>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</si>
  <si>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</si>
  <si>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</si>
  <si>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</si>
  <si>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</si>
  <si>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</si>
  <si>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</si>
  <si>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</si>
  <si>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</si>
  <si>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</si>
  <si>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</si>
  <si>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</si>
  <si>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</si>
  <si>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</si>
  <si>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</si>
  <si>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</si>
  <si>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</si>
  <si>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</si>
  <si>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</si>
  <si>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</si>
  <si>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</si>
  <si>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</si>
  <si>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</si>
  <si>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</si>
  <si>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</si>
  <si>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</si>
  <si>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</si>
  <si>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</si>
  <si>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</si>
  <si>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</si>
  <si>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</si>
  <si>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</si>
  <si>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</si>
  <si>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</si>
  <si>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</si>
  <si>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</si>
  <si>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</si>
  <si>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</si>
  <si>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</si>
  <si>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</si>
  <si>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</si>
  <si>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</si>
  <si>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</si>
  <si>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</si>
  <si>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</si>
  <si>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</si>
  <si>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</si>
  <si>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</si>
  <si>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</si>
  <si>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</si>
  <si>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</si>
  <si>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</si>
  <si>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</si>
  <si>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</si>
  <si>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</si>
  <si>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</si>
  <si>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</si>
  <si>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</si>
  <si>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</si>
  <si>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</si>
  <si>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</si>
  <si>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</si>
  <si>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</si>
  <si>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</si>
  <si>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</si>
  <si>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</si>
  <si>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</si>
  <si>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</si>
  <si>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</si>
  <si>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</si>
  <si>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</si>
  <si>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</si>
  <si>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</si>
  <si>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</si>
  <si>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</si>
  <si>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</si>
  <si>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</si>
  <si>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</si>
  <si>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</si>
  <si>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長野県高山村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</si>
  <si>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</si>
  <si>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</si>
  <si>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</si>
  <si>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</si>
  <si>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</si>
  <si>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</si>
  <si>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</si>
  <si>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</si>
  <si>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</si>
  <si>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</si>
  <si>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</si>
  <si>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</si>
  <si>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</si>
  <si>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</si>
  <si>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</si>
  <si>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</si>
  <si>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</si>
  <si>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</si>
  <si>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</si>
  <si>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</si>
  <si>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</si>
  <si>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</si>
  <si>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</si>
  <si>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</si>
  <si>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</si>
  <si>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</si>
  <si>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</si>
  <si>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</si>
  <si>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</si>
  <si>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</si>
  <si>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</si>
  <si>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</si>
  <si>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</si>
  <si>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</si>
  <si>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</si>
  <si>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</si>
  <si>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</si>
  <si>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</si>
  <si>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</si>
  <si>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</si>
  <si>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</si>
  <si>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</si>
  <si>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</si>
  <si>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</si>
  <si>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温泉開発事業特別会計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</si>
  <si>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</si>
  <si>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</si>
  <si>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</si>
  <si>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</si>
  <si>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</si>
  <si>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</si>
  <si>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</si>
  <si>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</si>
  <si>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</si>
  <si>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</si>
  <si>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</si>
  <si>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</si>
  <si>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</si>
  <si>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</si>
  <si>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</si>
  <si>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</si>
  <si>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</si>
  <si>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</si>
  <si>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</si>
  <si>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</si>
  <si>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</si>
  <si>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</si>
  <si>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</si>
  <si>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</si>
  <si>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</si>
  <si>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</si>
  <si>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</si>
  <si>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</si>
  <si>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</si>
  <si>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</si>
  <si>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</si>
  <si>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</si>
  <si>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</si>
  <si>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</si>
  <si>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</si>
  <si>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</si>
  <si>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</si>
  <si>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</si>
  <si>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</si>
  <si>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</si>
  <si>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</si>
  <si>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</si>
  <si>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</si>
  <si>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</si>
  <si>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</si>
  <si>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</si>
  <si>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</si>
  <si>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</si>
  <si>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</si>
  <si>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</si>
  <si>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</si>
  <si>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</si>
  <si>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</si>
  <si>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</si>
  <si>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</si>
  <si>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</si>
  <si>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</si>
  <si>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</si>
  <si>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</si>
  <si>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</si>
  <si>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</si>
  <si>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</si>
  <si>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</si>
  <si>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</si>
  <si>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</si>
  <si>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</si>
  <si>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</si>
  <si>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</si>
  <si>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</si>
  <si>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</si>
  <si>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</si>
  <si>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</si>
  <si>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</si>
  <si>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</si>
  <si>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</si>
  <si>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</si>
  <si>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</si>
  <si>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</si>
  <si>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</si>
  <si>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</si>
  <si>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</si>
  <si>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</si>
  <si>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</si>
  <si>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</si>
  <si>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</si>
  <si>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</si>
  <si>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</si>
  <si>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</si>
  <si>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</si>
  <si>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</si>
  <si>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</si>
  <si>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</si>
  <si>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</si>
  <si>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</si>
  <si>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</si>
  <si>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</si>
  <si>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</si>
  <si>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</si>
  <si>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</si>
  <si>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</si>
  <si>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</si>
  <si>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</si>
  <si>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</si>
  <si>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</si>
  <si>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</si>
  <si>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</si>
  <si>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</si>
  <si>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</si>
  <si>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</si>
  <si>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</si>
  <si>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</si>
  <si>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</si>
  <si>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</si>
  <si>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</si>
  <si>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</si>
  <si>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</si>
  <si>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</si>
  <si>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</si>
  <si>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</si>
  <si>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</si>
  <si>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</si>
  <si>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</si>
  <si>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</si>
  <si>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</si>
  <si>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</si>
  <si>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</si>
  <si>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</si>
  <si>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</si>
  <si>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</si>
  <si>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</si>
  <si>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</si>
  <si>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</si>
  <si>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</si>
  <si>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</si>
  <si>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</si>
  <si>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</si>
  <si>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</si>
  <si>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</si>
  <si>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</si>
  <si>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</si>
  <si>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</si>
  <si>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</si>
  <si>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</si>
  <si>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</si>
  <si>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</si>
  <si>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0.07</t>
  </si>
  <si>
    <t>▲ 0.16</t>
  </si>
  <si>
    <t>上水道事業会計</t>
  </si>
  <si>
    <t>一般会計</t>
  </si>
  <si>
    <t>国民健康保険特別会計</t>
  </si>
  <si>
    <t>介護保険特別会計</t>
  </si>
  <si>
    <t>下水道事業特別会計</t>
  </si>
  <si>
    <t>温泉開発事業特別会計</t>
  </si>
  <si>
    <t>診療所特別会計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</si>
  <si>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</si>
  <si>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</si>
  <si>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</si>
  <si>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</si>
  <si>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</si>
  <si>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</si>
  <si>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</si>
  <si>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</si>
  <si>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</si>
  <si>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</si>
  <si>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</si>
  <si>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長野広域連合</t>
    <rPh sb="0" eb="2">
      <t>ナガノ</t>
    </rPh>
    <rPh sb="2" eb="4">
      <t>コウイキ</t>
    </rPh>
    <rPh sb="4" eb="6">
      <t>レンゴウ</t>
    </rPh>
    <phoneticPr fontId="2"/>
  </si>
  <si>
    <t>高山村外一市一町財産組合</t>
    <rPh sb="0" eb="3">
      <t>タカヤマムラ</t>
    </rPh>
    <rPh sb="3" eb="4">
      <t>ホカ</t>
    </rPh>
    <rPh sb="4" eb="6">
      <t>イッシ</t>
    </rPh>
    <rPh sb="6" eb="8">
      <t>イッチョウ</t>
    </rPh>
    <rPh sb="8" eb="10">
      <t>ザイサン</t>
    </rPh>
    <rPh sb="10" eb="12">
      <t>クミアイ</t>
    </rPh>
    <phoneticPr fontId="2"/>
  </si>
  <si>
    <t>高山村土地開発公社</t>
    <rPh sb="0" eb="3">
      <t>タカヤマムラ</t>
    </rPh>
    <rPh sb="3" eb="5">
      <t>トチ</t>
    </rPh>
    <rPh sb="5" eb="7">
      <t>カイハツ</t>
    </rPh>
    <rPh sb="7" eb="9">
      <t>コウシャ</t>
    </rPh>
    <phoneticPr fontId="2"/>
  </si>
  <si>
    <t>-</t>
    <phoneticPr fontId="2"/>
  </si>
  <si>
    <t>(ふるさと創生基金(H30年度末現在))</t>
    <rPh sb="5" eb="7">
      <t>ソウセイ</t>
    </rPh>
    <rPh sb="7" eb="9">
      <t>キキン</t>
    </rPh>
    <phoneticPr fontId="2"/>
  </si>
  <si>
    <t>(道路橋梁施設整備基金(H30年度末現在))</t>
    <rPh sb="1" eb="3">
      <t>ドウロ</t>
    </rPh>
    <rPh sb="3" eb="5">
      <t>キョウリョウ</t>
    </rPh>
    <rPh sb="5" eb="7">
      <t>シセツ</t>
    </rPh>
    <rPh sb="7" eb="9">
      <t>セイビ</t>
    </rPh>
    <rPh sb="9" eb="11">
      <t>キキン</t>
    </rPh>
    <phoneticPr fontId="2"/>
  </si>
  <si>
    <t>(社会教育施設整備基金(H30年度末現在))</t>
    <rPh sb="1" eb="3">
      <t>シャカイ</t>
    </rPh>
    <rPh sb="3" eb="5">
      <t>キョウイク</t>
    </rPh>
    <rPh sb="5" eb="7">
      <t>シセツ</t>
    </rPh>
    <rPh sb="7" eb="9">
      <t>セイビ</t>
    </rPh>
    <rPh sb="9" eb="11">
      <t>キキン</t>
    </rPh>
    <phoneticPr fontId="2"/>
  </si>
  <si>
    <t>(下水道整備基金(H30年度末現在))</t>
    <rPh sb="1" eb="4">
      <t>ゲスイドウ</t>
    </rPh>
    <rPh sb="4" eb="6">
      <t>セイビ</t>
    </rPh>
    <rPh sb="6" eb="8">
      <t>キキン</t>
    </rPh>
    <phoneticPr fontId="2"/>
  </si>
  <si>
    <t>(ふるさと・水と土保全基金(H30年度末現在))</t>
    <rPh sb="6" eb="7">
      <t>ミズ</t>
    </rPh>
    <rPh sb="8" eb="9">
      <t>ツチ</t>
    </rPh>
    <rPh sb="9" eb="11">
      <t>ホゼン</t>
    </rPh>
    <rPh sb="11" eb="13">
      <t>キキン</t>
    </rPh>
    <phoneticPr fontId="2"/>
  </si>
  <si>
    <t>-</t>
    <phoneticPr fontId="2"/>
  </si>
  <si>
    <t>-</t>
    <phoneticPr fontId="2"/>
  </si>
  <si>
    <t>（一般会計）</t>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</si>
  <si>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</si>
  <si>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</si>
  <si>
    <t>（ごみ処理施設事業特別会計）</t>
  </si>
  <si>
    <t>長野県市町村自治振興組合</t>
  </si>
  <si>
    <t>長野県後期高齢者医療広域連合</t>
  </si>
  <si>
    <t>（一般会計）</t>
    <rPh sb="1" eb="3">
      <t>イッパン</t>
    </rPh>
    <rPh sb="3" eb="5">
      <t>カイケイ</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</si>
  <si>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</si>
  <si>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6" eb="8">
      <t>ソウゴウ</t>
    </rPh>
    <rPh sb="8" eb="10">
      <t>ジム</t>
    </rPh>
    <rPh sb="10" eb="12">
      <t>クミアイ</t>
    </rPh>
    <phoneticPr fontId="2"/>
  </si>
  <si>
    <t>（非常勤公務災害補償特別会計）</t>
    <phoneticPr fontId="2"/>
  </si>
  <si>
    <t>東北信市町村交通災害共済事務組合</t>
    <phoneticPr fontId="2"/>
  </si>
  <si>
    <t>須高行政事務組合</t>
    <phoneticPr fontId="2"/>
  </si>
  <si>
    <t>長野県地方税滞納整理機構</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</si>
  <si>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</si>
  <si>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</si>
  <si>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</si>
  <si>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</si>
  <si>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</si>
  <si>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</si>
  <si>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</si>
  <si>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</si>
  <si>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</si>
  <si>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</si>
  <si>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</si>
  <si>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</si>
  <si>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</si>
  <si>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</si>
  <si>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</si>
  <si>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有形固定資産の土地のうち、大きな部分を占める道路について、標準的な造成費をもとに再調達価格を算定したため、類似団体の中でも高い値になったものと考えられます。
将来負担比率は負数であり、引き続き健全財政の堅持に努めていきたい。</t>
    <phoneticPr fontId="5"/>
  </si>
  <si>
    <t>将来負担比率は負数であり、実質公債費比率が類似団体内平均値を下回り減少傾向であることから、事業実施にあたっては国庫補助制度の活用や有利な起債を利用するなど引き続き健全財政の堅持に努めていきたい。</t>
    <rPh sb="21" eb="23">
      <t>ルイジ</t>
    </rPh>
    <rPh sb="23" eb="25">
      <t>ダンタイ</t>
    </rPh>
    <rPh sb="25" eb="26">
      <t>ナイ</t>
    </rPh>
    <rPh sb="26" eb="29">
      <t>ヘイキンチ</t>
    </rPh>
    <rPh sb="30" eb="32">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</si>
</sst>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8" xfId="3" quotePrefix="1" applyNumberFormat="1" applyFont="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E865-4DC6-96A6-B5732E6F4B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83683</c:v>
                </c:pt>
                <c:pt idx="1">
                  <c:v>119371</c:v>
                </c:pt>
                <c:pt idx="2">
                  <c:v>178524</c:v>
                </c:pt>
                <c:pt idx="3">
                  <c:v>87973</c:v>
                </c:pt>
                <c:pt idx="4">
                  <c:v>86185</c:v>
                </c:pt>
              </c:numCache>
            </c:numRef>
          </c:val>
          <c:smooth val="0"/>
          <c:extLst>
            <c:ext xmlns:c16="http://schemas.microsoft.com/office/drawing/2014/chart" uri="{C3380CC4-5D6E-409C-BE32-E72D297353CC}">
              <c16:uniqueId val="{00000001-E865-4DC6-96A6-B5732E6F4B6E}"/>
            </c:ext>
          </c:extLst>
        </c:ser>
        <c:dLbls>
          <c:showLegendKey val="0"/>
          <c:showVal val="0"/>
          <c:showCatName val="0"/>
          <c:showSerName val="0"/>
          <c:showPercent val="0"/>
          <c:showBubbleSize val="0"/>
        </c:dLbls>
        <c:marker val="1"/>
        <c:smooth val="0"/>
        <c:axId val="628470040"/>
        <c:axId val="739232504"/>
      </c:lineChart>
      <c:catAx>
        <c:axId val="628470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9232504"/>
        <c:crosses val="autoZero"/>
        <c:auto val="1"/>
        <c:lblAlgn val="ctr"/>
        <c:lblOffset val="100"/>
        <c:tickLblSkip val="1"/>
        <c:tickMarkSkip val="1"/>
        <c:noMultiLvlLbl val="0"/>
      </c:catAx>
      <c:valAx>
        <c:axId val="7392325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8470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7.1</c:v>
                </c:pt>
                <c:pt idx="1">
                  <c:v>6.85</c:v>
                </c:pt>
                <c:pt idx="2">
                  <c:v>7.08</c:v>
                </c:pt>
                <c:pt idx="3">
                  <c:v>6.94</c:v>
                </c:pt>
                <c:pt idx="4">
                  <c:v>11.14</c:v>
                </c:pt>
              </c:numCache>
            </c:numRef>
          </c:val>
          <c:extLst>
            <c:ext xmlns:c16="http://schemas.microsoft.com/office/drawing/2014/chart" uri="{C3380CC4-5D6E-409C-BE32-E72D297353CC}">
              <c16:uniqueId val="{00000000-F3F9-49F2-91F9-9C523A482B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16.329999999999998</c:v>
                </c:pt>
                <c:pt idx="1">
                  <c:v>15.97</c:v>
                </c:pt>
                <c:pt idx="2">
                  <c:v>16.2</c:v>
                </c:pt>
                <c:pt idx="3">
                  <c:v>16.29</c:v>
                </c:pt>
                <c:pt idx="4">
                  <c:v>16.53</c:v>
                </c:pt>
              </c:numCache>
            </c:numRef>
          </c:val>
          <c:extLst>
            <c:ext xmlns:c16="http://schemas.microsoft.com/office/drawing/2014/chart" uri="{C3380CC4-5D6E-409C-BE32-E72D297353CC}">
              <c16:uniqueId val="{00000001-F3F9-49F2-91F9-9C523A482BB4}"/>
            </c:ext>
          </c:extLst>
        </c:ser>
        <c:dLbls>
          <c:showLegendKey val="0"/>
          <c:showVal val="0"/>
          <c:showCatName val="0"/>
          <c:showSerName val="0"/>
          <c:showPercent val="0"/>
          <c:showBubbleSize val="0"/>
        </c:dLbls>
        <c:gapWidth val="250"/>
        <c:overlap val="100"/>
        <c:axId val="739230152"/>
        <c:axId val="739233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c:v>
                </c:pt>
                <c:pt idx="1">
                  <c:v>-7.0000000000000007E-2</c:v>
                </c:pt>
                <c:pt idx="2">
                  <c:v>0.15</c:v>
                </c:pt>
                <c:pt idx="3">
                  <c:v>-0.16</c:v>
                </c:pt>
                <c:pt idx="4">
                  <c:v>4.0999999999999996</c:v>
                </c:pt>
              </c:numCache>
            </c:numRef>
          </c:val>
          <c:smooth val="0"/>
          <c:extLst>
            <c:ext xmlns:c16="http://schemas.microsoft.com/office/drawing/2014/chart" uri="{C3380CC4-5D6E-409C-BE32-E72D297353CC}">
              <c16:uniqueId val="{00000002-F3F9-49F2-91F9-9C523A482BB4}"/>
            </c:ext>
          </c:extLst>
        </c:ser>
        <c:dLbls>
          <c:showLegendKey val="0"/>
          <c:showVal val="0"/>
          <c:showCatName val="0"/>
          <c:showSerName val="0"/>
          <c:showPercent val="0"/>
          <c:showBubbleSize val="0"/>
        </c:dLbls>
        <c:marker val="1"/>
        <c:smooth val="0"/>
        <c:axId val="739230152"/>
        <c:axId val="739233288"/>
      </c:lineChart>
      <c:catAx>
        <c:axId val="73923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39233288"/>
        <c:crosses val="autoZero"/>
        <c:auto val="1"/>
        <c:lblAlgn val="ctr"/>
        <c:lblOffset val="100"/>
        <c:tickLblSkip val="1"/>
        <c:tickMarkSkip val="1"/>
        <c:noMultiLvlLbl val="0"/>
      </c:catAx>
      <c:valAx>
        <c:axId val="739233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23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0.43</c:v>
                </c:pt>
                <c:pt idx="2">
                  <c:v>#N/A</c:v>
                </c:pt>
                <c:pt idx="3">
                  <c:v>0.52</c:v>
                </c:pt>
                <c:pt idx="4">
                  <c:v>#N/A</c:v>
                </c:pt>
                <c:pt idx="5">
                  <c:v>3.85</c:v>
                </c:pt>
                <c:pt idx="6">
                  <c:v>#N/A</c:v>
                </c:pt>
                <c:pt idx="7">
                  <c:v>0.01</c:v>
                </c:pt>
                <c:pt idx="8">
                  <c:v>#N/A</c:v>
                </c:pt>
                <c:pt idx="9">
                  <c:v>0.01</c:v>
                </c:pt>
              </c:numCache>
            </c:numRef>
          </c:val>
          <c:extLst>
            <c:ext xmlns:c16="http://schemas.microsoft.com/office/drawing/2014/chart" uri="{C3380CC4-5D6E-409C-BE32-E72D297353CC}">
              <c16:uniqueId val="{00000000-62B2-4CDE-8C1B-C192D30695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B2-4CDE-8C1B-C192D306957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0.09</c:v>
                </c:pt>
                <c:pt idx="4">
                  <c:v>#N/A</c:v>
                </c:pt>
                <c:pt idx="5">
                  <c:v>0.24</c:v>
                </c:pt>
                <c:pt idx="6">
                  <c:v>#N/A</c:v>
                </c:pt>
                <c:pt idx="7">
                  <c:v>0.42</c:v>
                </c:pt>
                <c:pt idx="8">
                  <c:v>#N/A</c:v>
                </c:pt>
                <c:pt idx="9">
                  <c:v>0.22</c:v>
                </c:pt>
              </c:numCache>
            </c:numRef>
          </c:val>
          <c:extLst>
            <c:ext xmlns:c16="http://schemas.microsoft.com/office/drawing/2014/chart" uri="{C3380CC4-5D6E-409C-BE32-E72D297353CC}">
              <c16:uniqueId val="{00000002-62B2-4CDE-8C1B-C192D3069574}"/>
            </c:ext>
          </c:extLst>
        </c:ser>
        <c:ser>
          <c:idx val="3"/>
          <c:order val="3"/>
          <c:tx>
            <c:strRef>
              <c:f>データシート!$A$30</c:f>
              <c:strCache>
                <c:ptCount val="1"/>
                <c:pt idx="0">
                  <c:v>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0.11</c:v>
                </c:pt>
                <c:pt idx="4">
                  <c:v>#N/A</c:v>
                </c:pt>
                <c:pt idx="5">
                  <c:v>0.18</c:v>
                </c:pt>
                <c:pt idx="6">
                  <c:v>#N/A</c:v>
                </c:pt>
                <c:pt idx="7">
                  <c:v>0.22</c:v>
                </c:pt>
                <c:pt idx="8">
                  <c:v>#N/A</c:v>
                </c:pt>
                <c:pt idx="9">
                  <c:v>0.32</c:v>
                </c:pt>
              </c:numCache>
            </c:numRef>
          </c:val>
          <c:extLst>
            <c:ext xmlns:c16="http://schemas.microsoft.com/office/drawing/2014/chart" uri="{C3380CC4-5D6E-409C-BE32-E72D297353CC}">
              <c16:uniqueId val="{00000003-62B2-4CDE-8C1B-C192D3069574}"/>
            </c:ext>
          </c:extLst>
        </c:ser>
        <c:ser>
          <c:idx val="4"/>
          <c:order val="4"/>
          <c:tx>
            <c:strRef>
              <c:f>データシート!$A$31</c:f>
              <c:strCache>
                <c:ptCount val="1"/>
                <c:pt idx="0">
                  <c:v>温泉開発事業特別会計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0.43</c:v>
                </c:pt>
                <c:pt idx="2">
                  <c:v>#N/A</c:v>
                </c:pt>
                <c:pt idx="3">
                  <c:v>0.47</c:v>
                </c:pt>
                <c:pt idx="4">
                  <c:v>#N/A</c:v>
                </c:pt>
                <c:pt idx="5">
                  <c:v>0.73</c:v>
                </c:pt>
                <c:pt idx="6">
                  <c:v>#N/A</c:v>
                </c:pt>
                <c:pt idx="7">
                  <c:v>0.47</c:v>
                </c:pt>
                <c:pt idx="8">
                  <c:v>#N/A</c:v>
                </c:pt>
                <c:pt idx="9">
                  <c:v>0.34</c:v>
                </c:pt>
              </c:numCache>
            </c:numRef>
          </c:val>
          <c:extLst>
            <c:ext xmlns:c16="http://schemas.microsoft.com/office/drawing/2014/chart" uri="{C3380CC4-5D6E-409C-BE32-E72D297353CC}">
              <c16:uniqueId val="{00000004-62B2-4CDE-8C1B-C192D306957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0.63</c:v>
                </c:pt>
                <c:pt idx="2">
                  <c:v>#N/A</c:v>
                </c:pt>
                <c:pt idx="3">
                  <c:v>0.53</c:v>
                </c:pt>
                <c:pt idx="4">
                  <c:v>#N/A</c:v>
                </c:pt>
                <c:pt idx="5">
                  <c:v>0.61</c:v>
                </c:pt>
                <c:pt idx="6">
                  <c:v>#N/A</c:v>
                </c:pt>
                <c:pt idx="7">
                  <c:v>0.88</c:v>
                </c:pt>
                <c:pt idx="8">
                  <c:v>#N/A</c:v>
                </c:pt>
                <c:pt idx="9">
                  <c:v>0.56000000000000005</c:v>
                </c:pt>
              </c:numCache>
            </c:numRef>
          </c:val>
          <c:extLst>
            <c:ext xmlns:c16="http://schemas.microsoft.com/office/drawing/2014/chart" uri="{C3380CC4-5D6E-409C-BE32-E72D297353CC}">
              <c16:uniqueId val="{00000005-62B2-4CDE-8C1B-C192D306957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1.1200000000000001</c:v>
                </c:pt>
                <c:pt idx="2">
                  <c:v>#N/A</c:v>
                </c:pt>
                <c:pt idx="3">
                  <c:v>1.71</c:v>
                </c:pt>
                <c:pt idx="4">
                  <c:v>#N/A</c:v>
                </c:pt>
                <c:pt idx="5">
                  <c:v>2.3199999999999998</c:v>
                </c:pt>
                <c:pt idx="6">
                  <c:v>#N/A</c:v>
                </c:pt>
                <c:pt idx="7">
                  <c:v>1.61</c:v>
                </c:pt>
                <c:pt idx="8">
                  <c:v>#N/A</c:v>
                </c:pt>
                <c:pt idx="9">
                  <c:v>0.86</c:v>
                </c:pt>
              </c:numCache>
            </c:numRef>
          </c:val>
          <c:extLst>
            <c:ext xmlns:c16="http://schemas.microsoft.com/office/drawing/2014/chart" uri="{C3380CC4-5D6E-409C-BE32-E72D297353CC}">
              <c16:uniqueId val="{00000006-62B2-4CDE-8C1B-C192D306957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2.5299999999999998</c:v>
                </c:pt>
                <c:pt idx="2">
                  <c:v>#N/A</c:v>
                </c:pt>
                <c:pt idx="3">
                  <c:v>1.86</c:v>
                </c:pt>
                <c:pt idx="4">
                  <c:v>#N/A</c:v>
                </c:pt>
                <c:pt idx="5">
                  <c:v>0.96</c:v>
                </c:pt>
                <c:pt idx="6">
                  <c:v>#N/A</c:v>
                </c:pt>
                <c:pt idx="7">
                  <c:v>1.78</c:v>
                </c:pt>
                <c:pt idx="8">
                  <c:v>#N/A</c:v>
                </c:pt>
                <c:pt idx="9">
                  <c:v>1.66</c:v>
                </c:pt>
              </c:numCache>
            </c:numRef>
          </c:val>
          <c:extLst>
            <c:ext xmlns:c16="http://schemas.microsoft.com/office/drawing/2014/chart" uri="{C3380CC4-5D6E-409C-BE32-E72D297353CC}">
              <c16:uniqueId val="{00000007-62B2-4CDE-8C1B-C192D306957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c:v>
                </c:pt>
                <c:pt idx="2">
                  <c:v>#N/A</c:v>
                </c:pt>
                <c:pt idx="3">
                  <c:v>6.85</c:v>
                </c:pt>
                <c:pt idx="4">
                  <c:v>#N/A</c:v>
                </c:pt>
                <c:pt idx="5">
                  <c:v>7.07</c:v>
                </c:pt>
                <c:pt idx="6">
                  <c:v>#N/A</c:v>
                </c:pt>
                <c:pt idx="7">
                  <c:v>6.94</c:v>
                </c:pt>
                <c:pt idx="8">
                  <c:v>#N/A</c:v>
                </c:pt>
                <c:pt idx="9">
                  <c:v>11.14</c:v>
                </c:pt>
              </c:numCache>
            </c:numRef>
          </c:val>
          <c:extLst>
            <c:ext xmlns:c16="http://schemas.microsoft.com/office/drawing/2014/chart" uri="{C3380CC4-5D6E-409C-BE32-E72D297353CC}">
              <c16:uniqueId val="{00000008-62B2-4CDE-8C1B-C192D306957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13.47</c:v>
                </c:pt>
                <c:pt idx="2">
                  <c:v>#N/A</c:v>
                </c:pt>
                <c:pt idx="3">
                  <c:v>14.47</c:v>
                </c:pt>
                <c:pt idx="4">
                  <c:v>#N/A</c:v>
                </c:pt>
                <c:pt idx="5">
                  <c:v>14.65</c:v>
                </c:pt>
                <c:pt idx="6">
                  <c:v>#N/A</c:v>
                </c:pt>
                <c:pt idx="7">
                  <c:v>21.76</c:v>
                </c:pt>
                <c:pt idx="8">
                  <c:v>#N/A</c:v>
                </c:pt>
                <c:pt idx="9">
                  <c:v>22.29</c:v>
                </c:pt>
              </c:numCache>
            </c:numRef>
          </c:val>
          <c:extLst>
            <c:ext xmlns:c16="http://schemas.microsoft.com/office/drawing/2014/chart" uri="{C3380CC4-5D6E-409C-BE32-E72D297353CC}">
              <c16:uniqueId val="{00000009-62B2-4CDE-8C1B-C192D3069574}"/>
            </c:ext>
          </c:extLst>
        </c:ser>
        <c:dLbls>
          <c:showLegendKey val="0"/>
          <c:showVal val="0"/>
          <c:showCatName val="0"/>
          <c:showSerName val="0"/>
          <c:showPercent val="0"/>
          <c:showBubbleSize val="0"/>
        </c:dLbls>
        <c:gapWidth val="150"/>
        <c:overlap val="100"/>
        <c:axId val="739229760"/>
        <c:axId val="739230544"/>
      </c:barChart>
      <c:catAx>
        <c:axId val="73922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9230544"/>
        <c:crosses val="autoZero"/>
        <c:auto val="1"/>
        <c:lblAlgn val="ctr"/>
        <c:lblOffset val="100"/>
        <c:tickLblSkip val="1"/>
        <c:tickMarkSkip val="1"/>
        <c:noMultiLvlLbl val="0"/>
      </c:catAx>
      <c:valAx>
        <c:axId val="73923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922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552</c:v>
                </c:pt>
                <c:pt idx="5">
                  <c:v>528</c:v>
                </c:pt>
                <c:pt idx="8">
                  <c:v>520</c:v>
                </c:pt>
                <c:pt idx="11">
                  <c:v>482</c:v>
                </c:pt>
                <c:pt idx="14">
                  <c:v>451</c:v>
                </c:pt>
              </c:numCache>
            </c:numRef>
          </c:val>
          <c:extLst>
            <c:ext xmlns:c16="http://schemas.microsoft.com/office/drawing/2014/chart" uri="{C3380CC4-5D6E-409C-BE32-E72D297353CC}">
              <c16:uniqueId val="{00000000-DAD8-4D28-AD8F-C2FBD4313B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D8-4D28-AD8F-C2FBD4313B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5</c:v>
                </c:pt>
                <c:pt idx="9">
                  <c:v>5</c:v>
                </c:pt>
                <c:pt idx="12">
                  <c:v>5</c:v>
                </c:pt>
              </c:numCache>
            </c:numRef>
          </c:val>
          <c:extLst>
            <c:ext xmlns:c16="http://schemas.microsoft.com/office/drawing/2014/chart" uri="{C3380CC4-5D6E-409C-BE32-E72D297353CC}">
              <c16:uniqueId val="{00000002-DAD8-4D28-AD8F-C2FBD4313B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6</c:v>
                </c:pt>
                <c:pt idx="6">
                  <c:v>5</c:v>
                </c:pt>
                <c:pt idx="9">
                  <c:v>3</c:v>
                </c:pt>
                <c:pt idx="12">
                  <c:v>3</c:v>
                </c:pt>
              </c:numCache>
            </c:numRef>
          </c:val>
          <c:extLst>
            <c:ext xmlns:c16="http://schemas.microsoft.com/office/drawing/2014/chart" uri="{C3380CC4-5D6E-409C-BE32-E72D297353CC}">
              <c16:uniqueId val="{00000003-DAD8-4D28-AD8F-C2FBD4313B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222</c:v>
                </c:pt>
                <c:pt idx="3">
                  <c:v>228</c:v>
                </c:pt>
                <c:pt idx="6">
                  <c:v>228</c:v>
                </c:pt>
                <c:pt idx="9">
                  <c:v>206</c:v>
                </c:pt>
                <c:pt idx="12">
                  <c:v>207</c:v>
                </c:pt>
              </c:numCache>
            </c:numRef>
          </c:val>
          <c:extLst>
            <c:ext xmlns:c16="http://schemas.microsoft.com/office/drawing/2014/chart" uri="{C3380CC4-5D6E-409C-BE32-E72D297353CC}">
              <c16:uniqueId val="{00000004-DAD8-4D28-AD8F-C2FBD4313B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D8-4D28-AD8F-C2FBD4313B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D8-4D28-AD8F-C2FBD4313B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515</c:v>
                </c:pt>
                <c:pt idx="3">
                  <c:v>499</c:v>
                </c:pt>
                <c:pt idx="6">
                  <c:v>490</c:v>
                </c:pt>
                <c:pt idx="9">
                  <c:v>449</c:v>
                </c:pt>
                <c:pt idx="12">
                  <c:v>412</c:v>
                </c:pt>
              </c:numCache>
            </c:numRef>
          </c:val>
          <c:extLst>
            <c:ext xmlns:c16="http://schemas.microsoft.com/office/drawing/2014/chart" uri="{C3380CC4-5D6E-409C-BE32-E72D297353CC}">
              <c16:uniqueId val="{00000007-DAD8-4D28-AD8F-C2FBD4313BAE}"/>
            </c:ext>
          </c:extLst>
        </c:ser>
        <c:dLbls>
          <c:showLegendKey val="0"/>
          <c:showVal val="0"/>
          <c:showCatName val="0"/>
          <c:showSerName val="0"/>
          <c:showPercent val="0"/>
          <c:showBubbleSize val="0"/>
        </c:dLbls>
        <c:gapWidth val="100"/>
        <c:overlap val="100"/>
        <c:axId val="730266384"/>
        <c:axId val="730264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193</c:v>
                </c:pt>
                <c:pt idx="2">
                  <c:v>#N/A</c:v>
                </c:pt>
                <c:pt idx="3">
                  <c:v>#N/A</c:v>
                </c:pt>
                <c:pt idx="4">
                  <c:v>205</c:v>
                </c:pt>
                <c:pt idx="5">
                  <c:v>#N/A</c:v>
                </c:pt>
                <c:pt idx="6">
                  <c:v>#N/A</c:v>
                </c:pt>
                <c:pt idx="7">
                  <c:v>208</c:v>
                </c:pt>
                <c:pt idx="8">
                  <c:v>#N/A</c:v>
                </c:pt>
                <c:pt idx="9">
                  <c:v>#N/A</c:v>
                </c:pt>
                <c:pt idx="10">
                  <c:v>181</c:v>
                </c:pt>
                <c:pt idx="11">
                  <c:v>#N/A</c:v>
                </c:pt>
                <c:pt idx="12">
                  <c:v>#N/A</c:v>
                </c:pt>
                <c:pt idx="13">
                  <c:v>176</c:v>
                </c:pt>
                <c:pt idx="14">
                  <c:v>#N/A</c:v>
                </c:pt>
              </c:numCache>
            </c:numRef>
          </c:val>
          <c:smooth val="0"/>
          <c:extLst>
            <c:ext xmlns:c16="http://schemas.microsoft.com/office/drawing/2014/chart" uri="{C3380CC4-5D6E-409C-BE32-E72D297353CC}">
              <c16:uniqueId val="{00000008-DAD8-4D28-AD8F-C2FBD4313BAE}"/>
            </c:ext>
          </c:extLst>
        </c:ser>
        <c:dLbls>
          <c:showLegendKey val="0"/>
          <c:showVal val="0"/>
          <c:showCatName val="0"/>
          <c:showSerName val="0"/>
          <c:showPercent val="0"/>
          <c:showBubbleSize val="0"/>
        </c:dLbls>
        <c:marker val="1"/>
        <c:smooth val="0"/>
        <c:axId val="730266384"/>
        <c:axId val="730264032"/>
      </c:lineChart>
      <c:catAx>
        <c:axId val="73026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0264032"/>
        <c:crosses val="autoZero"/>
        <c:auto val="1"/>
        <c:lblAlgn val="ctr"/>
        <c:lblOffset val="100"/>
        <c:tickLblSkip val="1"/>
        <c:tickMarkSkip val="1"/>
        <c:noMultiLvlLbl val="0"/>
      </c:catAx>
      <c:valAx>
        <c:axId val="730264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6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4379</c:v>
                </c:pt>
                <c:pt idx="5">
                  <c:v>4190</c:v>
                </c:pt>
                <c:pt idx="8">
                  <c:v>4158</c:v>
                </c:pt>
                <c:pt idx="11">
                  <c:v>3909</c:v>
                </c:pt>
                <c:pt idx="14">
                  <c:v>3894</c:v>
                </c:pt>
              </c:numCache>
            </c:numRef>
          </c:val>
          <c:extLst>
            <c:ext xmlns:c16="http://schemas.microsoft.com/office/drawing/2014/chart" uri="{C3380CC4-5D6E-409C-BE32-E72D297353CC}">
              <c16:uniqueId val="{00000000-9046-44C5-B84F-AB9C5FE5D1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c:v>
                </c:pt>
                <c:pt idx="5">
                  <c:v>93</c:v>
                </c:pt>
                <c:pt idx="8">
                  <c:v>85</c:v>
                </c:pt>
                <c:pt idx="11">
                  <c:v>70</c:v>
                </c:pt>
                <c:pt idx="14">
                  <c:v>51</c:v>
                </c:pt>
              </c:numCache>
            </c:numRef>
          </c:val>
          <c:extLst>
            <c:ext xmlns:c16="http://schemas.microsoft.com/office/drawing/2014/chart" uri="{C3380CC4-5D6E-409C-BE32-E72D297353CC}">
              <c16:uniqueId val="{00000001-9046-44C5-B84F-AB9C5FE5D1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3003</c:v>
                </c:pt>
                <c:pt idx="5">
                  <c:v>3104</c:v>
                </c:pt>
                <c:pt idx="8">
                  <c:v>3307</c:v>
                </c:pt>
                <c:pt idx="11">
                  <c:v>3433</c:v>
                </c:pt>
                <c:pt idx="14">
                  <c:v>3453</c:v>
                </c:pt>
              </c:numCache>
            </c:numRef>
          </c:val>
          <c:extLst>
            <c:ext xmlns:c16="http://schemas.microsoft.com/office/drawing/2014/chart" uri="{C3380CC4-5D6E-409C-BE32-E72D297353CC}">
              <c16:uniqueId val="{00000002-9046-44C5-B84F-AB9C5FE5D1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46-44C5-B84F-AB9C5FE5D1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46-44C5-B84F-AB9C5FE5D1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46-44C5-B84F-AB9C5FE5D1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648</c:v>
                </c:pt>
                <c:pt idx="3">
                  <c:v>593</c:v>
                </c:pt>
                <c:pt idx="6">
                  <c:v>594</c:v>
                </c:pt>
                <c:pt idx="9">
                  <c:v>609</c:v>
                </c:pt>
                <c:pt idx="12">
                  <c:v>602</c:v>
                </c:pt>
              </c:numCache>
            </c:numRef>
          </c:val>
          <c:extLst>
            <c:ext xmlns:c16="http://schemas.microsoft.com/office/drawing/2014/chart" uri="{C3380CC4-5D6E-409C-BE32-E72D297353CC}">
              <c16:uniqueId val="{00000006-9046-44C5-B84F-AB9C5FE5D1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c:v>
                </c:pt>
                <c:pt idx="3">
                  <c:v>13</c:v>
                </c:pt>
                <c:pt idx="6">
                  <c:v>10</c:v>
                </c:pt>
                <c:pt idx="9">
                  <c:v>80</c:v>
                </c:pt>
                <c:pt idx="12">
                  <c:v>155</c:v>
                </c:pt>
              </c:numCache>
            </c:numRef>
          </c:val>
          <c:extLst>
            <c:ext xmlns:c16="http://schemas.microsoft.com/office/drawing/2014/chart" uri="{C3380CC4-5D6E-409C-BE32-E72D297353CC}">
              <c16:uniqueId val="{00000007-9046-44C5-B84F-AB9C5FE5D1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2027</c:v>
                </c:pt>
                <c:pt idx="3">
                  <c:v>1933</c:v>
                </c:pt>
                <c:pt idx="6">
                  <c:v>1810</c:v>
                </c:pt>
                <c:pt idx="9">
                  <c:v>1547</c:v>
                </c:pt>
                <c:pt idx="12">
                  <c:v>1381</c:v>
                </c:pt>
              </c:numCache>
            </c:numRef>
          </c:val>
          <c:extLst>
            <c:ext xmlns:c16="http://schemas.microsoft.com/office/drawing/2014/chart" uri="{C3380CC4-5D6E-409C-BE32-E72D297353CC}">
              <c16:uniqueId val="{00000008-9046-44C5-B84F-AB9C5FE5D1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c:v>
                </c:pt>
                <c:pt idx="3">
                  <c:v>133</c:v>
                </c:pt>
                <c:pt idx="6">
                  <c:v>120</c:v>
                </c:pt>
                <c:pt idx="9">
                  <c:v>108</c:v>
                </c:pt>
                <c:pt idx="12">
                  <c:v>97</c:v>
                </c:pt>
              </c:numCache>
            </c:numRef>
          </c:val>
          <c:extLst>
            <c:ext xmlns:c16="http://schemas.microsoft.com/office/drawing/2014/chart" uri="{C3380CC4-5D6E-409C-BE32-E72D297353CC}">
              <c16:uniqueId val="{00000009-9046-44C5-B84F-AB9C5FE5D1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3278</c:v>
                </c:pt>
                <c:pt idx="3">
                  <c:v>3283</c:v>
                </c:pt>
                <c:pt idx="6">
                  <c:v>3602</c:v>
                </c:pt>
                <c:pt idx="9">
                  <c:v>3625</c:v>
                </c:pt>
                <c:pt idx="12">
                  <c:v>3638</c:v>
                </c:pt>
              </c:numCache>
            </c:numRef>
          </c:val>
          <c:extLst>
            <c:ext xmlns:c16="http://schemas.microsoft.com/office/drawing/2014/chart" uri="{C3380CC4-5D6E-409C-BE32-E72D297353CC}">
              <c16:uniqueId val="{0000000A-9046-44C5-B84F-AB9C5FE5D152}"/>
            </c:ext>
          </c:extLst>
        </c:ser>
        <c:dLbls>
          <c:showLegendKey val="0"/>
          <c:showVal val="0"/>
          <c:showCatName val="0"/>
          <c:showSerName val="0"/>
          <c:showPercent val="0"/>
          <c:showBubbleSize val="0"/>
        </c:dLbls>
        <c:gapWidth val="100"/>
        <c:overlap val="100"/>
        <c:axId val="730266776"/>
        <c:axId val="730264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046-44C5-B84F-AB9C5FE5D152}"/>
            </c:ext>
          </c:extLst>
        </c:ser>
        <c:dLbls>
          <c:showLegendKey val="0"/>
          <c:showVal val="0"/>
          <c:showCatName val="0"/>
          <c:showSerName val="0"/>
          <c:showPercent val="0"/>
          <c:showBubbleSize val="0"/>
        </c:dLbls>
        <c:marker val="1"/>
        <c:smooth val="0"/>
        <c:axId val="730266776"/>
        <c:axId val="730264424"/>
      </c:lineChart>
      <c:catAx>
        <c:axId val="73026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0264424"/>
        <c:crosses val="autoZero"/>
        <c:auto val="1"/>
        <c:lblAlgn val="ctr"/>
        <c:lblOffset val="100"/>
        <c:tickLblSkip val="1"/>
        <c:tickMarkSkip val="1"/>
        <c:noMultiLvlLbl val="0"/>
      </c:catAx>
      <c:valAx>
        <c:axId val="730264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26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441</c:v>
                </c:pt>
                <c:pt idx="1">
                  <c:v>441</c:v>
                </c:pt>
                <c:pt idx="2">
                  <c:v>441</c:v>
                </c:pt>
              </c:numCache>
            </c:numRef>
          </c:val>
          <c:extLst>
            <c:ext xmlns:c16="http://schemas.microsoft.com/office/drawing/2014/chart" uri="{C3380CC4-5D6E-409C-BE32-E72D297353CC}">
              <c16:uniqueId val="{00000000-9651-442F-9DBD-D4E0F3862E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174</c:v>
                </c:pt>
                <c:pt idx="1">
                  <c:v>174</c:v>
                </c:pt>
                <c:pt idx="2">
                  <c:v>169</c:v>
                </c:pt>
              </c:numCache>
            </c:numRef>
          </c:val>
          <c:extLst>
            <c:ext xmlns:c16="http://schemas.microsoft.com/office/drawing/2014/chart" uri="{C3380CC4-5D6E-409C-BE32-E72D297353CC}">
              <c16:uniqueId val="{00000001-9651-442F-9DBD-D4E0F3862E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2433</c:v>
                </c:pt>
                <c:pt idx="1">
                  <c:v>2538</c:v>
                </c:pt>
                <c:pt idx="2">
                  <c:v>2541</c:v>
                </c:pt>
              </c:numCache>
            </c:numRef>
          </c:val>
          <c:extLst>
            <c:ext xmlns:c16="http://schemas.microsoft.com/office/drawing/2014/chart" uri="{C3380CC4-5D6E-409C-BE32-E72D297353CC}">
              <c16:uniqueId val="{00000002-9651-442F-9DBD-D4E0F3862EB7}"/>
            </c:ext>
          </c:extLst>
        </c:ser>
        <c:dLbls>
          <c:showLegendKey val="0"/>
          <c:showVal val="0"/>
          <c:showCatName val="0"/>
          <c:showSerName val="0"/>
          <c:showPercent val="0"/>
          <c:showBubbleSize val="0"/>
        </c:dLbls>
        <c:gapWidth val="120"/>
        <c:overlap val="100"/>
        <c:axId val="730265992"/>
        <c:axId val="730263640"/>
      </c:barChart>
      <c:catAx>
        <c:axId val="73026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0263640"/>
        <c:crosses val="autoZero"/>
        <c:auto val="1"/>
        <c:lblAlgn val="ctr"/>
        <c:lblOffset val="100"/>
        <c:tickLblSkip val="1"/>
        <c:tickMarkSkip val="1"/>
        <c:noMultiLvlLbl val="0"/>
      </c:catAx>
      <c:valAx>
        <c:axId val="730263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026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{992539A6-A232-4D5A-892F-2C2FFA53C07A}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BB0-4B7C-8C2A-3813B709B0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{A8B2C991-94FE-49ED-8623-C4D1EC5C7DD8}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B0-4B7C-8C2A-3813B709B0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{C8C2DFD8-1B6A-4592-8B74-ECF7783A9180}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B0-4B7C-8C2A-3813B709B0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{970AD0D4-99B7-4ACC-A9F3-CD091D5BAFA0}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B0-4B7C-8C2A-3813B709B0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{7EB13403-CE72-49C7-BBD0-C7C8B5D37E17}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B0-4B7C-8C2A-3813B709B0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{652A6BBE-3CF5-469B-A81A-79B7EAEA5CBC}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BB0-4B7C-8C2A-3813B709B0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{CADE6F67-4B35-4870-9714-367177906925}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BB0-4B7C-8C2A-3813B709B0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{5E56423E-D636-4BDA-B854-6A26D647C4F0}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BB0-4B7C-8C2A-3813B709B0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{15D6B7AE-06D5-473E-A542-FE67BD02A413}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BB0-4B7C-8C2A-3813B709B0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69.2</c:v>
                </c:pt>
                <c:pt idx="24">
                  <c:v>74.099999999999994</c:v>
                </c:pt>
                <c:pt idx="32">
                  <c:v>74.2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B0-4B7C-8C2A-3813B709B0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{FBF80D48-BDEF-4213-B459-8B9F666026EB}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BB0-4B7C-8C2A-3813B709B0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{32127EE8-731B-4962-A0B1-AFA38CE35808}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B0-4B7C-8C2A-3813B709B0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{850B7ED7-CEF0-49E5-B98D-56BB95140F71}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B0-4B7C-8C2A-3813B709B0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{837ECCE2-84D8-4C50-A9BB-06D648800A81}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B0-4B7C-8C2A-3813B709B0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{D2C4BEEF-B89C-4D4E-871D-A1A5D314E09D}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B0-4B7C-8C2A-3813B709B0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{68675B9A-17E2-479B-94AE-1839BE0E543F}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BB0-4B7C-8C2A-3813B709B0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{092FF619-2F59-4729-8904-3A45ECE876A8}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BB0-4B7C-8C2A-3813B709B0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{7FF68D74-81CE-41C4-B083-CDBF76BAF94E}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BB0-4B7C-8C2A-3813B709B0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{5724D3E2-1C23-46CD-BE2D-93486992BD26}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BB0-4B7C-8C2A-3813B709B0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BB0-4B7C-8C2A-3813B709B0B3}"/>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{859C73F2-43AB-4115-BBD6-52B222AB91C0}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1D6-40F4-A938-2086E0FA30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{DC35DAF2-575D-44D2-A9B2-8372BDD2269F}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D6-40F4-A938-2086E0FA30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{1200C3EB-F335-4582-9C84-320D8B8B7968}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D6-40F4-A938-2086E0FA30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{56C73EEA-A000-48BD-8138-B34EE95C676D}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D6-40F4-A938-2086E0FA30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{5A3DC5D6-573D-4E78-9EB7-68DEF0B85591}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D6-40F4-A938-2086E0FA30C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{876D9053-A645-4064-ADED-87A49C90BDE6}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1D6-40F4-A938-2086E0FA30C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{77D9AB39-E7F2-4992-9B57-143C1ABD39C9}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1D6-40F4-A938-2086E0FA30C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{A10AD24A-B922-44B3-8FCA-4929E4F78667}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1D6-40F4-A938-2086E0FA30C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{B4169440-C180-4A82-8428-3207BA1665C5}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1D6-40F4-A938-2086E0FA30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9.5</c:v>
                </c:pt>
                <c:pt idx="16">
                  <c:v>9.1</c:v>
                </c:pt>
                <c:pt idx="24">
                  <c:v>8.8000000000000007</c:v>
                </c:pt>
                <c:pt idx="32">
                  <c:v>8.4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1D6-40F4-A938-2086E0FA30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{B7844D09-37AF-43BD-9376-5CDE98EA9B6D}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1D6-40F4-A938-2086E0FA30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{A49A2746-5F9E-4F48-BCB3-8EEFF1EF6D13}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D6-40F4-A938-2086E0FA30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{AF90DE44-3DBE-4014-9D0E-872D38296513}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D6-40F4-A938-2086E0FA30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{6C0B3523-6131-476B-8BB2-73775DD8F748}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D6-40F4-A938-2086E0FA30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{84C03DE6-8A00-4E0F-A05A-E9E3844DC75C}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D6-40F4-A938-2086E0FA30C2}"/>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{64028A50-58FF-4838-A321-0ABB6C956B8C}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1D6-40F4-A938-2086E0FA30C2}"/>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{1FECA1F3-C946-47F5-BCFE-E1F46B79149A}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1D6-40F4-A938-2086E0FA30C2}"/>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{7B56551F-466B-4285-9687-6EB2C21AE376}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1D6-40F4-A938-2086E0FA30C2}"/>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{017AF032-E69A-45DF-BB73-42FA8336E9FE}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1D6-40F4-A938-2086E0FA30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1D6-40F4-A938-2086E0FA30C2}"/>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数年、実質公債費比率の分子はほぼ同額で推移しているが、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百万円）を予定していることから、新規事業の実施に際しては緊急度などを的確に把握し、起債に大きく頼ることのない財政運営に努める。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b="1">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満期一括償還地方債なし</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地総債の償還完了等による地方債残高の減少や基金積立による充当可能基金の増加、またＨ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カ年にわたり臨財債の全額を借り入れなかったこと等により、Ｈ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年度以降の将来負担比率の分子はマイナスに転じた状況が続いている。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しかしながら、組合等負担等見込額（長野広域連合ごみ焼却施設建設事業）が上昇傾向にあることから、引き続き経費の節減等により将来に備えることとしたい。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百万円）、利息の積立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年度に関してはほぼ同額（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百万円）を取り崩しており、微減の状況である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財政調整基金は災害等への備えのため、減債基金は学校教育施設等整備事業債の償還金に充当するため、その他特定目的基金については最下段に記載の使途のために活用する。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ふるさと創生基金：地域における福祉活動の促進、快適な生活環境の形成等を図る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道路橋梁施設整備基金：道路、橋梁、施設整備を図る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社会教育施設整備基金：社会教育施設整備を図る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下水道整備基金：下水道整備を図る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ふるさと・水と土保全基金：土地改良施設の機能を適正に発揮させるための集落共同活動の強化に対する支援活動を行うため並びに農業の振興及び農村の活性化を図る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ふるさと創生基金：地方財政法の規定に基づく、決算剰余金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以上の積立を行っている。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全ての基金とも、今後の住民ニーズを的確に把握しながら有効活用してい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く方針であり、一部を取崩しのうえ活用しながら同額程度の推移で保有していきたい。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基金利子の積立分のみが増加している。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災害復旧等への備えとして保有しており、ほぼ同額を維持していく。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基金利子の積立のみ行っている。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学校教育施設等整備事業債（学校給食センター）の償還財源として、約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百万円をとり崩す予定でいる。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7,109
7,002
98.56
4,269,845
3,938,734
297,449
2,669,664
3,638,133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本村では有形固定資産の土地のうち、大きな部分を占める道路について、標準的な造成費をもとに再調達価格を算定したため、類似団体の中でも高い値になったものと考えられます。</a:t>
          </a:r>
        </a:p>
        <a:p>
          <a:r>
            <a:rPr kumimoji="1" lang="ja-JP" altLang="en-US" sz="1100">
              <a:latin typeface="ＭＳ Ｐゴシック" panose="020B0600070205080204" pitchFamily="50" charset="-128"/>
              <a:ea typeface="ＭＳ Ｐゴシック" panose="020B0600070205080204" pitchFamily="50" charset="-128"/>
            </a:rPr>
            <a:t>今後は、高山村公共施設等総合管理計画などに基づき、施設量適正化の推進、長寿命化の推進に加え適切な施設配置と民間活力導入の促進を図ります。</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0" name="直線コネクタ 69"/>
        <xdr:cNvCxnSpPr/>
      </xdr:nvCxnSpPr>
      <xdr:spPr>
        <a:xfrm flipV="1">
          <a:off x="4760595" y="4483735"/>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1" name="有形固定資産減価償却率最小値テキスト"/>
        <xdr:cNvSpPr txBox="1"/>
      </xdr:nvSpPr>
      <xdr:spPr>
        <a:xfrm>
          <a:off x="4813300" y="5726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2" name="直線コネクタ 71"/>
        <xdr:cNvCxnSpPr/>
      </xdr:nvCxnSpPr>
      <xdr:spPr>
        <a:xfrm>
          <a:off x="4673600" y="5723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3" name="有形固定資産減価償却率最大値テキスト"/>
        <xdr:cNvSpPr txBox="1"/>
      </xdr:nvSpPr>
      <xdr:spPr>
        <a:xfrm>
          <a:off x="4813300" y="425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4" name="直線コネクタ 73"/>
        <xdr:cNvCxnSpPr/>
      </xdr:nvCxnSpPr>
      <xdr:spPr>
        <a:xfrm>
          <a:off x="4673600" y="4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5" name="有形固定資産減価償却率平均値テキスト"/>
        <xdr:cNvSpPr txBox="1"/>
      </xdr:nvSpPr>
      <xdr:spPr>
        <a:xfrm>
          <a:off x="4813300" y="499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6" name="フローチャート: 判断 75"/>
        <xdr:cNvSpPr/>
      </xdr:nvSpPr>
      <xdr:spPr>
        <a:xfrm>
          <a:off x="47117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7" name="フローチャート: 判断 76"/>
        <xdr:cNvSpPr/>
      </xdr:nvSpPr>
      <xdr:spPr>
        <a:xfrm>
          <a:off x="4000500" y="503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8" name="フローチャート: 判断 77"/>
        <xdr:cNvSpPr/>
      </xdr:nvSpPr>
      <xdr:spPr>
        <a:xfrm>
          <a:off x="3238500" y="507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9" name="フローチャート: 判断 78"/>
        <xdr:cNvSpPr/>
      </xdr:nvSpPr>
      <xdr:spPr>
        <a:xfrm>
          <a:off x="2476500" y="509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58547</xdr:rowOff>
    </xdr:from>
    <xdr:to>
      <xdr:col>23</xdr:col>
      <xdr:colOff>136525</xdr:colOff>
      <xdr:row>27</xdr:row>
      <xdr:rowOff>160147</xdr:rowOff>
    </xdr:to>
    <xdr:sp macro="" textlink="">
      <xdr:nvSpPr>
        <xdr:cNvPr id="85" name="楕円 84"/>
        <xdr:cNvSpPr/>
      </xdr:nvSpPr>
      <xdr:spPr>
        <a:xfrm>
          <a:off x="4711700" y="46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81424</xdr:rowOff>
    </xdr:from>
    <xdr:ext cx="405111" cy="259045"/>
    <xdr:sp macro="" textlink="">
      <xdr:nvSpPr>
        <xdr:cNvPr id="86" name="有形固定資産減価償却率該当値テキスト"/>
        <xdr:cNvSpPr txBox="1"/>
      </xdr:nvSpPr>
      <xdr:spPr>
        <a:xfrm>
          <a:off x="4813300" y="453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60706</xdr:rowOff>
    </xdr:from>
    <xdr:to>
      <xdr:col>19</xdr:col>
      <xdr:colOff>187325</xdr:colOff>
      <xdr:row>27</xdr:row>
      <xdr:rowOff>162306</xdr:rowOff>
    </xdr:to>
    <xdr:sp macro="" textlink="">
      <xdr:nvSpPr>
        <xdr:cNvPr id="87" name="楕円 86"/>
        <xdr:cNvSpPr/>
      </xdr:nvSpPr>
      <xdr:spPr>
        <a:xfrm>
          <a:off x="4000500" y="46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109347</xdr:rowOff>
    </xdr:from>
    <xdr:to>
      <xdr:col>23</xdr:col>
      <xdr:colOff>85725</xdr:colOff>
      <xdr:row>27</xdr:row>
      <xdr:rowOff>111506</xdr:rowOff>
    </xdr:to>
    <xdr:cxnSp macro="">
      <xdr:nvCxnSpPr>
        <xdr:cNvPr id="88" name="直線コネクタ 87"/>
        <xdr:cNvCxnSpPr/>
      </xdr:nvCxnSpPr>
      <xdr:spPr>
        <a:xfrm flipV="1">
          <a:off x="4051300" y="4738497"/>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166497</xdr:rowOff>
    </xdr:from>
    <xdr:to>
      <xdr:col>15</xdr:col>
      <xdr:colOff>187325</xdr:colOff>
      <xdr:row>28</xdr:row>
      <xdr:rowOff>96647</xdr:rowOff>
    </xdr:to>
    <xdr:sp macro="" textlink="">
      <xdr:nvSpPr>
        <xdr:cNvPr id="89" name="楕円 88"/>
        <xdr:cNvSpPr/>
      </xdr:nvSpPr>
      <xdr:spPr>
        <a:xfrm>
          <a:off x="3238500" y="47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111506</xdr:rowOff>
    </xdr:from>
    <xdr:to>
      <xdr:col>19</xdr:col>
      <xdr:colOff>136525</xdr:colOff>
      <xdr:row>28</xdr:row>
      <xdr:rowOff>45847</xdr:rowOff>
    </xdr:to>
    <xdr:cxnSp macro="">
      <xdr:nvCxnSpPr>
        <xdr:cNvPr id="90" name="直線コネクタ 89"/>
        <xdr:cNvCxnSpPr/>
      </xdr:nvCxnSpPr>
      <xdr:spPr>
        <a:xfrm flipV="1">
          <a:off x="3289300" y="4740656"/>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1" name="n_1aveValue有形固定資産減価償却率"/>
        <xdr:cNvSpPr txBox="1"/>
      </xdr:nvSpPr>
      <xdr:spPr>
        <a:xfrm>
          <a:off x="3836044" y="512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2" name="n_2aveValue有形固定資産減価償却率"/>
        <xdr:cNvSpPr txBox="1"/>
      </xdr:nvSpPr>
      <xdr:spPr>
        <a:xfrm>
          <a:off x="3086744" y="516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3" name="n_3aveValue有形固定資産減価償却率"/>
        <xdr:cNvSpPr txBox="1"/>
      </xdr:nvSpPr>
      <xdr:spPr>
        <a:xfrm>
          <a:off x="2324744" y="487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7383</xdr:rowOff>
    </xdr:from>
    <xdr:ext cx="405111" cy="259045"/>
    <xdr:sp macro="" textlink="">
      <xdr:nvSpPr>
        <xdr:cNvPr id="94" name="n_1mainValue有形固定資産減価償却率"/>
        <xdr:cNvSpPr txBox="1"/>
      </xdr:nvSpPr>
      <xdr:spPr>
        <a:xfrm>
          <a:off x="3836044" y="44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113174</xdr:rowOff>
    </xdr:from>
    <xdr:ext cx="405111" cy="259045"/>
    <xdr:sp macro="" textlink="">
      <xdr:nvSpPr>
        <xdr:cNvPr id="95" name="n_2mainValue有形固定資産減価償却率"/>
        <xdr:cNvSpPr txBox="1"/>
      </xdr:nvSpPr>
      <xdr:spPr>
        <a:xfrm>
          <a:off x="3086744" y="457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債務償還可能年数は類似団体平均や長野県平均を下回っており、引き続き将来負担軽減のため起債の発行抑制に努めたい。</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6" name="直線コネクタ 125"/>
        <xdr:cNvCxnSpPr/>
      </xdr:nvCxnSpPr>
      <xdr:spPr>
        <a:xfrm flipV="1">
          <a:off x="14793595" y="4544804"/>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9" name="債務償還比率最大値テキスト"/>
        <xdr:cNvSpPr txBox="1"/>
      </xdr:nvSpPr>
      <xdr:spPr>
        <a:xfrm>
          <a:off x="14846300" y="432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0" name="直線コネクタ 129"/>
        <xdr:cNvCxnSpPr/>
      </xdr:nvCxnSpPr>
      <xdr:spPr>
        <a:xfrm>
          <a:off x="14706600" y="4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1" name="債務償還比率平均値テキスト"/>
        <xdr:cNvSpPr txBox="1"/>
      </xdr:nvSpPr>
      <xdr:spPr>
        <a:xfrm>
          <a:off x="14846300" y="518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2" name="フローチャート: 判断 131"/>
        <xdr:cNvSpPr/>
      </xdr:nvSpPr>
      <xdr:spPr>
        <a:xfrm>
          <a:off x="14744700" y="533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3" name="フローチャート: 判断 132"/>
        <xdr:cNvSpPr/>
      </xdr:nvSpPr>
      <xdr:spPr>
        <a:xfrm>
          <a:off x="14033500" y="534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4635</xdr:rowOff>
    </xdr:from>
    <xdr:to>
      <xdr:col>76</xdr:col>
      <xdr:colOff>73025</xdr:colOff>
      <xdr:row>33</xdr:row>
      <xdr:rowOff>106235</xdr:rowOff>
    </xdr:to>
    <xdr:sp macro="" textlink="">
      <xdr:nvSpPr>
        <xdr:cNvPr id="139" name="楕円 138"/>
        <xdr:cNvSpPr/>
      </xdr:nvSpPr>
      <xdr:spPr>
        <a:xfrm>
          <a:off x="14744700" y="56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154512</xdr:rowOff>
    </xdr:from>
    <xdr:ext cx="469744" cy="259045"/>
    <xdr:sp macro="" textlink="">
      <xdr:nvSpPr>
        <xdr:cNvPr id="140" name="債務償還比率該当値テキスト"/>
        <xdr:cNvSpPr txBox="1"/>
      </xdr:nvSpPr>
      <xdr:spPr>
        <a:xfrm>
          <a:off x="14846300" y="564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20982</xdr:rowOff>
    </xdr:from>
    <xdr:to>
      <xdr:col>72</xdr:col>
      <xdr:colOff>123825</xdr:colOff>
      <xdr:row>33</xdr:row>
      <xdr:rowOff>122582</xdr:rowOff>
    </xdr:to>
    <xdr:sp macro="" textlink="">
      <xdr:nvSpPr>
        <xdr:cNvPr id="141" name="楕円 140"/>
        <xdr:cNvSpPr/>
      </xdr:nvSpPr>
      <xdr:spPr>
        <a:xfrm>
          <a:off x="14033500" y="56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55435</xdr:rowOff>
    </xdr:from>
    <xdr:to>
      <xdr:col>76</xdr:col>
      <xdr:colOff>22225</xdr:colOff>
      <xdr:row>33</xdr:row>
      <xdr:rowOff>71782</xdr:rowOff>
    </xdr:to>
    <xdr:cxnSp macro="">
      <xdr:nvCxnSpPr>
        <xdr:cNvPr id="142" name="直線コネクタ 141"/>
        <xdr:cNvCxnSpPr/>
      </xdr:nvCxnSpPr>
      <xdr:spPr>
        <a:xfrm flipV="1">
          <a:off x="14084300" y="5713285"/>
          <a:ext cx="7112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3" name="n_1aveValue債務償還比率"/>
        <xdr:cNvSpPr txBox="1"/>
      </xdr:nvSpPr>
      <xdr:spPr>
        <a:xfrm>
          <a:off x="13836727" y="512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113709</xdr:rowOff>
    </xdr:from>
    <xdr:ext cx="469744" cy="259045"/>
    <xdr:sp macro="" textlink="">
      <xdr:nvSpPr>
        <xdr:cNvPr id="144" name="n_1mainValue債務償還比率"/>
        <xdr:cNvSpPr txBox="1"/>
      </xdr:nvSpPr>
      <xdr:spPr>
        <a:xfrm>
          <a:off x="13836727" y="57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7,109
7,002
98.56
4,269,845
3,938,734
297,449
2,669,664
3,638,133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128270</xdr:rowOff>
    </xdr:from>
    <xdr:to>
      <xdr:col>24</xdr:col>
      <xdr:colOff>114300</xdr:colOff>
      <xdr:row>34</xdr:row>
      <xdr:rowOff>58420</xdr:rowOff>
    </xdr:to>
    <xdr:sp macro="" textlink="">
      <xdr:nvSpPr>
        <xdr:cNvPr id="71" name="楕円 70"/>
        <xdr:cNvSpPr/>
      </xdr:nvSpPr>
      <xdr:spPr>
        <a:xfrm>
          <a:off x="45847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43197</xdr:rowOff>
    </xdr:from>
    <xdr:ext cx="405111" cy="259045"/>
    <xdr:sp macro="" textlink="">
      <xdr:nvSpPr>
        <xdr:cNvPr id="72" name="【道路】&#10;有形固定資産減価償却率該当値テキスト"/>
        <xdr:cNvSpPr txBox="1"/>
      </xdr:nvSpPr>
      <xdr:spPr>
        <a:xfrm>
          <a:off x="4673600" y="570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130175</xdr:rowOff>
    </xdr:from>
    <xdr:to>
      <xdr:col>20</xdr:col>
      <xdr:colOff>38100</xdr:colOff>
      <xdr:row>34</xdr:row>
      <xdr:rowOff>60325</xdr:rowOff>
    </xdr:to>
    <xdr:sp macro="" textlink="">
      <xdr:nvSpPr>
        <xdr:cNvPr id="73" name="楕円 72"/>
        <xdr:cNvSpPr/>
      </xdr:nvSpPr>
      <xdr:spPr>
        <a:xfrm>
          <a:off x="3746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7620</xdr:rowOff>
    </xdr:from>
    <xdr:to>
      <xdr:col>24</xdr:col>
      <xdr:colOff>63500</xdr:colOff>
      <xdr:row>34</xdr:row>
      <xdr:rowOff>9525</xdr:rowOff>
    </xdr:to>
    <xdr:cxnSp macro="">
      <xdr:nvCxnSpPr>
        <xdr:cNvPr id="74" name="直線コネクタ 73"/>
        <xdr:cNvCxnSpPr/>
      </xdr:nvCxnSpPr>
      <xdr:spPr>
        <a:xfrm flipV="1">
          <a:off x="3797300" y="58369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168275</xdr:rowOff>
    </xdr:from>
    <xdr:to>
      <xdr:col>15</xdr:col>
      <xdr:colOff>101600</xdr:colOff>
      <xdr:row>34</xdr:row>
      <xdr:rowOff>98425</xdr:rowOff>
    </xdr:to>
    <xdr:sp macro="" textlink="">
      <xdr:nvSpPr>
        <xdr:cNvPr id="75" name="楕円 74"/>
        <xdr:cNvSpPr/>
      </xdr:nvSpPr>
      <xdr:spPr>
        <a:xfrm>
          <a:off x="2857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9525</xdr:rowOff>
    </xdr:from>
    <xdr:to>
      <xdr:col>19</xdr:col>
      <xdr:colOff>177800</xdr:colOff>
      <xdr:row>34</xdr:row>
      <xdr:rowOff>47625</xdr:rowOff>
    </xdr:to>
    <xdr:cxnSp macro="">
      <xdr:nvCxnSpPr>
        <xdr:cNvPr id="76" name="直線コネクタ 75"/>
        <xdr:cNvCxnSpPr/>
      </xdr:nvCxnSpPr>
      <xdr:spPr>
        <a:xfrm flipV="1">
          <a:off x="2908300" y="5838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76852</xdr:rowOff>
    </xdr:from>
    <xdr:ext cx="405111" cy="259045"/>
    <xdr:sp macro="" textlink="">
      <xdr:nvSpPr>
        <xdr:cNvPr id="80" name="n_1mainValue【道路】&#10;有形固定資産減価償却率"/>
        <xdr:cNvSpPr txBox="1"/>
      </xdr:nvSpPr>
      <xdr:spPr>
        <a:xfrm>
          <a:off x="35820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114952</xdr:rowOff>
    </xdr:from>
    <xdr:ext cx="405111" cy="259045"/>
    <xdr:sp macro="" textlink="">
      <xdr:nvSpPr>
        <xdr:cNvPr id="81" name="n_2mainValue【道路】&#10;有形固定資産減価償却率"/>
        <xdr:cNvSpPr txBox="1"/>
      </xdr:nvSpPr>
      <xdr:spPr>
        <a:xfrm>
          <a:off x="2705744" y="560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137166</xdr:rowOff>
    </xdr:from>
    <xdr:to>
      <xdr:col>55</xdr:col>
      <xdr:colOff>50800</xdr:colOff>
      <xdr:row>41</xdr:row>
      <xdr:rowOff>67316</xdr:rowOff>
    </xdr:to>
    <xdr:sp macro="" textlink="">
      <xdr:nvSpPr>
        <xdr:cNvPr id="120" name="楕円 119"/>
        <xdr:cNvSpPr/>
      </xdr:nvSpPr>
      <xdr:spPr>
        <a:xfrm>
          <a:off x="10426700" y="699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115593</xdr:rowOff>
    </xdr:from>
    <xdr:ext cx="534377" cy="259045"/>
    <xdr:sp macro="" textlink="">
      <xdr:nvSpPr>
        <xdr:cNvPr id="121" name="【道路】&#10;一人当たり延長該当値テキスト"/>
        <xdr:cNvSpPr txBox="1"/>
      </xdr:nvSpPr>
      <xdr:spPr>
        <a:xfrm>
          <a:off x="10515600" y="697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139209</xdr:rowOff>
    </xdr:from>
    <xdr:to>
      <xdr:col>50</xdr:col>
      <xdr:colOff>165100</xdr:colOff>
      <xdr:row>41</xdr:row>
      <xdr:rowOff>69359</xdr:rowOff>
    </xdr:to>
    <xdr:sp macro="" textlink="">
      <xdr:nvSpPr>
        <xdr:cNvPr id="122" name="楕円 121"/>
        <xdr:cNvSpPr/>
      </xdr:nvSpPr>
      <xdr:spPr>
        <a:xfrm>
          <a:off x="9588500" y="699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16516</xdr:rowOff>
    </xdr:from>
    <xdr:to>
      <xdr:col>55</xdr:col>
      <xdr:colOff>0</xdr:colOff>
      <xdr:row>41</xdr:row>
      <xdr:rowOff>18559</xdr:rowOff>
    </xdr:to>
    <xdr:cxnSp macro="">
      <xdr:nvCxnSpPr>
        <xdr:cNvPr id="123" name="直線コネクタ 122"/>
        <xdr:cNvCxnSpPr/>
      </xdr:nvCxnSpPr>
      <xdr:spPr>
        <a:xfrm flipV="1">
          <a:off x="9639300" y="7045966"/>
          <a:ext cx="8382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140740</xdr:rowOff>
    </xdr:from>
    <xdr:to>
      <xdr:col>46</xdr:col>
      <xdr:colOff>38100</xdr:colOff>
      <xdr:row>41</xdr:row>
      <xdr:rowOff>70890</xdr:rowOff>
    </xdr:to>
    <xdr:sp macro="" textlink="">
      <xdr:nvSpPr>
        <xdr:cNvPr id="124" name="楕円 123"/>
        <xdr:cNvSpPr/>
      </xdr:nvSpPr>
      <xdr:spPr>
        <a:xfrm>
          <a:off x="8699500" y="69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18559</xdr:rowOff>
    </xdr:from>
    <xdr:to>
      <xdr:col>50</xdr:col>
      <xdr:colOff>114300</xdr:colOff>
      <xdr:row>41</xdr:row>
      <xdr:rowOff>20090</xdr:rowOff>
    </xdr:to>
    <xdr:cxnSp macro="">
      <xdr:nvCxnSpPr>
        <xdr:cNvPr id="125" name="直線コネクタ 124"/>
        <xdr:cNvCxnSpPr/>
      </xdr:nvCxnSpPr>
      <xdr:spPr>
        <a:xfrm flipV="1">
          <a:off x="8750300" y="7048009"/>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60486</xdr:rowOff>
    </xdr:from>
    <xdr:ext cx="534377" cy="259045"/>
    <xdr:sp macro="" textlink="">
      <xdr:nvSpPr>
        <xdr:cNvPr id="129" name="n_1mainValue【道路】&#10;一人当たり延長"/>
        <xdr:cNvSpPr txBox="1"/>
      </xdr:nvSpPr>
      <xdr:spPr>
        <a:xfrm>
          <a:off x="9359411" y="708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62017</xdr:rowOff>
    </xdr:from>
    <xdr:ext cx="534377" cy="259045"/>
    <xdr:sp macro="" textlink="">
      <xdr:nvSpPr>
        <xdr:cNvPr id="130" name="n_2mainValue【道路】&#10;一人当たり延長"/>
        <xdr:cNvSpPr txBox="1"/>
      </xdr:nvSpPr>
      <xdr:spPr>
        <a:xfrm>
          <a:off x="8483111" y="709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71" name="楕円 170"/>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32130</xdr:rowOff>
    </xdr:from>
    <xdr:ext cx="405111" cy="259045"/>
    <xdr:sp macro="" textlink="">
      <xdr:nvSpPr>
        <xdr:cNvPr id="172" name="【橋りょう・トンネル】&#10;有形固定資産減価償却率該当値テキスト"/>
        <xdr:cNvSpPr txBox="1"/>
      </xdr:nvSpPr>
      <xdr:spPr>
        <a:xfrm>
          <a:off x="4673600"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xdr:rowOff>
    </xdr:from>
    <xdr:to>
      <xdr:col>20</xdr:col>
      <xdr:colOff>38100</xdr:colOff>
      <xdr:row>60</xdr:row>
      <xdr:rowOff>106317</xdr:rowOff>
    </xdr:to>
    <xdr:sp macro="" textlink="">
      <xdr:nvSpPr>
        <xdr:cNvPr id="173" name="楕円 172"/>
        <xdr:cNvSpPr/>
      </xdr:nvSpPr>
      <xdr:spPr>
        <a:xfrm>
          <a:off x="3746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55517</xdr:rowOff>
    </xdr:from>
    <xdr:to>
      <xdr:col>24</xdr:col>
      <xdr:colOff>63500</xdr:colOff>
      <xdr:row>60</xdr:row>
      <xdr:rowOff>104503</xdr:rowOff>
    </xdr:to>
    <xdr:cxnSp macro="">
      <xdr:nvCxnSpPr>
        <xdr:cNvPr id="174" name="直線コネクタ 173"/>
        <xdr:cNvCxnSpPr/>
      </xdr:nvCxnSpPr>
      <xdr:spPr>
        <a:xfrm>
          <a:off x="3797300" y="103425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32476</xdr:rowOff>
    </xdr:from>
    <xdr:to>
      <xdr:col>15</xdr:col>
      <xdr:colOff>101600</xdr:colOff>
      <xdr:row>60</xdr:row>
      <xdr:rowOff>134076</xdr:rowOff>
    </xdr:to>
    <xdr:sp macro="" textlink="">
      <xdr:nvSpPr>
        <xdr:cNvPr id="175" name="楕円 174"/>
        <xdr:cNvSpPr/>
      </xdr:nvSpPr>
      <xdr:spPr>
        <a:xfrm>
          <a:off x="2857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55517</xdr:rowOff>
    </xdr:from>
    <xdr:to>
      <xdr:col>19</xdr:col>
      <xdr:colOff>177800</xdr:colOff>
      <xdr:row>60</xdr:row>
      <xdr:rowOff>83276</xdr:rowOff>
    </xdr:to>
    <xdr:cxnSp macro="">
      <xdr:nvCxnSpPr>
        <xdr:cNvPr id="176" name="直線コネクタ 175"/>
        <xdr:cNvCxnSpPr/>
      </xdr:nvCxnSpPr>
      <xdr:spPr>
        <a:xfrm flipV="1">
          <a:off x="2908300" y="103425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97444</xdr:rowOff>
    </xdr:from>
    <xdr:ext cx="405111" cy="259045"/>
    <xdr:sp macro="" textlink="">
      <xdr:nvSpPr>
        <xdr:cNvPr id="180" name="n_1mainValue【橋りょう・トンネ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125203</xdr:rowOff>
    </xdr:from>
    <xdr:ext cx="405111" cy="259045"/>
    <xdr:sp macro="" textlink="">
      <xdr:nvSpPr>
        <xdr:cNvPr id="181" name="n_2mainValue【橋りょう・トンネル】&#10;有形固定資産減価償却率"/>
        <xdr:cNvSpPr txBox="1"/>
      </xdr:nvSpPr>
      <xdr:spPr>
        <a:xfrm>
          <a:off x="2705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92868</xdr:rowOff>
    </xdr:from>
    <xdr:to>
      <xdr:col>55</xdr:col>
      <xdr:colOff>50800</xdr:colOff>
      <xdr:row>63</xdr:row>
      <xdr:rowOff>23018</xdr:rowOff>
    </xdr:to>
    <xdr:sp macro="" textlink="">
      <xdr:nvSpPr>
        <xdr:cNvPr id="218" name="楕円 217"/>
        <xdr:cNvSpPr/>
      </xdr:nvSpPr>
      <xdr:spPr>
        <a:xfrm>
          <a:off x="10426700" y="1072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71295</xdr:rowOff>
    </xdr:from>
    <xdr:ext cx="599010" cy="259045"/>
    <xdr:sp macro="" textlink="">
      <xdr:nvSpPr>
        <xdr:cNvPr id="219" name="【橋りょう・トンネル】&#10;一人当たり有形固定資産（償却資産）額該当値テキスト"/>
        <xdr:cNvSpPr txBox="1"/>
      </xdr:nvSpPr>
      <xdr:spPr>
        <a:xfrm>
          <a:off x="10515600" y="1070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113927</xdr:rowOff>
    </xdr:from>
    <xdr:to>
      <xdr:col>50</xdr:col>
      <xdr:colOff>165100</xdr:colOff>
      <xdr:row>63</xdr:row>
      <xdr:rowOff>44077</xdr:rowOff>
    </xdr:to>
    <xdr:sp macro="" textlink="">
      <xdr:nvSpPr>
        <xdr:cNvPr id="220" name="楕円 219"/>
        <xdr:cNvSpPr/>
      </xdr:nvSpPr>
      <xdr:spPr>
        <a:xfrm>
          <a:off x="9588500" y="107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143668</xdr:rowOff>
    </xdr:from>
    <xdr:to>
      <xdr:col>55</xdr:col>
      <xdr:colOff>0</xdr:colOff>
      <xdr:row>62</xdr:row>
      <xdr:rowOff>164727</xdr:rowOff>
    </xdr:to>
    <xdr:cxnSp macro="">
      <xdr:nvCxnSpPr>
        <xdr:cNvPr id="221" name="直線コネクタ 220"/>
        <xdr:cNvCxnSpPr/>
      </xdr:nvCxnSpPr>
      <xdr:spPr>
        <a:xfrm flipV="1">
          <a:off x="9639300" y="10773568"/>
          <a:ext cx="838200" cy="2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115355</xdr:rowOff>
    </xdr:from>
    <xdr:to>
      <xdr:col>46</xdr:col>
      <xdr:colOff>38100</xdr:colOff>
      <xdr:row>63</xdr:row>
      <xdr:rowOff>45505</xdr:rowOff>
    </xdr:to>
    <xdr:sp macro="" textlink="">
      <xdr:nvSpPr>
        <xdr:cNvPr id="222" name="楕円 221"/>
        <xdr:cNvSpPr/>
      </xdr:nvSpPr>
      <xdr:spPr>
        <a:xfrm>
          <a:off x="8699500" y="107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164727</xdr:rowOff>
    </xdr:from>
    <xdr:to>
      <xdr:col>50</xdr:col>
      <xdr:colOff>114300</xdr:colOff>
      <xdr:row>62</xdr:row>
      <xdr:rowOff>166155</xdr:rowOff>
    </xdr:to>
    <xdr:cxnSp macro="">
      <xdr:nvCxnSpPr>
        <xdr:cNvPr id="223" name="直線コネクタ 222"/>
        <xdr:cNvCxnSpPr/>
      </xdr:nvCxnSpPr>
      <xdr:spPr>
        <a:xfrm flipV="1">
          <a:off x="8750300" y="1079462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35204</xdr:rowOff>
    </xdr:from>
    <xdr:ext cx="599010" cy="259045"/>
    <xdr:sp macro="" textlink="">
      <xdr:nvSpPr>
        <xdr:cNvPr id="227" name="n_1mainValue【橋りょう・トンネル】&#10;一人当たり有形固定資産（償却資産）額"/>
        <xdr:cNvSpPr txBox="1"/>
      </xdr:nvSpPr>
      <xdr:spPr>
        <a:xfrm>
          <a:off x="9327095" y="1083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36632</xdr:rowOff>
    </xdr:from>
    <xdr:ext cx="599010" cy="259045"/>
    <xdr:sp macro="" textlink="">
      <xdr:nvSpPr>
        <xdr:cNvPr id="228" name="n_2mainValue【橋りょう・トンネル】&#10;一人当たり有形固定資産（償却資産）額"/>
        <xdr:cNvSpPr txBox="1"/>
      </xdr:nvSpPr>
      <xdr:spPr>
        <a:xfrm>
          <a:off x="8450795" y="1083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97789</xdr:rowOff>
    </xdr:from>
    <xdr:to>
      <xdr:col>24</xdr:col>
      <xdr:colOff>114300</xdr:colOff>
      <xdr:row>85</xdr:row>
      <xdr:rowOff>27939</xdr:rowOff>
    </xdr:to>
    <xdr:sp macro="" textlink="">
      <xdr:nvSpPr>
        <xdr:cNvPr id="268" name="楕円 267"/>
        <xdr:cNvSpPr/>
      </xdr:nvSpPr>
      <xdr:spPr>
        <a:xfrm>
          <a:off x="4584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12716</xdr:rowOff>
    </xdr:from>
    <xdr:ext cx="405111" cy="259045"/>
    <xdr:sp macro="" textlink="">
      <xdr:nvSpPr>
        <xdr:cNvPr id="269" name="【公営住宅】&#10;有形固定資産減価償却率該当値テキスト"/>
        <xdr:cNvSpPr txBox="1"/>
      </xdr:nvSpPr>
      <xdr:spPr>
        <a:xfrm>
          <a:off x="4673600" y="1441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122555</xdr:rowOff>
    </xdr:from>
    <xdr:to>
      <xdr:col>20</xdr:col>
      <xdr:colOff>38100</xdr:colOff>
      <xdr:row>85</xdr:row>
      <xdr:rowOff>52705</xdr:rowOff>
    </xdr:to>
    <xdr:sp macro="" textlink="">
      <xdr:nvSpPr>
        <xdr:cNvPr id="270" name="楕円 269"/>
        <xdr:cNvSpPr/>
      </xdr:nvSpPr>
      <xdr:spPr>
        <a:xfrm>
          <a:off x="3746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148589</xdr:rowOff>
    </xdr:from>
    <xdr:to>
      <xdr:col>24</xdr:col>
      <xdr:colOff>63500</xdr:colOff>
      <xdr:row>85</xdr:row>
      <xdr:rowOff>1905</xdr:rowOff>
    </xdr:to>
    <xdr:cxnSp macro="">
      <xdr:nvCxnSpPr>
        <xdr:cNvPr id="271" name="直線コネクタ 270"/>
        <xdr:cNvCxnSpPr/>
      </xdr:nvCxnSpPr>
      <xdr:spPr>
        <a:xfrm flipV="1">
          <a:off x="3797300" y="14550389"/>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272" name="楕円 271"/>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85</xdr:row>
      <xdr:rowOff>1905</xdr:rowOff>
    </xdr:to>
    <xdr:cxnSp macro="">
      <xdr:nvCxnSpPr>
        <xdr:cNvPr id="273" name="直線コネクタ 272"/>
        <xdr:cNvCxnSpPr/>
      </xdr:nvCxnSpPr>
      <xdr:spPr>
        <a:xfrm>
          <a:off x="2908300" y="1453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43832</xdr:rowOff>
    </xdr:from>
    <xdr:ext cx="405111" cy="259045"/>
    <xdr:sp macro="" textlink="">
      <xdr:nvSpPr>
        <xdr:cNvPr id="277" name="n_1mainValue【公営住宅】&#10;有形固定資産減価償却率"/>
        <xdr:cNvSpPr txBox="1"/>
      </xdr:nvSpPr>
      <xdr:spPr>
        <a:xfrm>
          <a:off x="35820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278" name="n_2mainValue【公営住宅】&#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07"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143129</xdr:rowOff>
    </xdr:from>
    <xdr:to>
      <xdr:col>55</xdr:col>
      <xdr:colOff>50800</xdr:colOff>
      <xdr:row>86</xdr:row>
      <xdr:rowOff>73279</xdr:rowOff>
    </xdr:to>
    <xdr:sp macro="" textlink="">
      <xdr:nvSpPr>
        <xdr:cNvPr id="317" name="楕円 316"/>
        <xdr:cNvSpPr/>
      </xdr:nvSpPr>
      <xdr:spPr>
        <a:xfrm>
          <a:off x="10426700" y="147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58056</xdr:rowOff>
    </xdr:from>
    <xdr:ext cx="469744" cy="259045"/>
    <xdr:sp macro="" textlink="">
      <xdr:nvSpPr>
        <xdr:cNvPr id="318" name="【公営住宅】&#10;一人当たり面積該当値テキスト"/>
        <xdr:cNvSpPr txBox="1"/>
      </xdr:nvSpPr>
      <xdr:spPr>
        <a:xfrm>
          <a:off x="10515600" y="1463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144081</xdr:rowOff>
    </xdr:from>
    <xdr:to>
      <xdr:col>50</xdr:col>
      <xdr:colOff>165100</xdr:colOff>
      <xdr:row>86</xdr:row>
      <xdr:rowOff>74231</xdr:rowOff>
    </xdr:to>
    <xdr:sp macro="" textlink="">
      <xdr:nvSpPr>
        <xdr:cNvPr id="319" name="楕円 318"/>
        <xdr:cNvSpPr/>
      </xdr:nvSpPr>
      <xdr:spPr>
        <a:xfrm>
          <a:off x="9588500" y="147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22479</xdr:rowOff>
    </xdr:from>
    <xdr:to>
      <xdr:col>55</xdr:col>
      <xdr:colOff>0</xdr:colOff>
      <xdr:row>86</xdr:row>
      <xdr:rowOff>23431</xdr:rowOff>
    </xdr:to>
    <xdr:cxnSp macro="">
      <xdr:nvCxnSpPr>
        <xdr:cNvPr id="320" name="直線コネクタ 319"/>
        <xdr:cNvCxnSpPr/>
      </xdr:nvCxnSpPr>
      <xdr:spPr>
        <a:xfrm flipV="1">
          <a:off x="9639300" y="1476717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21" name="楕円 320"/>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23431</xdr:rowOff>
    </xdr:from>
    <xdr:to>
      <xdr:col>50</xdr:col>
      <xdr:colOff>114300</xdr:colOff>
      <xdr:row>86</xdr:row>
      <xdr:rowOff>34289</xdr:rowOff>
    </xdr:to>
    <xdr:cxnSp macro="">
      <xdr:nvCxnSpPr>
        <xdr:cNvPr id="322" name="直線コネクタ 321"/>
        <xdr:cNvCxnSpPr/>
      </xdr:nvCxnSpPr>
      <xdr:spPr>
        <a:xfrm flipV="1">
          <a:off x="8750300" y="14768131"/>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23"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24"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65358</xdr:rowOff>
    </xdr:from>
    <xdr:ext cx="469744" cy="259045"/>
    <xdr:sp macro="" textlink="">
      <xdr:nvSpPr>
        <xdr:cNvPr id="326" name="n_1mainValue【公営住宅】&#10;一人当たり面積"/>
        <xdr:cNvSpPr txBox="1"/>
      </xdr:nvSpPr>
      <xdr:spPr>
        <a:xfrm>
          <a:off x="9391727" y="1481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27" name="n_2mainValue【公営住宅】&#10;一人当たり面積"/>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74"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167459</xdr:rowOff>
    </xdr:from>
    <xdr:to>
      <xdr:col>85</xdr:col>
      <xdr:colOff>177800</xdr:colOff>
      <xdr:row>40</xdr:row>
      <xdr:rowOff>97609</xdr:rowOff>
    </xdr:to>
    <xdr:sp macro="" textlink="">
      <xdr:nvSpPr>
        <xdr:cNvPr id="384" name="楕円 383"/>
        <xdr:cNvSpPr/>
      </xdr:nvSpPr>
      <xdr:spPr>
        <a:xfrm>
          <a:off x="16268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145886</xdr:rowOff>
    </xdr:from>
    <xdr:ext cx="405111" cy="259045"/>
    <xdr:sp macro="" textlink="">
      <xdr:nvSpPr>
        <xdr:cNvPr id="385" name="【認定こども園・幼稚園・保育所】&#10;有形固定資産減価償却率該当値テキスト"/>
        <xdr:cNvSpPr txBox="1"/>
      </xdr:nvSpPr>
      <xdr:spPr>
        <a:xfrm>
          <a:off x="16357600"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386" name="楕円 385"/>
        <xdr:cNvSpPr/>
      </xdr:nvSpPr>
      <xdr:spPr>
        <a:xfrm>
          <a:off x="15430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46809</xdr:rowOff>
    </xdr:from>
    <xdr:to>
      <xdr:col>85</xdr:col>
      <xdr:colOff>127000</xdr:colOff>
      <xdr:row>40</xdr:row>
      <xdr:rowOff>79466</xdr:rowOff>
    </xdr:to>
    <xdr:cxnSp macro="">
      <xdr:nvCxnSpPr>
        <xdr:cNvPr id="387" name="直線コネクタ 386"/>
        <xdr:cNvCxnSpPr/>
      </xdr:nvCxnSpPr>
      <xdr:spPr>
        <a:xfrm flipV="1">
          <a:off x="15481300" y="69048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61323</xdr:rowOff>
    </xdr:from>
    <xdr:to>
      <xdr:col>76</xdr:col>
      <xdr:colOff>165100</xdr:colOff>
      <xdr:row>40</xdr:row>
      <xdr:rowOff>162923</xdr:rowOff>
    </xdr:to>
    <xdr:sp macro="" textlink="">
      <xdr:nvSpPr>
        <xdr:cNvPr id="388" name="楕円 387"/>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79466</xdr:rowOff>
    </xdr:from>
    <xdr:to>
      <xdr:col>81</xdr:col>
      <xdr:colOff>50800</xdr:colOff>
      <xdr:row>40</xdr:row>
      <xdr:rowOff>112123</xdr:rowOff>
    </xdr:to>
    <xdr:cxnSp macro="">
      <xdr:nvCxnSpPr>
        <xdr:cNvPr id="389" name="直線コネクタ 388"/>
        <xdr:cNvCxnSpPr/>
      </xdr:nvCxnSpPr>
      <xdr:spPr>
        <a:xfrm flipV="1">
          <a:off x="14592300" y="6937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39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9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393" name="n_1mainValue【認定こども園・幼稚園・保育所】&#10;有形固定資産減価償却率"/>
        <xdr:cNvSpPr txBox="1"/>
      </xdr:nvSpPr>
      <xdr:spPr>
        <a:xfrm>
          <a:off x="15266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394" name="n_2mainValue【認定こども園・幼稚園・保育所】&#10;有形固定資産減価償却率"/>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21"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24485</xdr:rowOff>
    </xdr:from>
    <xdr:to>
      <xdr:col>116</xdr:col>
      <xdr:colOff>114300</xdr:colOff>
      <xdr:row>40</xdr:row>
      <xdr:rowOff>126085</xdr:rowOff>
    </xdr:to>
    <xdr:sp macro="" textlink="">
      <xdr:nvSpPr>
        <xdr:cNvPr id="431" name="楕円 430"/>
        <xdr:cNvSpPr/>
      </xdr:nvSpPr>
      <xdr:spPr>
        <a:xfrm>
          <a:off x="22110700" y="68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2912</xdr:rowOff>
    </xdr:from>
    <xdr:ext cx="469744" cy="259045"/>
    <xdr:sp macro="" textlink="">
      <xdr:nvSpPr>
        <xdr:cNvPr id="432" name="【認定こども園・幼稚園・保育所】&#10;一人当たり面積該当値テキスト"/>
        <xdr:cNvSpPr txBox="1"/>
      </xdr:nvSpPr>
      <xdr:spPr>
        <a:xfrm>
          <a:off x="22199600" y="686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27229</xdr:rowOff>
    </xdr:from>
    <xdr:to>
      <xdr:col>112</xdr:col>
      <xdr:colOff>38100</xdr:colOff>
      <xdr:row>40</xdr:row>
      <xdr:rowOff>128829</xdr:rowOff>
    </xdr:to>
    <xdr:sp macro="" textlink="">
      <xdr:nvSpPr>
        <xdr:cNvPr id="433" name="楕円 432"/>
        <xdr:cNvSpPr/>
      </xdr:nvSpPr>
      <xdr:spPr>
        <a:xfrm>
          <a:off x="21272500" y="6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75285</xdr:rowOff>
    </xdr:from>
    <xdr:to>
      <xdr:col>116</xdr:col>
      <xdr:colOff>63500</xdr:colOff>
      <xdr:row>40</xdr:row>
      <xdr:rowOff>78029</xdr:rowOff>
    </xdr:to>
    <xdr:cxnSp macro="">
      <xdr:nvCxnSpPr>
        <xdr:cNvPr id="434" name="直線コネクタ 433"/>
        <xdr:cNvCxnSpPr/>
      </xdr:nvCxnSpPr>
      <xdr:spPr>
        <a:xfrm flipV="1">
          <a:off x="21323300" y="6933285"/>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29058</xdr:rowOff>
    </xdr:from>
    <xdr:to>
      <xdr:col>107</xdr:col>
      <xdr:colOff>101600</xdr:colOff>
      <xdr:row>40</xdr:row>
      <xdr:rowOff>130658</xdr:rowOff>
    </xdr:to>
    <xdr:sp macro="" textlink="">
      <xdr:nvSpPr>
        <xdr:cNvPr id="435" name="楕円 434"/>
        <xdr:cNvSpPr/>
      </xdr:nvSpPr>
      <xdr:spPr>
        <a:xfrm>
          <a:off x="203835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78029</xdr:rowOff>
    </xdr:from>
    <xdr:to>
      <xdr:col>111</xdr:col>
      <xdr:colOff>177800</xdr:colOff>
      <xdr:row>40</xdr:row>
      <xdr:rowOff>79858</xdr:rowOff>
    </xdr:to>
    <xdr:cxnSp macro="">
      <xdr:nvCxnSpPr>
        <xdr:cNvPr id="436" name="直線コネクタ 435"/>
        <xdr:cNvCxnSpPr/>
      </xdr:nvCxnSpPr>
      <xdr:spPr>
        <a:xfrm flipV="1">
          <a:off x="20434300" y="69360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119956</xdr:rowOff>
    </xdr:from>
    <xdr:ext cx="469744" cy="259045"/>
    <xdr:sp macro="" textlink="">
      <xdr:nvSpPr>
        <xdr:cNvPr id="440" name="n_1mainValue【認定こども園・幼稚園・保育所】&#10;一人当たり面積"/>
        <xdr:cNvSpPr txBox="1"/>
      </xdr:nvSpPr>
      <xdr:spPr>
        <a:xfrm>
          <a:off x="21075727" y="697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121785</xdr:rowOff>
    </xdr:from>
    <xdr:ext cx="469744" cy="259045"/>
    <xdr:sp macro="" textlink="">
      <xdr:nvSpPr>
        <xdr:cNvPr id="441" name="n_2mainValue【認定こども園・幼稚園・保育所】&#10;一人当たり面積"/>
        <xdr:cNvSpPr txBox="1"/>
      </xdr:nvSpPr>
      <xdr:spPr>
        <a:xfrm>
          <a:off x="20199427" y="6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72"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82" name="楕円 481"/>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108874</xdr:rowOff>
    </xdr:from>
    <xdr:ext cx="405111" cy="259045"/>
    <xdr:sp macro="" textlink="">
      <xdr:nvSpPr>
        <xdr:cNvPr id="483" name="【学校施設】&#10;有形固定資産減価償却率該当値テキスト"/>
        <xdr:cNvSpPr txBox="1"/>
      </xdr:nvSpPr>
      <xdr:spPr>
        <a:xfrm>
          <a:off x="16357600"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484" name="楕円 483"/>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xdr:rowOff>
    </xdr:from>
    <xdr:to>
      <xdr:col>85</xdr:col>
      <xdr:colOff>127000</xdr:colOff>
      <xdr:row>60</xdr:row>
      <xdr:rowOff>48985</xdr:rowOff>
    </xdr:to>
    <xdr:cxnSp macro="">
      <xdr:nvCxnSpPr>
        <xdr:cNvPr id="485" name="直線コネクタ 484"/>
        <xdr:cNvCxnSpPr/>
      </xdr:nvCxnSpPr>
      <xdr:spPr>
        <a:xfrm flipV="1">
          <a:off x="15481300" y="102967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35741</xdr:rowOff>
    </xdr:from>
    <xdr:to>
      <xdr:col>76</xdr:col>
      <xdr:colOff>165100</xdr:colOff>
      <xdr:row>60</xdr:row>
      <xdr:rowOff>137341</xdr:rowOff>
    </xdr:to>
    <xdr:sp macro="" textlink="">
      <xdr:nvSpPr>
        <xdr:cNvPr id="486" name="楕円 485"/>
        <xdr:cNvSpPr/>
      </xdr:nvSpPr>
      <xdr:spPr>
        <a:xfrm>
          <a:off x="14541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86541</xdr:rowOff>
    </xdr:to>
    <xdr:cxnSp macro="">
      <xdr:nvCxnSpPr>
        <xdr:cNvPr id="487" name="直線コネクタ 486"/>
        <xdr:cNvCxnSpPr/>
      </xdr:nvCxnSpPr>
      <xdr:spPr>
        <a:xfrm flipV="1">
          <a:off x="14592300" y="103359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88"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89"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491" name="n_1mainValue【学校施設】&#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128468</xdr:rowOff>
    </xdr:from>
    <xdr:ext cx="405111" cy="259045"/>
    <xdr:sp macro="" textlink="">
      <xdr:nvSpPr>
        <xdr:cNvPr id="492" name="n_2mainValue【学校施設】&#10;有形固定資産減価償却率"/>
        <xdr:cNvSpPr txBox="1"/>
      </xdr:nvSpPr>
      <xdr:spPr>
        <a:xfrm>
          <a:off x="14389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22"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39306</xdr:rowOff>
    </xdr:from>
    <xdr:to>
      <xdr:col>116</xdr:col>
      <xdr:colOff>114300</xdr:colOff>
      <xdr:row>63</xdr:row>
      <xdr:rowOff>140906</xdr:rowOff>
    </xdr:to>
    <xdr:sp macro="" textlink="">
      <xdr:nvSpPr>
        <xdr:cNvPr id="532" name="楕円 531"/>
        <xdr:cNvSpPr/>
      </xdr:nvSpPr>
      <xdr:spPr>
        <a:xfrm>
          <a:off x="22110700" y="1084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17733</xdr:rowOff>
    </xdr:from>
    <xdr:ext cx="469744" cy="259045"/>
    <xdr:sp macro="" textlink="">
      <xdr:nvSpPr>
        <xdr:cNvPr id="533" name="【学校施設】&#10;一人当たり面積該当値テキスト"/>
        <xdr:cNvSpPr txBox="1"/>
      </xdr:nvSpPr>
      <xdr:spPr>
        <a:xfrm>
          <a:off x="22199600" y="1081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44641</xdr:rowOff>
    </xdr:from>
    <xdr:to>
      <xdr:col>112</xdr:col>
      <xdr:colOff>38100</xdr:colOff>
      <xdr:row>63</xdr:row>
      <xdr:rowOff>146241</xdr:rowOff>
    </xdr:to>
    <xdr:sp macro="" textlink="">
      <xdr:nvSpPr>
        <xdr:cNvPr id="534" name="楕円 533"/>
        <xdr:cNvSpPr/>
      </xdr:nvSpPr>
      <xdr:spPr>
        <a:xfrm>
          <a:off x="21272500" y="108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90106</xdr:rowOff>
    </xdr:from>
    <xdr:to>
      <xdr:col>116</xdr:col>
      <xdr:colOff>63500</xdr:colOff>
      <xdr:row>63</xdr:row>
      <xdr:rowOff>95441</xdr:rowOff>
    </xdr:to>
    <xdr:cxnSp macro="">
      <xdr:nvCxnSpPr>
        <xdr:cNvPr id="535" name="直線コネクタ 534"/>
        <xdr:cNvCxnSpPr/>
      </xdr:nvCxnSpPr>
      <xdr:spPr>
        <a:xfrm flipV="1">
          <a:off x="21323300" y="10891456"/>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49022</xdr:rowOff>
    </xdr:from>
    <xdr:to>
      <xdr:col>107</xdr:col>
      <xdr:colOff>101600</xdr:colOff>
      <xdr:row>63</xdr:row>
      <xdr:rowOff>150622</xdr:rowOff>
    </xdr:to>
    <xdr:sp macro="" textlink="">
      <xdr:nvSpPr>
        <xdr:cNvPr id="536" name="楕円 535"/>
        <xdr:cNvSpPr/>
      </xdr:nvSpPr>
      <xdr:spPr>
        <a:xfrm>
          <a:off x="203835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95441</xdr:rowOff>
    </xdr:from>
    <xdr:to>
      <xdr:col>111</xdr:col>
      <xdr:colOff>177800</xdr:colOff>
      <xdr:row>63</xdr:row>
      <xdr:rowOff>99822</xdr:rowOff>
    </xdr:to>
    <xdr:cxnSp macro="">
      <xdr:nvCxnSpPr>
        <xdr:cNvPr id="537" name="直線コネクタ 536"/>
        <xdr:cNvCxnSpPr/>
      </xdr:nvCxnSpPr>
      <xdr:spPr>
        <a:xfrm flipV="1">
          <a:off x="20434300" y="1089679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39"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137368</xdr:rowOff>
    </xdr:from>
    <xdr:ext cx="469744" cy="259045"/>
    <xdr:sp macro="" textlink="">
      <xdr:nvSpPr>
        <xdr:cNvPr id="541" name="n_1mainValue【学校施設】&#10;一人当たり面積"/>
        <xdr:cNvSpPr txBox="1"/>
      </xdr:nvSpPr>
      <xdr:spPr>
        <a:xfrm>
          <a:off x="21075727" y="1093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141749</xdr:rowOff>
    </xdr:from>
    <xdr:ext cx="469744" cy="259045"/>
    <xdr:sp macro="" textlink="">
      <xdr:nvSpPr>
        <xdr:cNvPr id="542" name="n_2mainValue【学校施設】&#10;一人当たり面積"/>
        <xdr:cNvSpPr txBox="1"/>
      </xdr:nvSpPr>
      <xdr:spPr>
        <a:xfrm>
          <a:off x="20199427" y="1094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8" name="正方形/長方形 5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9" name="直線コネクタ 5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0" name="テキスト ボックス 5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1" name="直線コネクタ 5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2" name="テキスト ボックス 5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3" name="直線コネクタ 5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4" name="テキスト ボックス 5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5" name="直線コネクタ 5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6" name="テキスト ボックス 5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7" name="直線コネクタ 5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8" name="テキスト ボックス 5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9" name="直線コネクタ 5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0" name="テキスト ボックス 5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84" name="直線コネクタ 58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8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86" name="直線コネクタ 58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8" name="直線コネクタ 58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89"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90" name="フローチャート: 判断 58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91" name="フローチャート: 判断 59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92" name="フローチャート: 判断 59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93" name="フローチャート: 判断 59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17236</xdr:rowOff>
    </xdr:from>
    <xdr:to>
      <xdr:col>85</xdr:col>
      <xdr:colOff>177800</xdr:colOff>
      <xdr:row>101</xdr:row>
      <xdr:rowOff>118836</xdr:rowOff>
    </xdr:to>
    <xdr:sp macro="" textlink="">
      <xdr:nvSpPr>
        <xdr:cNvPr id="599" name="楕円 598"/>
        <xdr:cNvSpPr/>
      </xdr:nvSpPr>
      <xdr:spPr>
        <a:xfrm>
          <a:off x="162687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40113</xdr:rowOff>
    </xdr:from>
    <xdr:ext cx="405111" cy="259045"/>
    <xdr:sp macro="" textlink="">
      <xdr:nvSpPr>
        <xdr:cNvPr id="600" name="【公民館】&#10;有形固定資産減価償却率該当値テキスト"/>
        <xdr:cNvSpPr txBox="1"/>
      </xdr:nvSpPr>
      <xdr:spPr>
        <a:xfrm>
          <a:off x="16357600" y="171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49893</xdr:rowOff>
    </xdr:from>
    <xdr:to>
      <xdr:col>81</xdr:col>
      <xdr:colOff>101600</xdr:colOff>
      <xdr:row>101</xdr:row>
      <xdr:rowOff>151493</xdr:rowOff>
    </xdr:to>
    <xdr:sp macro="" textlink="">
      <xdr:nvSpPr>
        <xdr:cNvPr id="601" name="楕円 600"/>
        <xdr:cNvSpPr/>
      </xdr:nvSpPr>
      <xdr:spPr>
        <a:xfrm>
          <a:off x="15430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68036</xdr:rowOff>
    </xdr:from>
    <xdr:to>
      <xdr:col>85</xdr:col>
      <xdr:colOff>127000</xdr:colOff>
      <xdr:row>101</xdr:row>
      <xdr:rowOff>100693</xdr:rowOff>
    </xdr:to>
    <xdr:cxnSp macro="">
      <xdr:nvCxnSpPr>
        <xdr:cNvPr id="602" name="直線コネクタ 601"/>
        <xdr:cNvCxnSpPr/>
      </xdr:nvCxnSpPr>
      <xdr:spPr>
        <a:xfrm flipV="1">
          <a:off x="15481300" y="17384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603" name="楕円 602"/>
        <xdr:cNvSpPr/>
      </xdr:nvSpPr>
      <xdr:spPr>
        <a:xfrm>
          <a:off x="14541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100693</xdr:rowOff>
    </xdr:from>
    <xdr:to>
      <xdr:col>81</xdr:col>
      <xdr:colOff>50800</xdr:colOff>
      <xdr:row>101</xdr:row>
      <xdr:rowOff>133350</xdr:rowOff>
    </xdr:to>
    <xdr:cxnSp macro="">
      <xdr:nvCxnSpPr>
        <xdr:cNvPr id="604" name="直線コネクタ 603"/>
        <xdr:cNvCxnSpPr/>
      </xdr:nvCxnSpPr>
      <xdr:spPr>
        <a:xfrm flipV="1">
          <a:off x="14592300" y="1741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05"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06"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07"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168020</xdr:rowOff>
    </xdr:from>
    <xdr:ext cx="405111" cy="259045"/>
    <xdr:sp macro="" textlink="">
      <xdr:nvSpPr>
        <xdr:cNvPr id="608" name="n_1mainValue【公民館】&#10;有形固定資産減価償却率"/>
        <xdr:cNvSpPr txBox="1"/>
      </xdr:nvSpPr>
      <xdr:spPr>
        <a:xfrm>
          <a:off x="152660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609" name="n_2mainValue【公民館】&#10;有形固定資産減価償却率"/>
        <xdr:cNvSpPr txBox="1"/>
      </xdr:nvSpPr>
      <xdr:spPr>
        <a:xfrm>
          <a:off x="14389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0" name="直線コネクタ 6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1" name="テキスト ボックス 6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2" name="直線コネクタ 6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3" name="テキスト ボックス 6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4" name="直線コネクタ 6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5" name="テキスト ボックス 6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6" name="直線コネクタ 6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7" name="テキスト ボックス 6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8" name="直線コネクタ 6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9" name="テキスト ボックス 6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33" name="直線コネクタ 63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3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35" name="直線コネクタ 63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3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37" name="直線コネクタ 63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638"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39" name="フローチャート: 判断 63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40" name="フローチャート: 判断 63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41" name="フローチャート: 判断 64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2" name="フローチャート: 判断 64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89408</xdr:rowOff>
    </xdr:from>
    <xdr:to>
      <xdr:col>116</xdr:col>
      <xdr:colOff>114300</xdr:colOff>
      <xdr:row>108</xdr:row>
      <xdr:rowOff>19558</xdr:rowOff>
    </xdr:to>
    <xdr:sp macro="" textlink="">
      <xdr:nvSpPr>
        <xdr:cNvPr id="648" name="楕円 647"/>
        <xdr:cNvSpPr/>
      </xdr:nvSpPr>
      <xdr:spPr>
        <a:xfrm>
          <a:off x="22110700" y="1843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67835</xdr:rowOff>
    </xdr:from>
    <xdr:ext cx="469744" cy="259045"/>
    <xdr:sp macro="" textlink="">
      <xdr:nvSpPr>
        <xdr:cNvPr id="649" name="【公民館】&#10;一人当たり面積該当値テキスト"/>
        <xdr:cNvSpPr txBox="1"/>
      </xdr:nvSpPr>
      <xdr:spPr>
        <a:xfrm>
          <a:off x="22199600"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91694</xdr:rowOff>
    </xdr:from>
    <xdr:to>
      <xdr:col>112</xdr:col>
      <xdr:colOff>38100</xdr:colOff>
      <xdr:row>108</xdr:row>
      <xdr:rowOff>21844</xdr:rowOff>
    </xdr:to>
    <xdr:sp macro="" textlink="">
      <xdr:nvSpPr>
        <xdr:cNvPr id="650" name="楕円 649"/>
        <xdr:cNvSpPr/>
      </xdr:nvSpPr>
      <xdr:spPr>
        <a:xfrm>
          <a:off x="21272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140208</xdr:rowOff>
    </xdr:from>
    <xdr:to>
      <xdr:col>116</xdr:col>
      <xdr:colOff>63500</xdr:colOff>
      <xdr:row>107</xdr:row>
      <xdr:rowOff>142494</xdr:rowOff>
    </xdr:to>
    <xdr:cxnSp macro="">
      <xdr:nvCxnSpPr>
        <xdr:cNvPr id="651" name="直線コネクタ 650"/>
        <xdr:cNvCxnSpPr/>
      </xdr:nvCxnSpPr>
      <xdr:spPr>
        <a:xfrm flipV="1">
          <a:off x="21323300" y="184853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93218</xdr:rowOff>
    </xdr:from>
    <xdr:to>
      <xdr:col>107</xdr:col>
      <xdr:colOff>101600</xdr:colOff>
      <xdr:row>108</xdr:row>
      <xdr:rowOff>23368</xdr:rowOff>
    </xdr:to>
    <xdr:sp macro="" textlink="">
      <xdr:nvSpPr>
        <xdr:cNvPr id="652" name="楕円 651"/>
        <xdr:cNvSpPr/>
      </xdr:nvSpPr>
      <xdr:spPr>
        <a:xfrm>
          <a:off x="20383500" y="184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142494</xdr:rowOff>
    </xdr:from>
    <xdr:to>
      <xdr:col>111</xdr:col>
      <xdr:colOff>177800</xdr:colOff>
      <xdr:row>107</xdr:row>
      <xdr:rowOff>144018</xdr:rowOff>
    </xdr:to>
    <xdr:cxnSp macro="">
      <xdr:nvCxnSpPr>
        <xdr:cNvPr id="653" name="直線コネクタ 652"/>
        <xdr:cNvCxnSpPr/>
      </xdr:nvCxnSpPr>
      <xdr:spPr>
        <a:xfrm flipV="1">
          <a:off x="20434300" y="184876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54"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55"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6"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12971</xdr:rowOff>
    </xdr:from>
    <xdr:ext cx="469744" cy="259045"/>
    <xdr:sp macro="" textlink="">
      <xdr:nvSpPr>
        <xdr:cNvPr id="657" name="n_1mainValue【公民館】&#10;一人当たり面積"/>
        <xdr:cNvSpPr txBox="1"/>
      </xdr:nvSpPr>
      <xdr:spPr>
        <a:xfrm>
          <a:off x="210757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14495</xdr:rowOff>
    </xdr:from>
    <xdr:ext cx="469744" cy="259045"/>
    <xdr:sp macro="" textlink="">
      <xdr:nvSpPr>
        <xdr:cNvPr id="658" name="n_2mainValue【公民館】&#10;一人当たり面積"/>
        <xdr:cNvSpPr txBox="1"/>
      </xdr:nvSpPr>
      <xdr:spPr>
        <a:xfrm>
          <a:off x="20199427" y="1853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有形固定資産減価償却率のうち、道路について本村では標準的な造成費をもとに再調達価格を算定したため、高い数値になったものと考えられます。</a:t>
          </a:r>
        </a:p>
        <a:p>
          <a:r>
            <a:rPr kumimoji="1" lang="ja-JP" altLang="en-US" sz="1300">
              <a:latin typeface="ＭＳ Ｐゴシック" panose="020B0600070205080204" pitchFamily="50" charset="-128"/>
              <a:ea typeface="ＭＳ Ｐゴシック" panose="020B0600070205080204" pitchFamily="50" charset="-128"/>
            </a:rPr>
            <a:t>公営住宅や保育所、学校については平成２０年前後に建設もしくは大規模改修を実施しており、現時点での償却率は低くなっています。</a:t>
          </a:r>
        </a:p>
        <a:p>
          <a:r>
            <a:rPr kumimoji="1" lang="ja-JP" altLang="en-US" sz="1300">
              <a:latin typeface="ＭＳ Ｐゴシック" panose="020B0600070205080204" pitchFamily="50" charset="-128"/>
              <a:ea typeface="ＭＳ Ｐゴシック" panose="020B0600070205080204" pitchFamily="50" charset="-128"/>
            </a:rPr>
            <a:t>今後は、施設量適正化の推進、長寿命化の推進などを図ります。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7,109
7,002
98.56
4,269,845
3,938,734
297,449
2,669,664
3,638,133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91" name="楕円 90"/>
        <xdr:cNvSpPr/>
      </xdr:nvSpPr>
      <xdr:spPr>
        <a:xfrm>
          <a:off x="4584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33762</xdr:rowOff>
    </xdr:from>
    <xdr:ext cx="405111" cy="259045"/>
    <xdr:sp macro="" textlink="">
      <xdr:nvSpPr>
        <xdr:cNvPr id="92" name="【体育館・プール】&#10;有形固定資産減価償却率該当値テキスト"/>
        <xdr:cNvSpPr txBox="1"/>
      </xdr:nvSpPr>
      <xdr:spPr>
        <a:xfrm>
          <a:off x="4673600"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91259</xdr:rowOff>
    </xdr:from>
    <xdr:to>
      <xdr:col>20</xdr:col>
      <xdr:colOff>38100</xdr:colOff>
      <xdr:row>60</xdr:row>
      <xdr:rowOff>21409</xdr:rowOff>
    </xdr:to>
    <xdr:sp macro="" textlink="">
      <xdr:nvSpPr>
        <xdr:cNvPr id="93" name="楕円 92"/>
        <xdr:cNvSpPr/>
      </xdr:nvSpPr>
      <xdr:spPr>
        <a:xfrm>
          <a:off x="3746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59</xdr:row>
      <xdr:rowOff>142059</xdr:rowOff>
    </xdr:to>
    <xdr:cxnSp macro="">
      <xdr:nvCxnSpPr>
        <xdr:cNvPr id="94" name="直線コネクタ 93"/>
        <xdr:cNvCxnSpPr/>
      </xdr:nvCxnSpPr>
      <xdr:spPr>
        <a:xfrm flipV="1">
          <a:off x="3797300" y="102216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95" name="楕円 94"/>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142059</xdr:rowOff>
    </xdr:from>
    <xdr:to>
      <xdr:col>19</xdr:col>
      <xdr:colOff>177800</xdr:colOff>
      <xdr:row>60</xdr:row>
      <xdr:rowOff>6531</xdr:rowOff>
    </xdr:to>
    <xdr:cxnSp macro="">
      <xdr:nvCxnSpPr>
        <xdr:cNvPr id="96" name="直線コネクタ 95"/>
        <xdr:cNvCxnSpPr/>
      </xdr:nvCxnSpPr>
      <xdr:spPr>
        <a:xfrm flipV="1">
          <a:off x="2908300" y="102576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12536</xdr:rowOff>
    </xdr:from>
    <xdr:ext cx="405111" cy="259045"/>
    <xdr:sp macro="" textlink="">
      <xdr:nvSpPr>
        <xdr:cNvPr id="97" name="n_1mainValue【体育館・プール】&#10;有形固定資産減価償却率"/>
        <xdr:cNvSpPr txBox="1"/>
      </xdr:nvSpPr>
      <xdr:spPr>
        <a:xfrm>
          <a:off x="3582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48458</xdr:rowOff>
    </xdr:from>
    <xdr:ext cx="405111" cy="259045"/>
    <xdr:sp macro="" textlink="">
      <xdr:nvSpPr>
        <xdr:cNvPr id="98" name="n_2mainValue【体育館・プール】&#10;有形固定資産減価償却率"/>
        <xdr:cNvSpPr txBox="1"/>
      </xdr:nvSpPr>
      <xdr:spPr>
        <a:xfrm>
          <a:off x="2705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2" name="直線コネクタ 121"/>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3"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4" name="直線コネクタ 123"/>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5"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6" name="直線コネクタ 125"/>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27"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8" name="フローチャート: 判断 127"/>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9" name="フローチャート: 判断 128"/>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0"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1" name="フローチャート: 判断 13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32"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3" name="フローチャート: 判断 13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4"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9398</xdr:rowOff>
    </xdr:from>
    <xdr:to>
      <xdr:col>55</xdr:col>
      <xdr:colOff>50800</xdr:colOff>
      <xdr:row>63</xdr:row>
      <xdr:rowOff>110998</xdr:rowOff>
    </xdr:to>
    <xdr:sp macro="" textlink="">
      <xdr:nvSpPr>
        <xdr:cNvPr id="140" name="楕円 139"/>
        <xdr:cNvSpPr/>
      </xdr:nvSpPr>
      <xdr:spPr>
        <a:xfrm>
          <a:off x="10426700" y="10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159275</xdr:rowOff>
    </xdr:from>
    <xdr:ext cx="469744" cy="259045"/>
    <xdr:sp macro="" textlink="">
      <xdr:nvSpPr>
        <xdr:cNvPr id="141" name="【体育館・プール】&#10;一人当たり面積該当値テキスト"/>
        <xdr:cNvSpPr txBox="1"/>
      </xdr:nvSpPr>
      <xdr:spPr>
        <a:xfrm>
          <a:off x="10515600"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11684</xdr:rowOff>
    </xdr:from>
    <xdr:to>
      <xdr:col>50</xdr:col>
      <xdr:colOff>165100</xdr:colOff>
      <xdr:row>63</xdr:row>
      <xdr:rowOff>113284</xdr:rowOff>
    </xdr:to>
    <xdr:sp macro="" textlink="">
      <xdr:nvSpPr>
        <xdr:cNvPr id="142" name="楕円 141"/>
        <xdr:cNvSpPr/>
      </xdr:nvSpPr>
      <xdr:spPr>
        <a:xfrm>
          <a:off x="9588500" y="108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60198</xdr:rowOff>
    </xdr:from>
    <xdr:to>
      <xdr:col>55</xdr:col>
      <xdr:colOff>0</xdr:colOff>
      <xdr:row>63</xdr:row>
      <xdr:rowOff>62484</xdr:rowOff>
    </xdr:to>
    <xdr:cxnSp macro="">
      <xdr:nvCxnSpPr>
        <xdr:cNvPr id="143" name="直線コネクタ 142"/>
        <xdr:cNvCxnSpPr/>
      </xdr:nvCxnSpPr>
      <xdr:spPr>
        <a:xfrm flipV="1">
          <a:off x="9639300" y="108615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13208</xdr:rowOff>
    </xdr:from>
    <xdr:to>
      <xdr:col>46</xdr:col>
      <xdr:colOff>38100</xdr:colOff>
      <xdr:row>63</xdr:row>
      <xdr:rowOff>114808</xdr:rowOff>
    </xdr:to>
    <xdr:sp macro="" textlink="">
      <xdr:nvSpPr>
        <xdr:cNvPr id="144" name="楕円 143"/>
        <xdr:cNvSpPr/>
      </xdr:nvSpPr>
      <xdr:spPr>
        <a:xfrm>
          <a:off x="86995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62484</xdr:rowOff>
    </xdr:from>
    <xdr:to>
      <xdr:col>50</xdr:col>
      <xdr:colOff>114300</xdr:colOff>
      <xdr:row>63</xdr:row>
      <xdr:rowOff>64008</xdr:rowOff>
    </xdr:to>
    <xdr:cxnSp macro="">
      <xdr:nvCxnSpPr>
        <xdr:cNvPr id="145" name="直線コネクタ 144"/>
        <xdr:cNvCxnSpPr/>
      </xdr:nvCxnSpPr>
      <xdr:spPr>
        <a:xfrm flipV="1">
          <a:off x="8750300" y="1086383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104411</xdr:rowOff>
    </xdr:from>
    <xdr:ext cx="469744" cy="259045"/>
    <xdr:sp macro="" textlink="">
      <xdr:nvSpPr>
        <xdr:cNvPr id="146" name="n_1mainValue【体育館・プール】&#10;一人当たり面積"/>
        <xdr:cNvSpPr txBox="1"/>
      </xdr:nvSpPr>
      <xdr:spPr>
        <a:xfrm>
          <a:off x="9391727" y="1090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105935</xdr:rowOff>
    </xdr:from>
    <xdr:ext cx="469744" cy="259045"/>
    <xdr:sp macro="" textlink="">
      <xdr:nvSpPr>
        <xdr:cNvPr id="147" name="n_2mainValue【体育館・プール】&#10;一人当たり面積"/>
        <xdr:cNvSpPr txBox="1"/>
      </xdr:nvSpPr>
      <xdr:spPr>
        <a:xfrm>
          <a:off x="8515427" y="1090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3" name="直線コネクタ 172"/>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74"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75" name="直線コネクタ 174"/>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178"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9" name="フローチャート: 判断 178"/>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0" name="フローチャート: 判断 179"/>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81" name="n_1aveValue【福祉施設】&#10;有形固定資産減価償却率"/>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2" name="フローチャート: 判断 181"/>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108693</xdr:rowOff>
    </xdr:from>
    <xdr:ext cx="405111" cy="259045"/>
    <xdr:sp macro="" textlink="">
      <xdr:nvSpPr>
        <xdr:cNvPr id="183"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84" name="フローチャート: 判断 18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85"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36286</xdr:rowOff>
    </xdr:from>
    <xdr:to>
      <xdr:col>24</xdr:col>
      <xdr:colOff>114300</xdr:colOff>
      <xdr:row>83</xdr:row>
      <xdr:rowOff>137886</xdr:rowOff>
    </xdr:to>
    <xdr:sp macro="" textlink="">
      <xdr:nvSpPr>
        <xdr:cNvPr id="191" name="楕円 190"/>
        <xdr:cNvSpPr/>
      </xdr:nvSpPr>
      <xdr:spPr>
        <a:xfrm>
          <a:off x="4584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14713</xdr:rowOff>
    </xdr:from>
    <xdr:ext cx="405111" cy="259045"/>
    <xdr:sp macro="" textlink="">
      <xdr:nvSpPr>
        <xdr:cNvPr id="192" name="【福祉施設】&#10;有形固定資産減価償却率該当値テキスト"/>
        <xdr:cNvSpPr txBox="1"/>
      </xdr:nvSpPr>
      <xdr:spPr>
        <a:xfrm>
          <a:off x="4673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70576</xdr:rowOff>
    </xdr:from>
    <xdr:to>
      <xdr:col>20</xdr:col>
      <xdr:colOff>38100</xdr:colOff>
      <xdr:row>84</xdr:row>
      <xdr:rowOff>726</xdr:rowOff>
    </xdr:to>
    <xdr:sp macro="" textlink="">
      <xdr:nvSpPr>
        <xdr:cNvPr id="193" name="楕円 192"/>
        <xdr:cNvSpPr/>
      </xdr:nvSpPr>
      <xdr:spPr>
        <a:xfrm>
          <a:off x="3746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87086</xdr:rowOff>
    </xdr:from>
    <xdr:to>
      <xdr:col>24</xdr:col>
      <xdr:colOff>63500</xdr:colOff>
      <xdr:row>83</xdr:row>
      <xdr:rowOff>121376</xdr:rowOff>
    </xdr:to>
    <xdr:cxnSp macro="">
      <xdr:nvCxnSpPr>
        <xdr:cNvPr id="194" name="直線コネクタ 193"/>
        <xdr:cNvCxnSpPr/>
      </xdr:nvCxnSpPr>
      <xdr:spPr>
        <a:xfrm flipV="1">
          <a:off x="3797300" y="143174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104866</xdr:rowOff>
    </xdr:from>
    <xdr:to>
      <xdr:col>15</xdr:col>
      <xdr:colOff>101600</xdr:colOff>
      <xdr:row>84</xdr:row>
      <xdr:rowOff>35016</xdr:rowOff>
    </xdr:to>
    <xdr:sp macro="" textlink="">
      <xdr:nvSpPr>
        <xdr:cNvPr id="195" name="楕円 194"/>
        <xdr:cNvSpPr/>
      </xdr:nvSpPr>
      <xdr:spPr>
        <a:xfrm>
          <a:off x="2857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121376</xdr:rowOff>
    </xdr:from>
    <xdr:to>
      <xdr:col>19</xdr:col>
      <xdr:colOff>177800</xdr:colOff>
      <xdr:row>83</xdr:row>
      <xdr:rowOff>155666</xdr:rowOff>
    </xdr:to>
    <xdr:cxnSp macro="">
      <xdr:nvCxnSpPr>
        <xdr:cNvPr id="196" name="直線コネクタ 195"/>
        <xdr:cNvCxnSpPr/>
      </xdr:nvCxnSpPr>
      <xdr:spPr>
        <a:xfrm flipV="1">
          <a:off x="2908300" y="1435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163303</xdr:rowOff>
    </xdr:from>
    <xdr:ext cx="405111" cy="259045"/>
    <xdr:sp macro="" textlink="">
      <xdr:nvSpPr>
        <xdr:cNvPr id="197" name="n_1mainValue【福祉施設】&#10;有形固定資産減価償却率"/>
        <xdr:cNvSpPr txBox="1"/>
      </xdr:nvSpPr>
      <xdr:spPr>
        <a:xfrm>
          <a:off x="35820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198" name="n_2mainValue【福祉施設】&#10;有形固定資産減価償却率"/>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0" name="直線コネクタ 219"/>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1"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2" name="直線コネクタ 221"/>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3"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24" name="直線コネクタ 223"/>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225"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26" name="フローチャート: 判断 225"/>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27" name="フローチャート: 判断 226"/>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85513</xdr:rowOff>
    </xdr:from>
    <xdr:ext cx="469744" cy="259045"/>
    <xdr:sp macro="" textlink="">
      <xdr:nvSpPr>
        <xdr:cNvPr id="228"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9" name="フローチャート: 判断 228"/>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96944</xdr:rowOff>
    </xdr:from>
    <xdr:ext cx="469744" cy="259045"/>
    <xdr:sp macro="" textlink="">
      <xdr:nvSpPr>
        <xdr:cNvPr id="230" name="n_2aveValue【福祉施設】&#10;一人当たり面積"/>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1" name="フローチャート: 判断 230"/>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2"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8331</xdr:rowOff>
    </xdr:from>
    <xdr:to>
      <xdr:col>55</xdr:col>
      <xdr:colOff>50800</xdr:colOff>
      <xdr:row>84</xdr:row>
      <xdr:rowOff>109931</xdr:rowOff>
    </xdr:to>
    <xdr:sp macro="" textlink="">
      <xdr:nvSpPr>
        <xdr:cNvPr id="238" name="楕円 237"/>
        <xdr:cNvSpPr/>
      </xdr:nvSpPr>
      <xdr:spPr>
        <a:xfrm>
          <a:off x="10426700" y="1441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31208</xdr:rowOff>
    </xdr:from>
    <xdr:ext cx="469744" cy="259045"/>
    <xdr:sp macro="" textlink="">
      <xdr:nvSpPr>
        <xdr:cNvPr id="239" name="【福祉施設】&#10;一人当たり面積該当値テキスト"/>
        <xdr:cNvSpPr txBox="1"/>
      </xdr:nvSpPr>
      <xdr:spPr>
        <a:xfrm>
          <a:off x="10515600" y="1426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xdr:rowOff>
    </xdr:from>
    <xdr:to>
      <xdr:col>50</xdr:col>
      <xdr:colOff>165100</xdr:colOff>
      <xdr:row>84</xdr:row>
      <xdr:rowOff>113131</xdr:rowOff>
    </xdr:to>
    <xdr:sp macro="" textlink="">
      <xdr:nvSpPr>
        <xdr:cNvPr id="240" name="楕円 239"/>
        <xdr:cNvSpPr/>
      </xdr:nvSpPr>
      <xdr:spPr>
        <a:xfrm>
          <a:off x="9588500" y="144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59131</xdr:rowOff>
    </xdr:from>
    <xdr:to>
      <xdr:col>55</xdr:col>
      <xdr:colOff>0</xdr:colOff>
      <xdr:row>84</xdr:row>
      <xdr:rowOff>62331</xdr:rowOff>
    </xdr:to>
    <xdr:cxnSp macro="">
      <xdr:nvCxnSpPr>
        <xdr:cNvPr id="241" name="直線コネクタ 240"/>
        <xdr:cNvCxnSpPr/>
      </xdr:nvCxnSpPr>
      <xdr:spPr>
        <a:xfrm flipV="1">
          <a:off x="9639300" y="1446093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13818</xdr:rowOff>
    </xdr:from>
    <xdr:to>
      <xdr:col>46</xdr:col>
      <xdr:colOff>38100</xdr:colOff>
      <xdr:row>84</xdr:row>
      <xdr:rowOff>115418</xdr:rowOff>
    </xdr:to>
    <xdr:sp macro="" textlink="">
      <xdr:nvSpPr>
        <xdr:cNvPr id="242" name="楕円 241"/>
        <xdr:cNvSpPr/>
      </xdr:nvSpPr>
      <xdr:spPr>
        <a:xfrm>
          <a:off x="8699500" y="1441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62331</xdr:rowOff>
    </xdr:from>
    <xdr:to>
      <xdr:col>50</xdr:col>
      <xdr:colOff>114300</xdr:colOff>
      <xdr:row>84</xdr:row>
      <xdr:rowOff>64618</xdr:rowOff>
    </xdr:to>
    <xdr:cxnSp macro="">
      <xdr:nvCxnSpPr>
        <xdr:cNvPr id="243" name="直線コネクタ 242"/>
        <xdr:cNvCxnSpPr/>
      </xdr:nvCxnSpPr>
      <xdr:spPr>
        <a:xfrm flipV="1">
          <a:off x="8750300" y="1446413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129658</xdr:rowOff>
    </xdr:from>
    <xdr:ext cx="469744" cy="259045"/>
    <xdr:sp macro="" textlink="">
      <xdr:nvSpPr>
        <xdr:cNvPr id="244" name="n_1mainValue【福祉施設】&#10;一人当たり面積"/>
        <xdr:cNvSpPr txBox="1"/>
      </xdr:nvSpPr>
      <xdr:spPr>
        <a:xfrm>
          <a:off x="9391727" y="141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131945</xdr:rowOff>
    </xdr:from>
    <xdr:ext cx="469744" cy="259045"/>
    <xdr:sp macro="" textlink="">
      <xdr:nvSpPr>
        <xdr:cNvPr id="245" name="n_2mainValue【福祉施設】&#10;一人当たり面積"/>
        <xdr:cNvSpPr txBox="1"/>
      </xdr:nvSpPr>
      <xdr:spPr>
        <a:xfrm>
          <a:off x="8515427" y="1419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2" name="正方形/長方形 2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3" name="正方形/長方形 2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4" name="正方形/長方形 2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5" name="正方形/長方形 2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6" name="正方形/長方形 2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7" name="正方形/長方形 2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8" name="正方形/長方形 2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9" name="正方形/長方形 2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0" name="テキスト ボックス 2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1" name="直線コネクタ 2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2" name="テキスト ボックス 2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3" name="直線コネクタ 2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4" name="テキスト ボックス 2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5" name="直線コネクタ 2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6" name="テキスト ボックス 2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7" name="直線コネクタ 2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8" name="テキスト ボックス 2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9" name="直線コネクタ 2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0" name="テキスト ボックス 2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1" name="直線コネクタ 2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2" name="テキスト ボックス 2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3" name="直線コネクタ 2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4" name="テキスト ボックス 2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86" name="直線コネクタ 285"/>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87"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288" name="直線コネクタ 287"/>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289"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290" name="直線コネクタ 289"/>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291"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292" name="フローチャート: 判断 291"/>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93" name="フローチャート: 判断 292"/>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94"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295" name="フローチャート: 判断 294"/>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148607</xdr:rowOff>
    </xdr:from>
    <xdr:ext cx="405111" cy="259045"/>
    <xdr:sp macro="" textlink="">
      <xdr:nvSpPr>
        <xdr:cNvPr id="296"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297" name="フローチャート: 判断 29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298"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9" name="テキスト ボックス 2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0" name="テキスト ボックス 2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1" name="テキスト ボックス 3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2" name="テキスト ボックス 3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3" name="テキスト ボックス 3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137795</xdr:rowOff>
    </xdr:from>
    <xdr:to>
      <xdr:col>85</xdr:col>
      <xdr:colOff>177800</xdr:colOff>
      <xdr:row>34</xdr:row>
      <xdr:rowOff>67945</xdr:rowOff>
    </xdr:to>
    <xdr:sp macro="" textlink="">
      <xdr:nvSpPr>
        <xdr:cNvPr id="304" name="楕円 303"/>
        <xdr:cNvSpPr/>
      </xdr:nvSpPr>
      <xdr:spPr>
        <a:xfrm>
          <a:off x="16268700" y="57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52722</xdr:rowOff>
    </xdr:from>
    <xdr:ext cx="405111" cy="259045"/>
    <xdr:sp macro="" textlink="">
      <xdr:nvSpPr>
        <xdr:cNvPr id="305" name="【一般廃棄物処理施設】&#10;有形固定資産減価償却率該当値テキスト"/>
        <xdr:cNvSpPr txBox="1"/>
      </xdr:nvSpPr>
      <xdr:spPr>
        <a:xfrm>
          <a:off x="16357600" y="571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xdr:rowOff>
    </xdr:from>
    <xdr:to>
      <xdr:col>81</xdr:col>
      <xdr:colOff>101600</xdr:colOff>
      <xdr:row>34</xdr:row>
      <xdr:rowOff>107950</xdr:rowOff>
    </xdr:to>
    <xdr:sp macro="" textlink="">
      <xdr:nvSpPr>
        <xdr:cNvPr id="306" name="楕円 305"/>
        <xdr:cNvSpPr/>
      </xdr:nvSpPr>
      <xdr:spPr>
        <a:xfrm>
          <a:off x="15430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17145</xdr:rowOff>
    </xdr:from>
    <xdr:to>
      <xdr:col>85</xdr:col>
      <xdr:colOff>127000</xdr:colOff>
      <xdr:row>34</xdr:row>
      <xdr:rowOff>57150</xdr:rowOff>
    </xdr:to>
    <xdr:cxnSp macro="">
      <xdr:nvCxnSpPr>
        <xdr:cNvPr id="307" name="直線コネクタ 306"/>
        <xdr:cNvCxnSpPr/>
      </xdr:nvCxnSpPr>
      <xdr:spPr>
        <a:xfrm flipV="1">
          <a:off x="15481300" y="58464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73025</xdr:rowOff>
    </xdr:from>
    <xdr:to>
      <xdr:col>76</xdr:col>
      <xdr:colOff>165100</xdr:colOff>
      <xdr:row>38</xdr:row>
      <xdr:rowOff>3175</xdr:rowOff>
    </xdr:to>
    <xdr:sp macro="" textlink="">
      <xdr:nvSpPr>
        <xdr:cNvPr id="308" name="楕円 307"/>
        <xdr:cNvSpPr/>
      </xdr:nvSpPr>
      <xdr:spPr>
        <a:xfrm>
          <a:off x="14541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57150</xdr:rowOff>
    </xdr:from>
    <xdr:to>
      <xdr:col>81</xdr:col>
      <xdr:colOff>50800</xdr:colOff>
      <xdr:row>37</xdr:row>
      <xdr:rowOff>123825</xdr:rowOff>
    </xdr:to>
    <xdr:cxnSp macro="">
      <xdr:nvCxnSpPr>
        <xdr:cNvPr id="309" name="直線コネクタ 308"/>
        <xdr:cNvCxnSpPr/>
      </xdr:nvCxnSpPr>
      <xdr:spPr>
        <a:xfrm flipV="1">
          <a:off x="14592300" y="5886450"/>
          <a:ext cx="889000" cy="5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124477</xdr:rowOff>
    </xdr:from>
    <xdr:ext cx="405111" cy="259045"/>
    <xdr:sp macro="" textlink="">
      <xdr:nvSpPr>
        <xdr:cNvPr id="310" name="n_1mainValue【一般廃棄物処理施設】&#10;有形固定資産減価償却率"/>
        <xdr:cNvSpPr txBox="1"/>
      </xdr:nvSpPr>
      <xdr:spPr>
        <a:xfrm>
          <a:off x="152660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19702</xdr:rowOff>
    </xdr:from>
    <xdr:ext cx="405111" cy="259045"/>
    <xdr:sp macro="" textlink="">
      <xdr:nvSpPr>
        <xdr:cNvPr id="311" name="n_2mainValue【一般廃棄物処理施設】&#10;有形固定資産減価償却率"/>
        <xdr:cNvSpPr txBox="1"/>
      </xdr:nvSpPr>
      <xdr:spPr>
        <a:xfrm>
          <a:off x="14389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2" name="正方形/長方形 3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3" name="正方形/長方形 3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4" name="正方形/長方形 3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5" name="正方形/長方形 3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6" name="正方形/長方形 3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7" name="正方形/長方形 3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8" name="正方形/長方形 3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9" name="正方形/長方形 3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0" name="テキスト ボックス 3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1" name="直線コネクタ 3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2" name="直線コネクタ 3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3" name="テキスト ボックス 32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4" name="直線コネクタ 3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5" name="テキスト ボックス 32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6" name="直線コネクタ 3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27" name="テキスト ボックス 32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8" name="直線コネクタ 3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29" name="テキスト ボックス 32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0" name="直線コネクタ 3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1" name="テキスト ボックス 3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14656</xdr:rowOff>
    </xdr:from>
    <xdr:to>
      <xdr:col>116</xdr:col>
      <xdr:colOff>62864</xdr:colOff>
      <xdr:row>41</xdr:row>
      <xdr:rowOff>115816</xdr:rowOff>
    </xdr:to>
    <xdr:cxnSp macro="">
      <xdr:nvCxnSpPr>
        <xdr:cNvPr id="333" name="直線コネクタ 332"/>
        <xdr:cNvCxnSpPr/>
      </xdr:nvCxnSpPr>
      <xdr:spPr>
        <a:xfrm flipV="1">
          <a:off x="22160864" y="6015406"/>
          <a:ext cx="0" cy="112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119643</xdr:rowOff>
    </xdr:from>
    <xdr:ext cx="469744" cy="259045"/>
    <xdr:sp macro="" textlink="">
      <xdr:nvSpPr>
        <xdr:cNvPr id="334" name="【一般廃棄物処理施設】&#10;一人当たり有形固定資産（償却資産）額最小値テキスト"/>
        <xdr:cNvSpPr txBox="1"/>
      </xdr:nvSpPr>
      <xdr:spPr>
        <a:xfrm>
          <a:off x="22199600" y="71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115816</xdr:rowOff>
    </xdr:from>
    <xdr:to>
      <xdr:col>116</xdr:col>
      <xdr:colOff>152400</xdr:colOff>
      <xdr:row>41</xdr:row>
      <xdr:rowOff>115816</xdr:rowOff>
    </xdr:to>
    <xdr:cxnSp macro="">
      <xdr:nvCxnSpPr>
        <xdr:cNvPr id="335" name="直線コネクタ 334"/>
        <xdr:cNvCxnSpPr/>
      </xdr:nvCxnSpPr>
      <xdr:spPr>
        <a:xfrm>
          <a:off x="22072600" y="714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132783</xdr:rowOff>
    </xdr:from>
    <xdr:ext cx="599010" cy="259045"/>
    <xdr:sp macro="" textlink="">
      <xdr:nvSpPr>
        <xdr:cNvPr id="336" name="【一般廃棄物処理施設】&#10;一人当たり有形固定資産（償却資産）額最大値テキスト"/>
        <xdr:cNvSpPr txBox="1"/>
      </xdr:nvSpPr>
      <xdr:spPr>
        <a:xfrm>
          <a:off x="22199600" y="57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14656</xdr:rowOff>
    </xdr:from>
    <xdr:to>
      <xdr:col>116</xdr:col>
      <xdr:colOff>152400</xdr:colOff>
      <xdr:row>35</xdr:row>
      <xdr:rowOff>14656</xdr:rowOff>
    </xdr:to>
    <xdr:cxnSp macro="">
      <xdr:nvCxnSpPr>
        <xdr:cNvPr id="337" name="直線コネクタ 336"/>
        <xdr:cNvCxnSpPr/>
      </xdr:nvCxnSpPr>
      <xdr:spPr>
        <a:xfrm>
          <a:off x="22072600" y="601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82407</xdr:rowOff>
    </xdr:from>
    <xdr:ext cx="599010" cy="259045"/>
    <xdr:sp macro="" textlink="">
      <xdr:nvSpPr>
        <xdr:cNvPr id="338" name="【一般廃棄物処理施設】&#10;一人当たり有形固定資産（償却資産）額平均値テキスト"/>
        <xdr:cNvSpPr txBox="1"/>
      </xdr:nvSpPr>
      <xdr:spPr>
        <a:xfrm>
          <a:off x="22199600" y="6597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59530</xdr:rowOff>
    </xdr:from>
    <xdr:to>
      <xdr:col>116</xdr:col>
      <xdr:colOff>114300</xdr:colOff>
      <xdr:row>39</xdr:row>
      <xdr:rowOff>161130</xdr:rowOff>
    </xdr:to>
    <xdr:sp macro="" textlink="">
      <xdr:nvSpPr>
        <xdr:cNvPr id="339" name="フローチャート: 判断 338"/>
        <xdr:cNvSpPr/>
      </xdr:nvSpPr>
      <xdr:spPr>
        <a:xfrm>
          <a:off x="22110700" y="67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91963</xdr:rowOff>
    </xdr:from>
    <xdr:to>
      <xdr:col>112</xdr:col>
      <xdr:colOff>38100</xdr:colOff>
      <xdr:row>40</xdr:row>
      <xdr:rowOff>22113</xdr:rowOff>
    </xdr:to>
    <xdr:sp macro="" textlink="">
      <xdr:nvSpPr>
        <xdr:cNvPr id="340" name="フローチャート: 判断 339"/>
        <xdr:cNvSpPr/>
      </xdr:nvSpPr>
      <xdr:spPr>
        <a:xfrm>
          <a:off x="21272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38640</xdr:rowOff>
    </xdr:from>
    <xdr:ext cx="599010" cy="259045"/>
    <xdr:sp macro="" textlink="">
      <xdr:nvSpPr>
        <xdr:cNvPr id="341" name="n_1aveValue【一般廃棄物処理施設】&#10;一人当たり有形固定資産（償却資産）額"/>
        <xdr:cNvSpPr txBox="1"/>
      </xdr:nvSpPr>
      <xdr:spPr>
        <a:xfrm>
          <a:off x="210110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59749</xdr:rowOff>
    </xdr:from>
    <xdr:to>
      <xdr:col>107</xdr:col>
      <xdr:colOff>101600</xdr:colOff>
      <xdr:row>39</xdr:row>
      <xdr:rowOff>161349</xdr:rowOff>
    </xdr:to>
    <xdr:sp macro="" textlink="">
      <xdr:nvSpPr>
        <xdr:cNvPr id="342" name="フローチャート: 判断 341"/>
        <xdr:cNvSpPr/>
      </xdr:nvSpPr>
      <xdr:spPr>
        <a:xfrm>
          <a:off x="20383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152476</xdr:rowOff>
    </xdr:from>
    <xdr:ext cx="599010" cy="259045"/>
    <xdr:sp macro="" textlink="">
      <xdr:nvSpPr>
        <xdr:cNvPr id="343" name="n_2aveValue【一般廃棄物処理施設】&#10;一人当たり有形固定資産（償却資産）額"/>
        <xdr:cNvSpPr txBox="1"/>
      </xdr:nvSpPr>
      <xdr:spPr>
        <a:xfrm>
          <a:off x="20134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128263</xdr:rowOff>
    </xdr:from>
    <xdr:to>
      <xdr:col>102</xdr:col>
      <xdr:colOff>165100</xdr:colOff>
      <xdr:row>40</xdr:row>
      <xdr:rowOff>58413</xdr:rowOff>
    </xdr:to>
    <xdr:sp macro="" textlink="">
      <xdr:nvSpPr>
        <xdr:cNvPr id="344" name="フローチャート: 判断 343"/>
        <xdr:cNvSpPr/>
      </xdr:nvSpPr>
      <xdr:spPr>
        <a:xfrm>
          <a:off x="19494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74940</xdr:rowOff>
    </xdr:from>
    <xdr:ext cx="599010" cy="259045"/>
    <xdr:sp macro="" textlink="">
      <xdr:nvSpPr>
        <xdr:cNvPr id="345" name="n_3aveValue【一般廃棄物処理施設】&#10;一人当たり有形固定資産（償却資産）額"/>
        <xdr:cNvSpPr txBox="1"/>
      </xdr:nvSpPr>
      <xdr:spPr>
        <a:xfrm>
          <a:off x="19245795" y="659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46" name="テキスト ボックス 3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7" name="テキスト ボックス 3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8" name="テキスト ボックス 3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9" name="テキスト ボックス 3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0" name="テキスト ボックス 3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33245</xdr:rowOff>
    </xdr:from>
    <xdr:to>
      <xdr:col>116</xdr:col>
      <xdr:colOff>114300</xdr:colOff>
      <xdr:row>41</xdr:row>
      <xdr:rowOff>134845</xdr:rowOff>
    </xdr:to>
    <xdr:sp macro="" textlink="">
      <xdr:nvSpPr>
        <xdr:cNvPr id="351" name="楕円 350"/>
        <xdr:cNvSpPr/>
      </xdr:nvSpPr>
      <xdr:spPr>
        <a:xfrm>
          <a:off x="22110700" y="70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119622</xdr:rowOff>
    </xdr:from>
    <xdr:ext cx="534377" cy="259045"/>
    <xdr:sp macro="" textlink="">
      <xdr:nvSpPr>
        <xdr:cNvPr id="352" name="【一般廃棄物処理施設】&#10;一人当たり有形固定資産（償却資産）額該当値テキスト"/>
        <xdr:cNvSpPr txBox="1"/>
      </xdr:nvSpPr>
      <xdr:spPr>
        <a:xfrm>
          <a:off x="22199600" y="69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33748</xdr:rowOff>
    </xdr:from>
    <xdr:to>
      <xdr:col>112</xdr:col>
      <xdr:colOff>38100</xdr:colOff>
      <xdr:row>41</xdr:row>
      <xdr:rowOff>135348</xdr:rowOff>
    </xdr:to>
    <xdr:sp macro="" textlink="">
      <xdr:nvSpPr>
        <xdr:cNvPr id="353" name="楕円 352"/>
        <xdr:cNvSpPr/>
      </xdr:nvSpPr>
      <xdr:spPr>
        <a:xfrm>
          <a:off x="21272500" y="7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84045</xdr:rowOff>
    </xdr:from>
    <xdr:to>
      <xdr:col>116</xdr:col>
      <xdr:colOff>63500</xdr:colOff>
      <xdr:row>41</xdr:row>
      <xdr:rowOff>84548</xdr:rowOff>
    </xdr:to>
    <xdr:cxnSp macro="">
      <xdr:nvCxnSpPr>
        <xdr:cNvPr id="354" name="直線コネクタ 353"/>
        <xdr:cNvCxnSpPr/>
      </xdr:nvCxnSpPr>
      <xdr:spPr>
        <a:xfrm flipV="1">
          <a:off x="21323300" y="7113495"/>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24902</xdr:rowOff>
    </xdr:from>
    <xdr:to>
      <xdr:col>107</xdr:col>
      <xdr:colOff>101600</xdr:colOff>
      <xdr:row>34</xdr:row>
      <xdr:rowOff>126502</xdr:rowOff>
    </xdr:to>
    <xdr:sp macro="" textlink="">
      <xdr:nvSpPr>
        <xdr:cNvPr id="355" name="楕円 354"/>
        <xdr:cNvSpPr/>
      </xdr:nvSpPr>
      <xdr:spPr>
        <a:xfrm>
          <a:off x="20383500" y="58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75702</xdr:rowOff>
    </xdr:from>
    <xdr:to>
      <xdr:col>111</xdr:col>
      <xdr:colOff>177800</xdr:colOff>
      <xdr:row>41</xdr:row>
      <xdr:rowOff>84548</xdr:rowOff>
    </xdr:to>
    <xdr:cxnSp macro="">
      <xdr:nvCxnSpPr>
        <xdr:cNvPr id="356" name="直線コネクタ 355"/>
        <xdr:cNvCxnSpPr/>
      </xdr:nvCxnSpPr>
      <xdr:spPr>
        <a:xfrm>
          <a:off x="20434300" y="5905002"/>
          <a:ext cx="889000" cy="12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126475</xdr:rowOff>
    </xdr:from>
    <xdr:ext cx="534377" cy="259045"/>
    <xdr:sp macro="" textlink="">
      <xdr:nvSpPr>
        <xdr:cNvPr id="357" name="n_1mainValue【一般廃棄物処理施設】&#10;一人当たり有形固定資産（償却資産）額"/>
        <xdr:cNvSpPr txBox="1"/>
      </xdr:nvSpPr>
      <xdr:spPr>
        <a:xfrm>
          <a:off x="21043411" y="715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143029</xdr:rowOff>
    </xdr:from>
    <xdr:ext cx="599010" cy="259045"/>
    <xdr:sp macro="" textlink="">
      <xdr:nvSpPr>
        <xdr:cNvPr id="358" name="n_2mainValue【一般廃棄物処理施設】&#10;一人当たり有形固定資産（償却資産）額"/>
        <xdr:cNvSpPr txBox="1"/>
      </xdr:nvSpPr>
      <xdr:spPr>
        <a:xfrm>
          <a:off x="20134795" y="562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6" name="正方形/長方形 36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5" name="正方形/長方形 3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6" name="正方形/長方形 3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7" name="正方形/長方形 3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8" name="正方形/長方形 3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9" name="正方形/長方形 3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0" name="正方形/長方形 3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1" name="正方形/長方形 3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2" name="正方形/長方形 3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3" name="テキスト ボックス 3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4" name="直線コネクタ 3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5" name="直線コネクタ 3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6" name="テキスト ボックス 3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7" name="直線コネクタ 3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8" name="テキスト ボックス 3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9" name="直線コネクタ 3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0" name="テキスト ボックス 3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1" name="直線コネクタ 3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2" name="テキスト ボックス 3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3" name="直線コネクタ 3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4" name="テキスト ボックス 3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5" name="直線コネクタ 3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6" name="テキスト ボックス 3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00" name="直線コネクタ 399"/>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01"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02" name="直線コネクタ 401"/>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4" name="直線コネクタ 40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05"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06" name="フローチャート: 判断 405"/>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07" name="フローチャート: 判断 406"/>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08"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09" name="フローチャート: 判断 408"/>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410"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11" name="フローチャート: 判断 410"/>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12"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3" name="テキスト ボックス 4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4" name="テキスト ボックス 4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5" name="テキスト ボックス 4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6" name="テキスト ボックス 4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7" name="テキスト ボックス 4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11793</xdr:rowOff>
    </xdr:from>
    <xdr:to>
      <xdr:col>85</xdr:col>
      <xdr:colOff>177800</xdr:colOff>
      <xdr:row>85</xdr:row>
      <xdr:rowOff>113393</xdr:rowOff>
    </xdr:to>
    <xdr:sp macro="" textlink="">
      <xdr:nvSpPr>
        <xdr:cNvPr id="418" name="楕円 417"/>
        <xdr:cNvSpPr/>
      </xdr:nvSpPr>
      <xdr:spPr>
        <a:xfrm>
          <a:off x="16268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98170</xdr:rowOff>
    </xdr:from>
    <xdr:ext cx="405111" cy="259045"/>
    <xdr:sp macro="" textlink="">
      <xdr:nvSpPr>
        <xdr:cNvPr id="419" name="【消防施設】&#10;有形固定資産減価償却率該当値テキスト"/>
        <xdr:cNvSpPr txBox="1"/>
      </xdr:nvSpPr>
      <xdr:spPr>
        <a:xfrm>
          <a:off x="16357600" y="1449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67311</xdr:rowOff>
    </xdr:from>
    <xdr:to>
      <xdr:col>81</xdr:col>
      <xdr:colOff>101600</xdr:colOff>
      <xdr:row>85</xdr:row>
      <xdr:rowOff>168911</xdr:rowOff>
    </xdr:to>
    <xdr:sp macro="" textlink="">
      <xdr:nvSpPr>
        <xdr:cNvPr id="420" name="楕円 419"/>
        <xdr:cNvSpPr/>
      </xdr:nvSpPr>
      <xdr:spPr>
        <a:xfrm>
          <a:off x="15430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62593</xdr:rowOff>
    </xdr:from>
    <xdr:to>
      <xdr:col>85</xdr:col>
      <xdr:colOff>127000</xdr:colOff>
      <xdr:row>85</xdr:row>
      <xdr:rowOff>118111</xdr:rowOff>
    </xdr:to>
    <xdr:cxnSp macro="">
      <xdr:nvCxnSpPr>
        <xdr:cNvPr id="421" name="直線コネクタ 420"/>
        <xdr:cNvCxnSpPr/>
      </xdr:nvCxnSpPr>
      <xdr:spPr>
        <a:xfrm flipV="1">
          <a:off x="15481300" y="14635843"/>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122827</xdr:rowOff>
    </xdr:from>
    <xdr:to>
      <xdr:col>76</xdr:col>
      <xdr:colOff>165100</xdr:colOff>
      <xdr:row>86</xdr:row>
      <xdr:rowOff>52977</xdr:rowOff>
    </xdr:to>
    <xdr:sp macro="" textlink="">
      <xdr:nvSpPr>
        <xdr:cNvPr id="422" name="楕円 421"/>
        <xdr:cNvSpPr/>
      </xdr:nvSpPr>
      <xdr:spPr>
        <a:xfrm>
          <a:off x="14541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86</xdr:row>
      <xdr:rowOff>2177</xdr:rowOff>
    </xdr:to>
    <xdr:cxnSp macro="">
      <xdr:nvCxnSpPr>
        <xdr:cNvPr id="423" name="直線コネクタ 422"/>
        <xdr:cNvCxnSpPr/>
      </xdr:nvCxnSpPr>
      <xdr:spPr>
        <a:xfrm flipV="1">
          <a:off x="14592300" y="1469136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160038</xdr:rowOff>
    </xdr:from>
    <xdr:ext cx="405111" cy="259045"/>
    <xdr:sp macro="" textlink="">
      <xdr:nvSpPr>
        <xdr:cNvPr id="424" name="n_1mainValue【消防施設】&#10;有形固定資産減価償却率"/>
        <xdr:cNvSpPr txBox="1"/>
      </xdr:nvSpPr>
      <xdr:spPr>
        <a:xfrm>
          <a:off x="152660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44104</xdr:rowOff>
    </xdr:from>
    <xdr:ext cx="405111" cy="259045"/>
    <xdr:sp macro="" textlink="">
      <xdr:nvSpPr>
        <xdr:cNvPr id="425" name="n_2mainValue【消防施設】&#10;有形固定資産減価償却率"/>
        <xdr:cNvSpPr txBox="1"/>
      </xdr:nvSpPr>
      <xdr:spPr>
        <a:xfrm>
          <a:off x="143897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6" name="正方形/長方形 4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7" name="正方形/長方形 4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8" name="正方形/長方形 4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9" name="正方形/長方形 4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0" name="正方形/長方形 4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1" name="正方形/長方形 4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2" name="正方形/長方形 4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3" name="正方形/長方形 4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4" name="テキスト ボックス 4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5" name="直線コネクタ 4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6" name="直線コネクタ 43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7" name="テキスト ボックス 43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8" name="直線コネクタ 43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9" name="テキスト ボックス 43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0" name="直線コネクタ 43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1" name="テキスト ボックス 44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2" name="直線コネクタ 44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3" name="テキスト ボックス 44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4" name="直線コネクタ 44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5" name="テキスト ボックス 44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6" name="直線コネクタ 4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7" name="テキスト ボックス 4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49" name="直線コネクタ 448"/>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5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51" name="直線コネクタ 45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52"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53" name="直線コネクタ 452"/>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54"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55" name="フローチャート: 判断 454"/>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56" name="フローチャート: 判断 45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57"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58" name="フローチャート: 判断 457"/>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459"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60" name="フローチャート: 判断 459"/>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61"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2" name="テキスト ボックス 4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3" name="テキスト ボックス 4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4" name="テキスト ボックス 4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5" name="テキスト ボックス 4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6" name="テキスト ボックス 4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8255</xdr:rowOff>
    </xdr:from>
    <xdr:to>
      <xdr:col>116</xdr:col>
      <xdr:colOff>114300</xdr:colOff>
      <xdr:row>86</xdr:row>
      <xdr:rowOff>109855</xdr:rowOff>
    </xdr:to>
    <xdr:sp macro="" textlink="">
      <xdr:nvSpPr>
        <xdr:cNvPr id="467" name="楕円 466"/>
        <xdr:cNvSpPr/>
      </xdr:nvSpPr>
      <xdr:spPr>
        <a:xfrm>
          <a:off x="221107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94632</xdr:rowOff>
    </xdr:from>
    <xdr:ext cx="469744" cy="259045"/>
    <xdr:sp macro="" textlink="">
      <xdr:nvSpPr>
        <xdr:cNvPr id="468" name="【消防施設】&#10;一人当たり面積該当値テキスト"/>
        <xdr:cNvSpPr txBox="1"/>
      </xdr:nvSpPr>
      <xdr:spPr>
        <a:xfrm>
          <a:off x="22199600" y="1466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469" name="楕円 468"/>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59055</xdr:rowOff>
    </xdr:from>
    <xdr:to>
      <xdr:col>116</xdr:col>
      <xdr:colOff>63500</xdr:colOff>
      <xdr:row>86</xdr:row>
      <xdr:rowOff>60961</xdr:rowOff>
    </xdr:to>
    <xdr:cxnSp macro="">
      <xdr:nvCxnSpPr>
        <xdr:cNvPr id="470" name="直線コネクタ 469"/>
        <xdr:cNvCxnSpPr/>
      </xdr:nvCxnSpPr>
      <xdr:spPr>
        <a:xfrm flipV="1">
          <a:off x="21323300" y="148037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471" name="楕円 470"/>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472" name="直線コネクタ 471"/>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102888</xdr:rowOff>
    </xdr:from>
    <xdr:ext cx="469744" cy="259045"/>
    <xdr:sp macro="" textlink="">
      <xdr:nvSpPr>
        <xdr:cNvPr id="473" name="n_1mainValue【消防施設】&#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474" name="n_2mainValue【消防施設】&#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5" name="直線コネクタ 4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6" name="テキスト ボックス 48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7" name="直線コネクタ 4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8" name="テキスト ボックス 4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9" name="直線コネクタ 4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0" name="テキスト ボックス 4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1" name="直線コネクタ 4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2" name="テキスト ボックス 4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3" name="直線コネクタ 4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4" name="テキスト ボックス 49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98" name="直線コネクタ 497"/>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99"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0" name="直線コネクタ 49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1"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2" name="直線コネクタ 501"/>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03"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04" name="フローチャート: 判断 503"/>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05" name="フローチャート: 判断 504"/>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06"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07" name="フローチャート: 判断 506"/>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08"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09" name="フローチャート: 判断 508"/>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510"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87630</xdr:rowOff>
    </xdr:from>
    <xdr:to>
      <xdr:col>85</xdr:col>
      <xdr:colOff>177800</xdr:colOff>
      <xdr:row>104</xdr:row>
      <xdr:rowOff>17780</xdr:rowOff>
    </xdr:to>
    <xdr:sp macro="" textlink="">
      <xdr:nvSpPr>
        <xdr:cNvPr id="516" name="楕円 515"/>
        <xdr:cNvSpPr/>
      </xdr:nvSpPr>
      <xdr:spPr>
        <a:xfrm>
          <a:off x="162687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110507</xdr:rowOff>
    </xdr:from>
    <xdr:ext cx="405111" cy="259045"/>
    <xdr:sp macro="" textlink="">
      <xdr:nvSpPr>
        <xdr:cNvPr id="517" name="【庁舎】&#10;有形固定資産減価償却率該当値テキスト"/>
        <xdr:cNvSpPr txBox="1"/>
      </xdr:nvSpPr>
      <xdr:spPr>
        <a:xfrm>
          <a:off x="16357600"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115570</xdr:rowOff>
    </xdr:from>
    <xdr:to>
      <xdr:col>81</xdr:col>
      <xdr:colOff>101600</xdr:colOff>
      <xdr:row>104</xdr:row>
      <xdr:rowOff>45720</xdr:rowOff>
    </xdr:to>
    <xdr:sp macro="" textlink="">
      <xdr:nvSpPr>
        <xdr:cNvPr id="518" name="楕円 517"/>
        <xdr:cNvSpPr/>
      </xdr:nvSpPr>
      <xdr:spPr>
        <a:xfrm>
          <a:off x="15430500" y="1777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138430</xdr:rowOff>
    </xdr:from>
    <xdr:to>
      <xdr:col>85</xdr:col>
      <xdr:colOff>127000</xdr:colOff>
      <xdr:row>103</xdr:row>
      <xdr:rowOff>166370</xdr:rowOff>
    </xdr:to>
    <xdr:cxnSp macro="">
      <xdr:nvCxnSpPr>
        <xdr:cNvPr id="519" name="直線コネクタ 518"/>
        <xdr:cNvCxnSpPr/>
      </xdr:nvCxnSpPr>
      <xdr:spPr>
        <a:xfrm flipV="1">
          <a:off x="15481300" y="177977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520" name="楕円 519"/>
        <xdr:cNvSpPr/>
      </xdr:nvSpPr>
      <xdr:spPr>
        <a:xfrm>
          <a:off x="14541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163830</xdr:rowOff>
    </xdr:from>
    <xdr:to>
      <xdr:col>81</xdr:col>
      <xdr:colOff>50800</xdr:colOff>
      <xdr:row>103</xdr:row>
      <xdr:rowOff>166370</xdr:rowOff>
    </xdr:to>
    <xdr:cxnSp macro="">
      <xdr:nvCxnSpPr>
        <xdr:cNvPr id="521" name="直線コネクタ 520"/>
        <xdr:cNvCxnSpPr/>
      </xdr:nvCxnSpPr>
      <xdr:spPr>
        <a:xfrm>
          <a:off x="14592300" y="178231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62247</xdr:rowOff>
    </xdr:from>
    <xdr:ext cx="405111" cy="259045"/>
    <xdr:sp macro="" textlink="">
      <xdr:nvSpPr>
        <xdr:cNvPr id="522" name="n_1mainValue【庁舎】&#10;有形固定資産減価償却率"/>
        <xdr:cNvSpPr txBox="1"/>
      </xdr:nvSpPr>
      <xdr:spPr>
        <a:xfrm>
          <a:off x="15266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523" name="n_2mainValue【庁舎】&#10;有形固定資産減価償却率"/>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4" name="直線コネクタ 5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5" name="テキスト ボックス 5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6" name="直線コネクタ 5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7" name="テキスト ボックス 5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8" name="直線コネクタ 5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9" name="テキスト ボックス 5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0" name="直線コネクタ 5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1" name="テキスト ボックス 5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2" name="直線コネクタ 5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3" name="テキスト ボックス 5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4" name="直線コネクタ 5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45" name="テキスト ボックス 544"/>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7" name="テキスト ボックス 54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49" name="直線コネクタ 548"/>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50"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51" name="直線コネクタ 550"/>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52"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53" name="直線コネクタ 552"/>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54"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55" name="フローチャート: 判断 554"/>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56" name="フローチャート: 判断 555"/>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57"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58" name="フローチャート: 判断 557"/>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59"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60" name="フローチャート: 判断 559"/>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61"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85816</xdr:rowOff>
    </xdr:from>
    <xdr:to>
      <xdr:col>116</xdr:col>
      <xdr:colOff>114300</xdr:colOff>
      <xdr:row>109</xdr:row>
      <xdr:rowOff>15966</xdr:rowOff>
    </xdr:to>
    <xdr:sp macro="" textlink="">
      <xdr:nvSpPr>
        <xdr:cNvPr id="567" name="楕円 566"/>
        <xdr:cNvSpPr/>
      </xdr:nvSpPr>
      <xdr:spPr>
        <a:xfrm>
          <a:off x="221107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68"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86469</xdr:rowOff>
    </xdr:from>
    <xdr:to>
      <xdr:col>112</xdr:col>
      <xdr:colOff>38100</xdr:colOff>
      <xdr:row>109</xdr:row>
      <xdr:rowOff>16619</xdr:rowOff>
    </xdr:to>
    <xdr:sp macro="" textlink="">
      <xdr:nvSpPr>
        <xdr:cNvPr id="569" name="楕円 568"/>
        <xdr:cNvSpPr/>
      </xdr:nvSpPr>
      <xdr:spPr>
        <a:xfrm>
          <a:off x="21272500" y="186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136616</xdr:rowOff>
    </xdr:from>
    <xdr:to>
      <xdr:col>116</xdr:col>
      <xdr:colOff>63500</xdr:colOff>
      <xdr:row>108</xdr:row>
      <xdr:rowOff>137269</xdr:rowOff>
    </xdr:to>
    <xdr:cxnSp macro="">
      <xdr:nvCxnSpPr>
        <xdr:cNvPr id="570" name="直線コネクタ 569"/>
        <xdr:cNvCxnSpPr/>
      </xdr:nvCxnSpPr>
      <xdr:spPr>
        <a:xfrm flipV="1">
          <a:off x="21323300" y="18653216"/>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86959</xdr:rowOff>
    </xdr:from>
    <xdr:to>
      <xdr:col>107</xdr:col>
      <xdr:colOff>101600</xdr:colOff>
      <xdr:row>109</xdr:row>
      <xdr:rowOff>17109</xdr:rowOff>
    </xdr:to>
    <xdr:sp macro="" textlink="">
      <xdr:nvSpPr>
        <xdr:cNvPr id="571" name="楕円 570"/>
        <xdr:cNvSpPr/>
      </xdr:nvSpPr>
      <xdr:spPr>
        <a:xfrm>
          <a:off x="20383500" y="186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137269</xdr:rowOff>
    </xdr:from>
    <xdr:to>
      <xdr:col>111</xdr:col>
      <xdr:colOff>177800</xdr:colOff>
      <xdr:row>108</xdr:row>
      <xdr:rowOff>137759</xdr:rowOff>
    </xdr:to>
    <xdr:cxnSp macro="">
      <xdr:nvCxnSpPr>
        <xdr:cNvPr id="572" name="直線コネクタ 571"/>
        <xdr:cNvCxnSpPr/>
      </xdr:nvCxnSpPr>
      <xdr:spPr>
        <a:xfrm flipV="1">
          <a:off x="20434300" y="1865386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7746</xdr:rowOff>
    </xdr:from>
    <xdr:ext cx="469744" cy="259045"/>
    <xdr:sp macro="" textlink="">
      <xdr:nvSpPr>
        <xdr:cNvPr id="573" name="n_1mainValue【庁舎】&#10;一人当たり面積"/>
        <xdr:cNvSpPr txBox="1"/>
      </xdr:nvSpPr>
      <xdr:spPr>
        <a:xfrm>
          <a:off x="21075727" y="1869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8236</xdr:rowOff>
    </xdr:from>
    <xdr:ext cx="469744" cy="259045"/>
    <xdr:sp macro="" textlink="">
      <xdr:nvSpPr>
        <xdr:cNvPr id="574" name="n_2mainValue【庁舎】&#10;一人当たり面積"/>
        <xdr:cNvSpPr txBox="1"/>
      </xdr:nvSpPr>
      <xdr:spPr>
        <a:xfrm>
          <a:off x="20199427" y="1869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5" name="正方形/長方形 5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6" name="正方形/長方形 5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7" name="テキスト ボックス 5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は平成２５年前後に大規模改修を実施しており、現時点での償却率は低くなっていますが、他の施設は比較的償却が進んでいることから、今後は施設量適正化の推進、長寿命化の推進などを図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7,109
7,002
98.56
4,269,845
3,938,734
297,449
2,669,664
3,638,133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類似団体平均をやや上回るものの、全国及び長野県平均を大きく下回っている状況である。近年は増加傾向（平成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ずつ増加）にあるが、引き続き自主財源である村税収入の確保に向け移住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推進し、あわせて村内経済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活性化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を図り、財政力の更なる向上に努める。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0" name="直線コネクタ 69"/>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163285</xdr:rowOff>
    </xdr:to>
    <xdr:cxnSp macro="">
      <xdr:nvCxnSpPr>
        <xdr:cNvPr id="73" name="直線コネクタ 72"/>
        <xdr:cNvCxnSpPr/>
      </xdr:nvCxnSpPr>
      <xdr:spPr>
        <a:xfrm flipV="1">
          <a:off x="3225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9072</xdr:rowOff>
    </xdr:to>
    <xdr:cxnSp macro="">
      <xdr:nvCxnSpPr>
        <xdr:cNvPr id="76" name="直線コネクタ 75"/>
        <xdr:cNvCxnSpPr/>
      </xdr:nvCxnSpPr>
      <xdr:spPr>
        <a:xfrm flipV="1">
          <a:off x="2336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79" name="直線コネクタ 78"/>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1" name="楕円 90"/>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2" name="テキスト ボックス 9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6" name="テキスト ボックス 95"/>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8" name="テキスト ボックス 97"/>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当初予算編成方針及び当初予算編成要領に基づき、経常的経費（特に物件費について前年比△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％）の抑制を図っていることなどから、類似団体平均を下回っている。しかしながら、新規職員の採用（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）による人件費や扶助費などの増加により、現在の水準が悪化することが想定されることから、引き続き経費の節減に努める。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100076</xdr:rowOff>
    </xdr:to>
    <xdr:cxnSp macro="">
      <xdr:nvCxnSpPr>
        <xdr:cNvPr id="131" name="直線コネクタ 130"/>
        <xdr:cNvCxnSpPr/>
      </xdr:nvCxnSpPr>
      <xdr:spPr>
        <a:xfrm>
          <a:off x="4114800" y="1043305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37338</xdr:rowOff>
    </xdr:to>
    <xdr:cxnSp macro="">
      <xdr:nvCxnSpPr>
        <xdr:cNvPr id="134" name="直線コネクタ 133"/>
        <xdr:cNvCxnSpPr/>
      </xdr:nvCxnSpPr>
      <xdr:spPr>
        <a:xfrm flipV="1">
          <a:off x="3225800" y="1043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155702</xdr:rowOff>
    </xdr:from>
    <xdr:to>
      <xdr:col>15</xdr:col>
      <xdr:colOff>82550</xdr:colOff>
      <xdr:row>61</xdr:row>
      <xdr:rowOff>37338</xdr:rowOff>
    </xdr:to>
    <xdr:cxnSp macro="">
      <xdr:nvCxnSpPr>
        <xdr:cNvPr id="137" name="直線コネクタ 136"/>
        <xdr:cNvCxnSpPr/>
      </xdr:nvCxnSpPr>
      <xdr:spPr>
        <a:xfrm>
          <a:off x="2336800" y="1044270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117094</xdr:rowOff>
    </xdr:from>
    <xdr:to>
      <xdr:col>11</xdr:col>
      <xdr:colOff>31750</xdr:colOff>
      <xdr:row>60</xdr:row>
      <xdr:rowOff>155702</xdr:rowOff>
    </xdr:to>
    <xdr:cxnSp macro="">
      <xdr:nvCxnSpPr>
        <xdr:cNvPr id="140" name="直線コネクタ 139"/>
        <xdr:cNvCxnSpPr/>
      </xdr:nvCxnSpPr>
      <xdr:spPr>
        <a:xfrm>
          <a:off x="1447800" y="104040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49276</xdr:rowOff>
    </xdr:from>
    <xdr:to>
      <xdr:col>23</xdr:col>
      <xdr:colOff>184150</xdr:colOff>
      <xdr:row>61</xdr:row>
      <xdr:rowOff>150876</xdr:rowOff>
    </xdr:to>
    <xdr:sp macro="" textlink="">
      <xdr:nvSpPr>
        <xdr:cNvPr id="150" name="楕円 149"/>
        <xdr:cNvSpPr/>
      </xdr:nvSpPr>
      <xdr:spPr>
        <a:xfrm>
          <a:off x="49022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65803</xdr:rowOff>
    </xdr:from>
    <xdr:ext cx="762000" cy="259045"/>
    <xdr:sp macro="" textlink="">
      <xdr:nvSpPr>
        <xdr:cNvPr id="151" name="財政構造の弾力性該当値テキスト"/>
        <xdr:cNvSpPr txBox="1"/>
      </xdr:nvSpPr>
      <xdr:spPr>
        <a:xfrm>
          <a:off x="50419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2" name="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3" name="テキスト ボックス 152"/>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4" name="楕円 153"/>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55" name="テキスト ボックス 154"/>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104902</xdr:rowOff>
    </xdr:from>
    <xdr:to>
      <xdr:col>11</xdr:col>
      <xdr:colOff>82550</xdr:colOff>
      <xdr:row>61</xdr:row>
      <xdr:rowOff>35052</xdr:rowOff>
    </xdr:to>
    <xdr:sp macro="" textlink="">
      <xdr:nvSpPr>
        <xdr:cNvPr id="156" name="楕円 155"/>
        <xdr:cNvSpPr/>
      </xdr:nvSpPr>
      <xdr:spPr>
        <a:xfrm>
          <a:off x="2286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45229</xdr:rowOff>
    </xdr:from>
    <xdr:ext cx="762000" cy="259045"/>
    <xdr:sp macro="" textlink="">
      <xdr:nvSpPr>
        <xdr:cNvPr id="157" name="テキスト ボックス 156"/>
        <xdr:cNvSpPr txBox="1"/>
      </xdr:nvSpPr>
      <xdr:spPr>
        <a:xfrm>
          <a:off x="1955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66294</xdr:rowOff>
    </xdr:from>
    <xdr:to>
      <xdr:col>7</xdr:col>
      <xdr:colOff>31750</xdr:colOff>
      <xdr:row>60</xdr:row>
      <xdr:rowOff>167894</xdr:rowOff>
    </xdr:to>
    <xdr:sp macro="" textlink="">
      <xdr:nvSpPr>
        <xdr:cNvPr id="158" name="楕円 157"/>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6621</xdr:rowOff>
    </xdr:from>
    <xdr:ext cx="762000" cy="259045"/>
    <xdr:sp macro="" textlink="">
      <xdr:nvSpPr>
        <xdr:cNvPr id="159" name="テキスト ボックス 158"/>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当初予算編成方針及び当初予算編成要領に基づき、経常的経費（特に物件費について前年比△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％）の抑制を図っていることなどから、類似団体平均を大きく下回っている。しかしながら、新規職員の採用（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）による人件費の増加に加え、公共施設の老朽化に伴う維持補修費の増などが見込まれるため、引き続き経費の節減に努める。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108451</xdr:rowOff>
    </xdr:from>
    <xdr:to>
      <xdr:col>23</xdr:col>
      <xdr:colOff>133350</xdr:colOff>
      <xdr:row>82</xdr:row>
      <xdr:rowOff>159606</xdr:rowOff>
    </xdr:to>
    <xdr:cxnSp macro="">
      <xdr:nvCxnSpPr>
        <xdr:cNvPr id="194" name="直線コネクタ 193"/>
        <xdr:cNvCxnSpPr/>
      </xdr:nvCxnSpPr>
      <xdr:spPr>
        <a:xfrm>
          <a:off x="4114800" y="14167351"/>
          <a:ext cx="8382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108451</xdr:rowOff>
    </xdr:from>
    <xdr:to>
      <xdr:col>19</xdr:col>
      <xdr:colOff>133350</xdr:colOff>
      <xdr:row>82</xdr:row>
      <xdr:rowOff>133424</xdr:rowOff>
    </xdr:to>
    <xdr:cxnSp macro="">
      <xdr:nvCxnSpPr>
        <xdr:cNvPr id="197" name="直線コネクタ 196"/>
        <xdr:cNvCxnSpPr/>
      </xdr:nvCxnSpPr>
      <xdr:spPr>
        <a:xfrm flipV="1">
          <a:off x="3225800" y="14167351"/>
          <a:ext cx="889000" cy="2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100295</xdr:rowOff>
    </xdr:from>
    <xdr:to>
      <xdr:col>15</xdr:col>
      <xdr:colOff>82550</xdr:colOff>
      <xdr:row>82</xdr:row>
      <xdr:rowOff>133424</xdr:rowOff>
    </xdr:to>
    <xdr:cxnSp macro="">
      <xdr:nvCxnSpPr>
        <xdr:cNvPr id="200" name="直線コネクタ 199"/>
        <xdr:cNvCxnSpPr/>
      </xdr:nvCxnSpPr>
      <xdr:spPr>
        <a:xfrm>
          <a:off x="2336800" y="14159195"/>
          <a:ext cx="889000" cy="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66987</xdr:rowOff>
    </xdr:from>
    <xdr:to>
      <xdr:col>11</xdr:col>
      <xdr:colOff>31750</xdr:colOff>
      <xdr:row>82</xdr:row>
      <xdr:rowOff>100295</xdr:rowOff>
    </xdr:to>
    <xdr:cxnSp macro="">
      <xdr:nvCxnSpPr>
        <xdr:cNvPr id="203" name="直線コネクタ 202"/>
        <xdr:cNvCxnSpPr/>
      </xdr:nvCxnSpPr>
      <xdr:spPr>
        <a:xfrm>
          <a:off x="1447800" y="14125887"/>
          <a:ext cx="889000" cy="3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108806</xdr:rowOff>
    </xdr:from>
    <xdr:to>
      <xdr:col>23</xdr:col>
      <xdr:colOff>184150</xdr:colOff>
      <xdr:row>83</xdr:row>
      <xdr:rowOff>38956</xdr:rowOff>
    </xdr:to>
    <xdr:sp macro="" textlink="">
      <xdr:nvSpPr>
        <xdr:cNvPr id="213" name="楕円 212"/>
        <xdr:cNvSpPr/>
      </xdr:nvSpPr>
      <xdr:spPr>
        <a:xfrm>
          <a:off x="4902200" y="1416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125333</xdr:rowOff>
    </xdr:from>
    <xdr:ext cx="762000" cy="259045"/>
    <xdr:sp macro="" textlink="">
      <xdr:nvSpPr>
        <xdr:cNvPr id="214" name="人件費・物件費等の状況該当値テキスト"/>
        <xdr:cNvSpPr txBox="1"/>
      </xdr:nvSpPr>
      <xdr:spPr>
        <a:xfrm>
          <a:off x="5041900" y="140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57651</xdr:rowOff>
    </xdr:from>
    <xdr:to>
      <xdr:col>19</xdr:col>
      <xdr:colOff>184150</xdr:colOff>
      <xdr:row>82</xdr:row>
      <xdr:rowOff>159251</xdr:rowOff>
    </xdr:to>
    <xdr:sp macro="" textlink="">
      <xdr:nvSpPr>
        <xdr:cNvPr id="215" name="楕円 214"/>
        <xdr:cNvSpPr/>
      </xdr:nvSpPr>
      <xdr:spPr>
        <a:xfrm>
          <a:off x="4064000" y="141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169428</xdr:rowOff>
    </xdr:from>
    <xdr:ext cx="736600" cy="259045"/>
    <xdr:sp macro="" textlink="">
      <xdr:nvSpPr>
        <xdr:cNvPr id="216" name="テキスト ボックス 215"/>
        <xdr:cNvSpPr txBox="1"/>
      </xdr:nvSpPr>
      <xdr:spPr>
        <a:xfrm>
          <a:off x="3733800" y="138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82624</xdr:rowOff>
    </xdr:from>
    <xdr:to>
      <xdr:col>15</xdr:col>
      <xdr:colOff>133350</xdr:colOff>
      <xdr:row>83</xdr:row>
      <xdr:rowOff>12774</xdr:rowOff>
    </xdr:to>
    <xdr:sp macro="" textlink="">
      <xdr:nvSpPr>
        <xdr:cNvPr id="217" name="楕円 216"/>
        <xdr:cNvSpPr/>
      </xdr:nvSpPr>
      <xdr:spPr>
        <a:xfrm>
          <a:off x="3175000" y="141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22951</xdr:rowOff>
    </xdr:from>
    <xdr:ext cx="762000" cy="259045"/>
    <xdr:sp macro="" textlink="">
      <xdr:nvSpPr>
        <xdr:cNvPr id="218" name="テキスト ボックス 217"/>
        <xdr:cNvSpPr txBox="1"/>
      </xdr:nvSpPr>
      <xdr:spPr>
        <a:xfrm>
          <a:off x="2844800" y="1391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49495</xdr:rowOff>
    </xdr:from>
    <xdr:to>
      <xdr:col>11</xdr:col>
      <xdr:colOff>82550</xdr:colOff>
      <xdr:row>82</xdr:row>
      <xdr:rowOff>151095</xdr:rowOff>
    </xdr:to>
    <xdr:sp macro="" textlink="">
      <xdr:nvSpPr>
        <xdr:cNvPr id="219" name="楕円 218"/>
        <xdr:cNvSpPr/>
      </xdr:nvSpPr>
      <xdr:spPr>
        <a:xfrm>
          <a:off x="2286000" y="14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161272</xdr:rowOff>
    </xdr:from>
    <xdr:ext cx="762000" cy="259045"/>
    <xdr:sp macro="" textlink="">
      <xdr:nvSpPr>
        <xdr:cNvPr id="220" name="テキスト ボックス 219"/>
        <xdr:cNvSpPr txBox="1"/>
      </xdr:nvSpPr>
      <xdr:spPr>
        <a:xfrm>
          <a:off x="1955800" y="1387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16187</xdr:rowOff>
    </xdr:from>
    <xdr:to>
      <xdr:col>7</xdr:col>
      <xdr:colOff>31750</xdr:colOff>
      <xdr:row>82</xdr:row>
      <xdr:rowOff>117787</xdr:rowOff>
    </xdr:to>
    <xdr:sp macro="" textlink="">
      <xdr:nvSpPr>
        <xdr:cNvPr id="221" name="楕円 220"/>
        <xdr:cNvSpPr/>
      </xdr:nvSpPr>
      <xdr:spPr>
        <a:xfrm>
          <a:off x="1397000" y="140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127964</xdr:rowOff>
    </xdr:from>
    <xdr:ext cx="762000" cy="259045"/>
    <xdr:sp macro="" textlink="">
      <xdr:nvSpPr>
        <xdr:cNvPr id="222" name="テキスト ボックス 221"/>
        <xdr:cNvSpPr txBox="1"/>
      </xdr:nvSpPr>
      <xdr:spPr>
        <a:xfrm>
          <a:off x="1066800" y="1384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類似団体平均を下回っており、今後も事務事業や職員配置の見直しなどにより給与水準の抑制に努めたい。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141393</xdr:rowOff>
    </xdr:to>
    <xdr:cxnSp macro="">
      <xdr:nvCxnSpPr>
        <xdr:cNvPr id="256" name="直線コネクタ 255"/>
        <xdr:cNvCxnSpPr/>
      </xdr:nvCxnSpPr>
      <xdr:spPr>
        <a:xfrm flipV="1">
          <a:off x="16179800" y="1429935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141393</xdr:rowOff>
    </xdr:from>
    <xdr:to>
      <xdr:col>77</xdr:col>
      <xdr:colOff>44450</xdr:colOff>
      <xdr:row>84</xdr:row>
      <xdr:rowOff>74507</xdr:rowOff>
    </xdr:to>
    <xdr:cxnSp macro="">
      <xdr:nvCxnSpPr>
        <xdr:cNvPr id="259" name="直線コネクタ 258"/>
        <xdr:cNvCxnSpPr/>
      </xdr:nvCxnSpPr>
      <xdr:spPr>
        <a:xfrm flipV="1">
          <a:off x="15290800" y="143717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74507</xdr:rowOff>
    </xdr:from>
    <xdr:to>
      <xdr:col>72</xdr:col>
      <xdr:colOff>203200</xdr:colOff>
      <xdr:row>84</xdr:row>
      <xdr:rowOff>106680</xdr:rowOff>
    </xdr:to>
    <xdr:cxnSp macro="">
      <xdr:nvCxnSpPr>
        <xdr:cNvPr id="262" name="直線コネクタ 261"/>
        <xdr:cNvCxnSpPr/>
      </xdr:nvCxnSpPr>
      <xdr:spPr>
        <a:xfrm flipV="1">
          <a:off x="14401800" y="144763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106680</xdr:rowOff>
    </xdr:to>
    <xdr:cxnSp macro="">
      <xdr:nvCxnSpPr>
        <xdr:cNvPr id="265" name="直線コネクタ 264"/>
        <xdr:cNvCxnSpPr/>
      </xdr:nvCxnSpPr>
      <xdr:spPr>
        <a:xfrm>
          <a:off x="13512800" y="1448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18204</xdr:rowOff>
    </xdr:from>
    <xdr:to>
      <xdr:col>81</xdr:col>
      <xdr:colOff>95250</xdr:colOff>
      <xdr:row>83</xdr:row>
      <xdr:rowOff>119804</xdr:rowOff>
    </xdr:to>
    <xdr:sp macro="" textlink="">
      <xdr:nvSpPr>
        <xdr:cNvPr id="275" name="楕円 274"/>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34731</xdr:rowOff>
    </xdr:from>
    <xdr:ext cx="762000" cy="259045"/>
    <xdr:sp macro="" textlink="">
      <xdr:nvSpPr>
        <xdr:cNvPr id="276"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90593</xdr:rowOff>
    </xdr:from>
    <xdr:to>
      <xdr:col>77</xdr:col>
      <xdr:colOff>95250</xdr:colOff>
      <xdr:row>84</xdr:row>
      <xdr:rowOff>20743</xdr:rowOff>
    </xdr:to>
    <xdr:sp macro="" textlink="">
      <xdr:nvSpPr>
        <xdr:cNvPr id="277" name="楕円 276"/>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30920</xdr:rowOff>
    </xdr:from>
    <xdr:ext cx="736600" cy="259045"/>
    <xdr:sp macro="" textlink="">
      <xdr:nvSpPr>
        <xdr:cNvPr id="278" name="テキスト ボックス 277"/>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23707</xdr:rowOff>
    </xdr:from>
    <xdr:to>
      <xdr:col>73</xdr:col>
      <xdr:colOff>44450</xdr:colOff>
      <xdr:row>84</xdr:row>
      <xdr:rowOff>125307</xdr:rowOff>
    </xdr:to>
    <xdr:sp macro="" textlink="">
      <xdr:nvSpPr>
        <xdr:cNvPr id="279" name="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80" name="テキスト ボックス 279"/>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1" name="楕円 280"/>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2" name="テキスト ボックス 281"/>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3" name="楕円 282"/>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4" name="テキスト ボックス 283"/>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新規職員の採用抑制により類似団体平均を下回ってきたが、退職者の補充などのため、新規職員を計画的に採用（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）しており数値の上昇が見込まれる。今後は、業務量や内容等を総合的に判断したうえで職員を採用し、適切な定員管理に努めたい。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30915</xdr:rowOff>
    </xdr:from>
    <xdr:to>
      <xdr:col>81</xdr:col>
      <xdr:colOff>44450</xdr:colOff>
      <xdr:row>60</xdr:row>
      <xdr:rowOff>67455</xdr:rowOff>
    </xdr:to>
    <xdr:cxnSp macro="">
      <xdr:nvCxnSpPr>
        <xdr:cNvPr id="321" name="直線コネクタ 320"/>
        <xdr:cNvCxnSpPr/>
      </xdr:nvCxnSpPr>
      <xdr:spPr>
        <a:xfrm>
          <a:off x="16179800" y="10317915"/>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167894</xdr:rowOff>
    </xdr:from>
    <xdr:to>
      <xdr:col>77</xdr:col>
      <xdr:colOff>44450</xdr:colOff>
      <xdr:row>60</xdr:row>
      <xdr:rowOff>30915</xdr:rowOff>
    </xdr:to>
    <xdr:cxnSp macro="">
      <xdr:nvCxnSpPr>
        <xdr:cNvPr id="324" name="直線コネクタ 323"/>
        <xdr:cNvCxnSpPr/>
      </xdr:nvCxnSpPr>
      <xdr:spPr>
        <a:xfrm>
          <a:off x="15290800" y="1028344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158931</xdr:rowOff>
    </xdr:from>
    <xdr:to>
      <xdr:col>72</xdr:col>
      <xdr:colOff>203200</xdr:colOff>
      <xdr:row>59</xdr:row>
      <xdr:rowOff>167894</xdr:rowOff>
    </xdr:to>
    <xdr:cxnSp macro="">
      <xdr:nvCxnSpPr>
        <xdr:cNvPr id="327" name="直線コネクタ 326"/>
        <xdr:cNvCxnSpPr/>
      </xdr:nvCxnSpPr>
      <xdr:spPr>
        <a:xfrm>
          <a:off x="14401800" y="10274481"/>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143074</xdr:rowOff>
    </xdr:from>
    <xdr:to>
      <xdr:col>68</xdr:col>
      <xdr:colOff>152400</xdr:colOff>
      <xdr:row>59</xdr:row>
      <xdr:rowOff>158931</xdr:rowOff>
    </xdr:to>
    <xdr:cxnSp macro="">
      <xdr:nvCxnSpPr>
        <xdr:cNvPr id="330" name="直線コネクタ 329"/>
        <xdr:cNvCxnSpPr/>
      </xdr:nvCxnSpPr>
      <xdr:spPr>
        <a:xfrm>
          <a:off x="13512800" y="10258624"/>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16655</xdr:rowOff>
    </xdr:from>
    <xdr:to>
      <xdr:col>81</xdr:col>
      <xdr:colOff>95250</xdr:colOff>
      <xdr:row>60</xdr:row>
      <xdr:rowOff>118255</xdr:rowOff>
    </xdr:to>
    <xdr:sp macro="" textlink="">
      <xdr:nvSpPr>
        <xdr:cNvPr id="340" name="楕円 339"/>
        <xdr:cNvSpPr/>
      </xdr:nvSpPr>
      <xdr:spPr>
        <a:xfrm>
          <a:off x="16967200" y="103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33182</xdr:rowOff>
    </xdr:from>
    <xdr:ext cx="762000" cy="259045"/>
    <xdr:sp macro="" textlink="">
      <xdr:nvSpPr>
        <xdr:cNvPr id="341" name="定員管理の状況該当値テキスト"/>
        <xdr:cNvSpPr txBox="1"/>
      </xdr:nvSpPr>
      <xdr:spPr>
        <a:xfrm>
          <a:off x="17106900" y="101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151565</xdr:rowOff>
    </xdr:from>
    <xdr:to>
      <xdr:col>77</xdr:col>
      <xdr:colOff>95250</xdr:colOff>
      <xdr:row>60</xdr:row>
      <xdr:rowOff>81715</xdr:rowOff>
    </xdr:to>
    <xdr:sp macro="" textlink="">
      <xdr:nvSpPr>
        <xdr:cNvPr id="342" name="楕円 341"/>
        <xdr:cNvSpPr/>
      </xdr:nvSpPr>
      <xdr:spPr>
        <a:xfrm>
          <a:off x="16129000" y="1026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91892</xdr:rowOff>
    </xdr:from>
    <xdr:ext cx="736600" cy="259045"/>
    <xdr:sp macro="" textlink="">
      <xdr:nvSpPr>
        <xdr:cNvPr id="343" name="テキスト ボックス 342"/>
        <xdr:cNvSpPr txBox="1"/>
      </xdr:nvSpPr>
      <xdr:spPr>
        <a:xfrm>
          <a:off x="15798800" y="10035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117094</xdr:rowOff>
    </xdr:from>
    <xdr:to>
      <xdr:col>73</xdr:col>
      <xdr:colOff>44450</xdr:colOff>
      <xdr:row>60</xdr:row>
      <xdr:rowOff>47244</xdr:rowOff>
    </xdr:to>
    <xdr:sp macro="" textlink="">
      <xdr:nvSpPr>
        <xdr:cNvPr id="344" name="楕円 343"/>
        <xdr:cNvSpPr/>
      </xdr:nvSpPr>
      <xdr:spPr>
        <a:xfrm>
          <a:off x="15240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57421</xdr:rowOff>
    </xdr:from>
    <xdr:ext cx="762000" cy="259045"/>
    <xdr:sp macro="" textlink="">
      <xdr:nvSpPr>
        <xdr:cNvPr id="345" name="テキスト ボックス 344"/>
        <xdr:cNvSpPr txBox="1"/>
      </xdr:nvSpPr>
      <xdr:spPr>
        <a:xfrm>
          <a:off x="14909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108131</xdr:rowOff>
    </xdr:from>
    <xdr:to>
      <xdr:col>68</xdr:col>
      <xdr:colOff>203200</xdr:colOff>
      <xdr:row>60</xdr:row>
      <xdr:rowOff>38281</xdr:rowOff>
    </xdr:to>
    <xdr:sp macro="" textlink="">
      <xdr:nvSpPr>
        <xdr:cNvPr id="346" name="楕円 345"/>
        <xdr:cNvSpPr/>
      </xdr:nvSpPr>
      <xdr:spPr>
        <a:xfrm>
          <a:off x="14351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48458</xdr:rowOff>
    </xdr:from>
    <xdr:ext cx="762000" cy="259045"/>
    <xdr:sp macro="" textlink="">
      <xdr:nvSpPr>
        <xdr:cNvPr id="347" name="テキスト ボックス 346"/>
        <xdr:cNvSpPr txBox="1"/>
      </xdr:nvSpPr>
      <xdr:spPr>
        <a:xfrm>
          <a:off x="14020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92274</xdr:rowOff>
    </xdr:from>
    <xdr:to>
      <xdr:col>64</xdr:col>
      <xdr:colOff>152400</xdr:colOff>
      <xdr:row>60</xdr:row>
      <xdr:rowOff>22424</xdr:rowOff>
    </xdr:to>
    <xdr:sp macro="" textlink="">
      <xdr:nvSpPr>
        <xdr:cNvPr id="348" name="楕円 347"/>
        <xdr:cNvSpPr/>
      </xdr:nvSpPr>
      <xdr:spPr>
        <a:xfrm>
          <a:off x="13462000" y="102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32601</xdr:rowOff>
    </xdr:from>
    <xdr:ext cx="762000" cy="259045"/>
    <xdr:sp macro="" textlink="">
      <xdr:nvSpPr>
        <xdr:cNvPr id="349" name="テキスト ボックス 348"/>
        <xdr:cNvSpPr txBox="1"/>
      </xdr:nvSpPr>
      <xdr:spPr>
        <a:xfrm>
          <a:off x="13131800" y="997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とほぼ同率となっているが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、地総債の償還完了などにより平成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ピークに減少傾向にある。しかしながら、学校教育施設等整備事業債（学校給食センター整備事業）や辺地対策事業債（七味温泉橋橋梁整備事業）など今後償還の大部分を占める地方債に加え、移動系デジタル防災無線整備など緊急防災・減災事業債の発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を予定していることから、新規事業の実施に際しては緊急度などを的確に把握し、起債に大きく頼ることのない財政運営に努める。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138938</xdr:rowOff>
    </xdr:to>
    <xdr:cxnSp macro="">
      <xdr:nvCxnSpPr>
        <xdr:cNvPr id="380" name="直線コネクタ 379"/>
        <xdr:cNvCxnSpPr/>
      </xdr:nvCxnSpPr>
      <xdr:spPr>
        <a:xfrm flipV="1">
          <a:off x="16179800" y="71490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138938</xdr:rowOff>
    </xdr:from>
    <xdr:to>
      <xdr:col>77</xdr:col>
      <xdr:colOff>44450</xdr:colOff>
      <xdr:row>41</xdr:row>
      <xdr:rowOff>153416</xdr:rowOff>
    </xdr:to>
    <xdr:cxnSp macro="">
      <xdr:nvCxnSpPr>
        <xdr:cNvPr id="383" name="直線コネクタ 382"/>
        <xdr:cNvCxnSpPr/>
      </xdr:nvCxnSpPr>
      <xdr:spPr>
        <a:xfrm flipV="1">
          <a:off x="15290800" y="71683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1270</xdr:rowOff>
    </xdr:to>
    <xdr:cxnSp macro="">
      <xdr:nvCxnSpPr>
        <xdr:cNvPr id="386" name="直線コネクタ 385"/>
        <xdr:cNvCxnSpPr/>
      </xdr:nvCxnSpPr>
      <xdr:spPr>
        <a:xfrm flipV="1">
          <a:off x="14401800" y="718286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35052</xdr:rowOff>
    </xdr:to>
    <xdr:cxnSp macro="">
      <xdr:nvCxnSpPr>
        <xdr:cNvPr id="389" name="直線コネクタ 388"/>
        <xdr:cNvCxnSpPr/>
      </xdr:nvCxnSpPr>
      <xdr:spPr>
        <a:xfrm flipV="1">
          <a:off x="13512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9" name="楕円 398"/>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85361</xdr:rowOff>
    </xdr:from>
    <xdr:ext cx="762000" cy="259045"/>
    <xdr:sp macro="" textlink="">
      <xdr:nvSpPr>
        <xdr:cNvPr id="400" name="公債費負担の状況該当値テキスト"/>
        <xdr:cNvSpPr txBox="1"/>
      </xdr:nvSpPr>
      <xdr:spPr>
        <a:xfrm>
          <a:off x="17106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88138</xdr:rowOff>
    </xdr:from>
    <xdr:to>
      <xdr:col>77</xdr:col>
      <xdr:colOff>95250</xdr:colOff>
      <xdr:row>42</xdr:row>
      <xdr:rowOff>18288</xdr:rowOff>
    </xdr:to>
    <xdr:sp macro="" textlink="">
      <xdr:nvSpPr>
        <xdr:cNvPr id="401" name="楕円 400"/>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3065</xdr:rowOff>
    </xdr:from>
    <xdr:ext cx="736600" cy="259045"/>
    <xdr:sp macro="" textlink="">
      <xdr:nvSpPr>
        <xdr:cNvPr id="402" name="テキスト ボックス 401"/>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3" name="楕円 402"/>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4" name="テキスト ボックス 403"/>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6" name="テキスト ボックス 405"/>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7" name="楕円 406"/>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8" name="テキスト ボックス 407"/>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地方債残高の減少や計画的な基金への積立により、類似団体平均を大きく下回っており、引き続き地方債の発行の抑制などにより財政の健全化に努めたい。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7,109
7,002
98.56
4,269,845
3,938,734
297,449
2,669,664
3,638,133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類似団体平均を下回っているが、新規職員の採用（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）による人件費の増加が見込まれることから、今後は、業務量や内容等を総合的に判断したうえで職員を採用し、適切な定員管理に努めたい。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85852</xdr:rowOff>
    </xdr:to>
    <xdr:cxnSp macro="">
      <xdr:nvCxnSpPr>
        <xdr:cNvPr id="64" name="直線コネクタ 63"/>
        <xdr:cNvCxnSpPr/>
      </xdr:nvCxnSpPr>
      <xdr:spPr>
        <a:xfrm>
          <a:off x="3987800" y="6216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44704</xdr:rowOff>
    </xdr:to>
    <xdr:cxnSp macro="">
      <xdr:nvCxnSpPr>
        <xdr:cNvPr id="67" name="直線コネクタ 66"/>
        <xdr:cNvCxnSpPr/>
      </xdr:nvCxnSpPr>
      <xdr:spPr>
        <a:xfrm>
          <a:off x="3098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xdr:rowOff>
    </xdr:from>
    <xdr:to>
      <xdr:col>15</xdr:col>
      <xdr:colOff>98425</xdr:colOff>
      <xdr:row>36</xdr:row>
      <xdr:rowOff>30988</xdr:rowOff>
    </xdr:to>
    <xdr:cxnSp macro="">
      <xdr:nvCxnSpPr>
        <xdr:cNvPr id="70" name="直線コネクタ 69"/>
        <xdr:cNvCxnSpPr/>
      </xdr:nvCxnSpPr>
      <xdr:spPr>
        <a:xfrm>
          <a:off x="2209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xdr:rowOff>
    </xdr:from>
    <xdr:to>
      <xdr:col>11</xdr:col>
      <xdr:colOff>9525</xdr:colOff>
      <xdr:row>36</xdr:row>
      <xdr:rowOff>44704</xdr:rowOff>
    </xdr:to>
    <xdr:cxnSp macro="">
      <xdr:nvCxnSpPr>
        <xdr:cNvPr id="73" name="直線コネクタ 72"/>
        <xdr:cNvCxnSpPr/>
      </xdr:nvCxnSpPr>
      <xdr:spPr>
        <a:xfrm flipV="1">
          <a:off x="1320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165354</xdr:rowOff>
    </xdr:from>
    <xdr:to>
      <xdr:col>20</xdr:col>
      <xdr:colOff>38100</xdr:colOff>
      <xdr:row>36</xdr:row>
      <xdr:rowOff>95504</xdr:rowOff>
    </xdr:to>
    <xdr:sp macro="" textlink="">
      <xdr:nvSpPr>
        <xdr:cNvPr id="85" name="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128778</xdr:rowOff>
    </xdr:from>
    <xdr:to>
      <xdr:col>11</xdr:col>
      <xdr:colOff>60325</xdr:colOff>
      <xdr:row>36</xdr:row>
      <xdr:rowOff>58928</xdr:rowOff>
    </xdr:to>
    <xdr:sp macro="" textlink="">
      <xdr:nvSpPr>
        <xdr:cNvPr id="89" name="楕円 88"/>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69105</xdr:rowOff>
    </xdr:from>
    <xdr:ext cx="762000" cy="259045"/>
    <xdr:sp macro="" textlink="">
      <xdr:nvSpPr>
        <xdr:cNvPr id="90" name="テキスト ボックス 89"/>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類似団体をわずかに下回る状況であり、今後も引き続き経常的経費（特に物件費について前年比△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％）の抑制を図り、物件費の抑制に努めていきたい。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51562</xdr:rowOff>
    </xdr:to>
    <xdr:cxnSp macro="">
      <xdr:nvCxnSpPr>
        <xdr:cNvPr id="122" name="直線コネクタ 121"/>
        <xdr:cNvCxnSpPr/>
      </xdr:nvCxnSpPr>
      <xdr:spPr>
        <a:xfrm>
          <a:off x="15671800" y="2947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154432</xdr:rowOff>
    </xdr:from>
    <xdr:to>
      <xdr:col>78</xdr:col>
      <xdr:colOff>69850</xdr:colOff>
      <xdr:row>17</xdr:row>
      <xdr:rowOff>33274</xdr:rowOff>
    </xdr:to>
    <xdr:cxnSp macro="">
      <xdr:nvCxnSpPr>
        <xdr:cNvPr id="125" name="直線コネクタ 124"/>
        <xdr:cNvCxnSpPr/>
      </xdr:nvCxnSpPr>
      <xdr:spPr>
        <a:xfrm>
          <a:off x="14782800" y="2897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19558</xdr:rowOff>
    </xdr:to>
    <xdr:cxnSp macro="">
      <xdr:nvCxnSpPr>
        <xdr:cNvPr id="128" name="直線コネクタ 127"/>
        <xdr:cNvCxnSpPr/>
      </xdr:nvCxnSpPr>
      <xdr:spPr>
        <a:xfrm flipV="1">
          <a:off x="13893800" y="28976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17</xdr:row>
      <xdr:rowOff>19558</xdr:rowOff>
    </xdr:to>
    <xdr:cxnSp macro="">
      <xdr:nvCxnSpPr>
        <xdr:cNvPr id="131" name="直線コネクタ 130"/>
        <xdr:cNvCxnSpPr/>
      </xdr:nvCxnSpPr>
      <xdr:spPr>
        <a:xfrm>
          <a:off x="13004800" y="27650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1" name="楕円 140"/>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17289</xdr:rowOff>
    </xdr:from>
    <xdr:ext cx="762000" cy="259045"/>
    <xdr:sp macro="" textlink="">
      <xdr:nvSpPr>
        <xdr:cNvPr id="142" name="物件費該当値テキスト"/>
        <xdr:cNvSpPr txBox="1"/>
      </xdr:nvSpPr>
      <xdr:spPr>
        <a:xfrm>
          <a:off x="16598900" y="276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3" name="楕円 142"/>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94251</xdr:rowOff>
    </xdr:from>
    <xdr:ext cx="736600" cy="259045"/>
    <xdr:sp macro="" textlink="">
      <xdr:nvSpPr>
        <xdr:cNvPr id="144" name="テキスト ボックス 143"/>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7" name="楕円 146"/>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48" name="テキスト ボックス 147"/>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49" name="楕円 148"/>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0" name="テキスト ボックス 149"/>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障害者自立支援給付費等の減少により類似団体平均を下回っている。今後も事業内容の検証等により扶助費の抑制に努めたい。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50800</xdr:rowOff>
    </xdr:to>
    <xdr:cxnSp macro="">
      <xdr:nvCxnSpPr>
        <xdr:cNvPr id="183" name="直線コネクタ 182"/>
        <xdr:cNvCxnSpPr/>
      </xdr:nvCxnSpPr>
      <xdr:spPr>
        <a:xfrm>
          <a:off x="3987800" y="9404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146050</xdr:rowOff>
    </xdr:to>
    <xdr:cxnSp macro="">
      <xdr:nvCxnSpPr>
        <xdr:cNvPr id="186" name="直線コネクタ 185"/>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127000</xdr:rowOff>
    </xdr:to>
    <xdr:cxnSp macro="">
      <xdr:nvCxnSpPr>
        <xdr:cNvPr id="189" name="直線コネクタ 188"/>
        <xdr:cNvCxnSpPr/>
      </xdr:nvCxnSpPr>
      <xdr:spPr>
        <a:xfrm>
          <a:off x="2209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31750</xdr:rowOff>
    </xdr:to>
    <xdr:cxnSp macro="">
      <xdr:nvCxnSpPr>
        <xdr:cNvPr id="192" name="直線コネクタ 191"/>
        <xdr:cNvCxnSpPr/>
      </xdr:nvCxnSpPr>
      <xdr:spPr>
        <a:xfrm flipV="1">
          <a:off x="1320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2" name="楕円 201"/>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3"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4" name="楕円 203"/>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5" name="テキスト ボックス 20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08" name="楕円 207"/>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09" name="テキスト ボックス 208"/>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0" name="楕円 209"/>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1" name="テキスト ボックス 21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医療費の増加に伴う特別会計への繰出金の増加により、類似団体平均を上回っている。今後も繰出金や公共施設等の維持管理費用の増加などにより財政を圧迫することが想定されることから、高山村公共施設等総合管理計画や公共施設個別施設計画等により、事務事業の見直し等を図り、経費の縮減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97282</xdr:rowOff>
    </xdr:to>
    <xdr:cxnSp macro="">
      <xdr:nvCxnSpPr>
        <xdr:cNvPr id="241" name="直線コネクタ 240"/>
        <xdr:cNvCxnSpPr/>
      </xdr:nvCxnSpPr>
      <xdr:spPr>
        <a:xfrm>
          <a:off x="15671800" y="97830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10414</xdr:rowOff>
    </xdr:from>
    <xdr:to>
      <xdr:col>78</xdr:col>
      <xdr:colOff>69850</xdr:colOff>
      <xdr:row>57</xdr:row>
      <xdr:rowOff>65278</xdr:rowOff>
    </xdr:to>
    <xdr:cxnSp macro="">
      <xdr:nvCxnSpPr>
        <xdr:cNvPr id="244" name="直線コネクタ 243"/>
        <xdr:cNvCxnSpPr/>
      </xdr:nvCxnSpPr>
      <xdr:spPr>
        <a:xfrm flipV="1">
          <a:off x="14782800" y="9783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28702</xdr:rowOff>
    </xdr:from>
    <xdr:to>
      <xdr:col>73</xdr:col>
      <xdr:colOff>180975</xdr:colOff>
      <xdr:row>57</xdr:row>
      <xdr:rowOff>65278</xdr:rowOff>
    </xdr:to>
    <xdr:cxnSp macro="">
      <xdr:nvCxnSpPr>
        <xdr:cNvPr id="247" name="直線コネクタ 246"/>
        <xdr:cNvCxnSpPr/>
      </xdr:nvCxnSpPr>
      <xdr:spPr>
        <a:xfrm>
          <a:off x="13893800" y="9801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28702</xdr:rowOff>
    </xdr:from>
    <xdr:to>
      <xdr:col>69</xdr:col>
      <xdr:colOff>92075</xdr:colOff>
      <xdr:row>57</xdr:row>
      <xdr:rowOff>46990</xdr:rowOff>
    </xdr:to>
    <xdr:cxnSp macro="">
      <xdr:nvCxnSpPr>
        <xdr:cNvPr id="250" name="直線コネクタ 249"/>
        <xdr:cNvCxnSpPr/>
      </xdr:nvCxnSpPr>
      <xdr:spPr>
        <a:xfrm flipV="1">
          <a:off x="13004800" y="9801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46482</xdr:rowOff>
    </xdr:from>
    <xdr:to>
      <xdr:col>82</xdr:col>
      <xdr:colOff>158750</xdr:colOff>
      <xdr:row>57</xdr:row>
      <xdr:rowOff>148082</xdr:rowOff>
    </xdr:to>
    <xdr:sp macro="" textlink="">
      <xdr:nvSpPr>
        <xdr:cNvPr id="260" name="楕円 259"/>
        <xdr:cNvSpPr/>
      </xdr:nvSpPr>
      <xdr:spPr>
        <a:xfrm>
          <a:off x="16459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18559</xdr:rowOff>
    </xdr:from>
    <xdr:ext cx="762000" cy="259045"/>
    <xdr:sp macro="" textlink="">
      <xdr:nvSpPr>
        <xdr:cNvPr id="261" name="その他該当値テキスト"/>
        <xdr:cNvSpPr txBox="1"/>
      </xdr:nvSpPr>
      <xdr:spPr>
        <a:xfrm>
          <a:off x="16598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2" name="楕円 261"/>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45991</xdr:rowOff>
    </xdr:from>
    <xdr:ext cx="736600" cy="259045"/>
    <xdr:sp macro="" textlink="">
      <xdr:nvSpPr>
        <xdr:cNvPr id="263" name="テキスト ボックス 262"/>
        <xdr:cNvSpPr txBox="1"/>
      </xdr:nvSpPr>
      <xdr:spPr>
        <a:xfrm>
          <a:off x="15290800" y="9818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4" name="楕円 263"/>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65" name="テキスト ボックス 264"/>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149352</xdr:rowOff>
    </xdr:from>
    <xdr:to>
      <xdr:col>69</xdr:col>
      <xdr:colOff>142875</xdr:colOff>
      <xdr:row>57</xdr:row>
      <xdr:rowOff>79502</xdr:rowOff>
    </xdr:to>
    <xdr:sp macro="" textlink="">
      <xdr:nvSpPr>
        <xdr:cNvPr id="266" name="楕円 265"/>
        <xdr:cNvSpPr/>
      </xdr:nvSpPr>
      <xdr:spPr>
        <a:xfrm>
          <a:off x="13843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64279</xdr:rowOff>
    </xdr:from>
    <xdr:ext cx="762000" cy="259045"/>
    <xdr:sp macro="" textlink="">
      <xdr:nvSpPr>
        <xdr:cNvPr id="267" name="テキスト ボックス 266"/>
        <xdr:cNvSpPr txBox="1"/>
      </xdr:nvSpPr>
      <xdr:spPr>
        <a:xfrm>
          <a:off x="13512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8" name="楕円 26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9" name="テキスト ボックス 26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類似団体平均を下回る状況であるが、今後は高齢化の進展などにより社会保障関係経費の増加が見込まれることから、事業の見直し等により経費の縮減に努めていく。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143002</xdr:rowOff>
    </xdr:to>
    <xdr:cxnSp macro="">
      <xdr:nvCxnSpPr>
        <xdr:cNvPr id="299" name="直線コネクタ 298"/>
        <xdr:cNvCxnSpPr/>
      </xdr:nvCxnSpPr>
      <xdr:spPr>
        <a:xfrm>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147574</xdr:rowOff>
    </xdr:to>
    <xdr:cxnSp macro="">
      <xdr:nvCxnSpPr>
        <xdr:cNvPr id="302" name="直線コネクタ 301"/>
        <xdr:cNvCxnSpPr/>
      </xdr:nvCxnSpPr>
      <xdr:spPr>
        <a:xfrm flipV="1">
          <a:off x="14782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147574</xdr:rowOff>
    </xdr:to>
    <xdr:cxnSp macro="">
      <xdr:nvCxnSpPr>
        <xdr:cNvPr id="305" name="直線コネクタ 304"/>
        <xdr:cNvCxnSpPr/>
      </xdr:nvCxnSpPr>
      <xdr:spPr>
        <a:xfrm>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124714</xdr:rowOff>
    </xdr:from>
    <xdr:to>
      <xdr:col>69</xdr:col>
      <xdr:colOff>92075</xdr:colOff>
      <xdr:row>35</xdr:row>
      <xdr:rowOff>124714</xdr:rowOff>
    </xdr:to>
    <xdr:cxnSp macro="">
      <xdr:nvCxnSpPr>
        <xdr:cNvPr id="308" name="直線コネクタ 307"/>
        <xdr:cNvCxnSpPr/>
      </xdr:nvCxnSpPr>
      <xdr:spPr>
        <a:xfrm>
          <a:off x="13004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8" name="楕円 317"/>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19"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0" name="楕円 319"/>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1" name="テキスト ボックス 320"/>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2" name="楕円 321"/>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3" name="テキスト ボックス 322"/>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24" name="楕円 323"/>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25" name="テキスト ボックス 324"/>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73914</xdr:rowOff>
    </xdr:from>
    <xdr:to>
      <xdr:col>65</xdr:col>
      <xdr:colOff>53975</xdr:colOff>
      <xdr:row>36</xdr:row>
      <xdr:rowOff>4064</xdr:rowOff>
    </xdr:to>
    <xdr:sp macro="" textlink="">
      <xdr:nvSpPr>
        <xdr:cNvPr id="326" name="楕円 325"/>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14241</xdr:rowOff>
    </xdr:from>
    <xdr:ext cx="762000" cy="259045"/>
    <xdr:sp macro="" textlink="">
      <xdr:nvSpPr>
        <xdr:cNvPr id="327" name="テキスト ボックス 326"/>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百万円）を予定していることから、新規事業の実施に際しては緊急度などを的確に把握し、起債に大きく頼ることのない財政運営に努める。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104139</xdr:rowOff>
    </xdr:to>
    <xdr:cxnSp macro="">
      <xdr:nvCxnSpPr>
        <xdr:cNvPr id="359" name="直線コネクタ 358"/>
        <xdr:cNvCxnSpPr/>
      </xdr:nvCxnSpPr>
      <xdr:spPr>
        <a:xfrm flipV="1">
          <a:off x="3987800" y="130848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149861</xdr:rowOff>
    </xdr:to>
    <xdr:cxnSp macro="">
      <xdr:nvCxnSpPr>
        <xdr:cNvPr id="362" name="直線コネクタ 361"/>
        <xdr:cNvCxnSpPr/>
      </xdr:nvCxnSpPr>
      <xdr:spPr>
        <a:xfrm flipV="1">
          <a:off x="3098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149861</xdr:rowOff>
    </xdr:to>
    <xdr:cxnSp macro="">
      <xdr:nvCxnSpPr>
        <xdr:cNvPr id="365" name="直線コネクタ 364"/>
        <xdr:cNvCxnSpPr/>
      </xdr:nvCxnSpPr>
      <xdr:spPr>
        <a:xfrm>
          <a:off x="2209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24130</xdr:rowOff>
    </xdr:to>
    <xdr:cxnSp macro="">
      <xdr:nvCxnSpPr>
        <xdr:cNvPr id="368" name="直線コネクタ 367"/>
        <xdr:cNvCxnSpPr/>
      </xdr:nvCxnSpPr>
      <xdr:spPr>
        <a:xfrm flipV="1">
          <a:off x="1320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8" name="楕円 377"/>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79"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0" name="楕円 379"/>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1" name="テキスト ボックス 380"/>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2" name="楕円 381"/>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3" name="テキスト ボックス 382"/>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4" name="楕円 383"/>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5" name="テキスト ボックス 384"/>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6" name="楕円 385"/>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7" name="テキスト ボックス 386"/>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類似団体平均を下回る状況であるが、他会計への繰出金の増加などが想定されることから、事務事業の見直し等を図り、経費の縮減に努めていく。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130266</xdr:rowOff>
    </xdr:from>
    <xdr:to>
      <xdr:col>82</xdr:col>
      <xdr:colOff>107950</xdr:colOff>
      <xdr:row>75</xdr:row>
      <xdr:rowOff>86178</xdr:rowOff>
    </xdr:to>
    <xdr:cxnSp macro="">
      <xdr:nvCxnSpPr>
        <xdr:cNvPr id="422" name="直線コネクタ 421"/>
        <xdr:cNvCxnSpPr/>
      </xdr:nvCxnSpPr>
      <xdr:spPr>
        <a:xfrm>
          <a:off x="15671800" y="12817566"/>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130266</xdr:rowOff>
    </xdr:from>
    <xdr:to>
      <xdr:col>78</xdr:col>
      <xdr:colOff>69850</xdr:colOff>
      <xdr:row>74</xdr:row>
      <xdr:rowOff>133531</xdr:rowOff>
    </xdr:to>
    <xdr:cxnSp macro="">
      <xdr:nvCxnSpPr>
        <xdr:cNvPr id="425" name="直線コネクタ 424"/>
        <xdr:cNvCxnSpPr/>
      </xdr:nvCxnSpPr>
      <xdr:spPr>
        <a:xfrm flipV="1">
          <a:off x="14782800" y="12817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97609</xdr:rowOff>
    </xdr:from>
    <xdr:to>
      <xdr:col>73</xdr:col>
      <xdr:colOff>180975</xdr:colOff>
      <xdr:row>74</xdr:row>
      <xdr:rowOff>133531</xdr:rowOff>
    </xdr:to>
    <xdr:cxnSp macro="">
      <xdr:nvCxnSpPr>
        <xdr:cNvPr id="428" name="直線コネクタ 427"/>
        <xdr:cNvCxnSpPr/>
      </xdr:nvCxnSpPr>
      <xdr:spPr>
        <a:xfrm>
          <a:off x="13893800" y="127849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32294</xdr:rowOff>
    </xdr:from>
    <xdr:to>
      <xdr:col>69</xdr:col>
      <xdr:colOff>92075</xdr:colOff>
      <xdr:row>74</xdr:row>
      <xdr:rowOff>97609</xdr:rowOff>
    </xdr:to>
    <xdr:cxnSp macro="">
      <xdr:nvCxnSpPr>
        <xdr:cNvPr id="431" name="直線コネクタ 430"/>
        <xdr:cNvCxnSpPr/>
      </xdr:nvCxnSpPr>
      <xdr:spPr>
        <a:xfrm>
          <a:off x="13004800" y="1271959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35378</xdr:rowOff>
    </xdr:from>
    <xdr:to>
      <xdr:col>82</xdr:col>
      <xdr:colOff>158750</xdr:colOff>
      <xdr:row>75</xdr:row>
      <xdr:rowOff>136978</xdr:rowOff>
    </xdr:to>
    <xdr:sp macro="" textlink="">
      <xdr:nvSpPr>
        <xdr:cNvPr id="441" name="楕円 440"/>
        <xdr:cNvSpPr/>
      </xdr:nvSpPr>
      <xdr:spPr>
        <a:xfrm>
          <a:off x="164592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51905</xdr:rowOff>
    </xdr:from>
    <xdr:ext cx="762000" cy="259045"/>
    <xdr:sp macro="" textlink="">
      <xdr:nvSpPr>
        <xdr:cNvPr id="442" name="公債費以外該当値テキスト"/>
        <xdr:cNvSpPr txBox="1"/>
      </xdr:nvSpPr>
      <xdr:spPr>
        <a:xfrm>
          <a:off x="165989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79466</xdr:rowOff>
    </xdr:from>
    <xdr:to>
      <xdr:col>78</xdr:col>
      <xdr:colOff>120650</xdr:colOff>
      <xdr:row>75</xdr:row>
      <xdr:rowOff>9616</xdr:rowOff>
    </xdr:to>
    <xdr:sp macro="" textlink="">
      <xdr:nvSpPr>
        <xdr:cNvPr id="443" name="楕円 442"/>
        <xdr:cNvSpPr/>
      </xdr:nvSpPr>
      <xdr:spPr>
        <a:xfrm>
          <a:off x="15621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19793</xdr:rowOff>
    </xdr:from>
    <xdr:ext cx="736600" cy="259045"/>
    <xdr:sp macro="" textlink="">
      <xdr:nvSpPr>
        <xdr:cNvPr id="444" name="テキスト ボックス 443"/>
        <xdr:cNvSpPr txBox="1"/>
      </xdr:nvSpPr>
      <xdr:spPr>
        <a:xfrm>
          <a:off x="15290800" y="1253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82731</xdr:rowOff>
    </xdr:from>
    <xdr:to>
      <xdr:col>74</xdr:col>
      <xdr:colOff>31750</xdr:colOff>
      <xdr:row>75</xdr:row>
      <xdr:rowOff>12881</xdr:rowOff>
    </xdr:to>
    <xdr:sp macro="" textlink="">
      <xdr:nvSpPr>
        <xdr:cNvPr id="445" name="楕円 444"/>
        <xdr:cNvSpPr/>
      </xdr:nvSpPr>
      <xdr:spPr>
        <a:xfrm>
          <a:off x="14732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23058</xdr:rowOff>
    </xdr:from>
    <xdr:ext cx="762000" cy="259045"/>
    <xdr:sp macro="" textlink="">
      <xdr:nvSpPr>
        <xdr:cNvPr id="446" name="テキスト ボックス 445"/>
        <xdr:cNvSpPr txBox="1"/>
      </xdr:nvSpPr>
      <xdr:spPr>
        <a:xfrm>
          <a:off x="14401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46809</xdr:rowOff>
    </xdr:from>
    <xdr:to>
      <xdr:col>69</xdr:col>
      <xdr:colOff>142875</xdr:colOff>
      <xdr:row>74</xdr:row>
      <xdr:rowOff>148409</xdr:rowOff>
    </xdr:to>
    <xdr:sp macro="" textlink="">
      <xdr:nvSpPr>
        <xdr:cNvPr id="447" name="楕円 446"/>
        <xdr:cNvSpPr/>
      </xdr:nvSpPr>
      <xdr:spPr>
        <a:xfrm>
          <a:off x="13843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158586</xdr:rowOff>
    </xdr:from>
    <xdr:ext cx="762000" cy="259045"/>
    <xdr:sp macro="" textlink="">
      <xdr:nvSpPr>
        <xdr:cNvPr id="448" name="テキスト ボックス 447"/>
        <xdr:cNvSpPr txBox="1"/>
      </xdr:nvSpPr>
      <xdr:spPr>
        <a:xfrm>
          <a:off x="13512800" y="1250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152944</xdr:rowOff>
    </xdr:from>
    <xdr:to>
      <xdr:col>65</xdr:col>
      <xdr:colOff>53975</xdr:colOff>
      <xdr:row>74</xdr:row>
      <xdr:rowOff>83094</xdr:rowOff>
    </xdr:to>
    <xdr:sp macro="" textlink="">
      <xdr:nvSpPr>
        <xdr:cNvPr id="449" name="楕円 448"/>
        <xdr:cNvSpPr/>
      </xdr:nvSpPr>
      <xdr:spPr>
        <a:xfrm>
          <a:off x="12954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93271</xdr:rowOff>
    </xdr:from>
    <xdr:ext cx="762000" cy="259045"/>
    <xdr:sp macro="" textlink="">
      <xdr:nvSpPr>
        <xdr:cNvPr id="450" name="テキスト ボックス 449"/>
        <xdr:cNvSpPr txBox="1"/>
      </xdr:nvSpPr>
      <xdr:spPr>
        <a:xfrm>
          <a:off x="12623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12496</xdr:rowOff>
    </xdr:from>
    <xdr:to>
      <xdr:col>29</xdr:col>
      <xdr:colOff>127000</xdr:colOff>
      <xdr:row>19</xdr:row>
      <xdr:rowOff>25492</xdr:rowOff>
    </xdr:to>
    <xdr:cxnSp macro="">
      <xdr:nvCxnSpPr>
        <xdr:cNvPr id="46" name="直線コネクタ 45"/>
        <xdr:cNvCxnSpPr/>
      </xdr:nvCxnSpPr>
      <xdr:spPr bwMode="auto">
        <a:xfrm flipV="1">
          <a:off x="5003800" y="3317671"/>
          <a:ext cx="647700" cy="12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25492</xdr:rowOff>
    </xdr:from>
    <xdr:to>
      <xdr:col>26</xdr:col>
      <xdr:colOff>50800</xdr:colOff>
      <xdr:row>19</xdr:row>
      <xdr:rowOff>37368</xdr:rowOff>
    </xdr:to>
    <xdr:cxnSp macro="">
      <xdr:nvCxnSpPr>
        <xdr:cNvPr id="49" name="直線コネクタ 48"/>
        <xdr:cNvCxnSpPr/>
      </xdr:nvCxnSpPr>
      <xdr:spPr bwMode="auto">
        <a:xfrm flipV="1">
          <a:off x="4305300" y="3330667"/>
          <a:ext cx="698500" cy="1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37368</xdr:rowOff>
    </xdr:from>
    <xdr:to>
      <xdr:col>22</xdr:col>
      <xdr:colOff>114300</xdr:colOff>
      <xdr:row>19</xdr:row>
      <xdr:rowOff>46683</xdr:rowOff>
    </xdr:to>
    <xdr:cxnSp macro="">
      <xdr:nvCxnSpPr>
        <xdr:cNvPr id="52" name="直線コネクタ 51"/>
        <xdr:cNvCxnSpPr/>
      </xdr:nvCxnSpPr>
      <xdr:spPr bwMode="auto">
        <a:xfrm flipV="1">
          <a:off x="3606800" y="3342543"/>
          <a:ext cx="698500" cy="9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46683</xdr:rowOff>
    </xdr:from>
    <xdr:to>
      <xdr:col>18</xdr:col>
      <xdr:colOff>177800</xdr:colOff>
      <xdr:row>19</xdr:row>
      <xdr:rowOff>58787</xdr:rowOff>
    </xdr:to>
    <xdr:cxnSp macro="">
      <xdr:nvCxnSpPr>
        <xdr:cNvPr id="55" name="直線コネクタ 54"/>
        <xdr:cNvCxnSpPr/>
      </xdr:nvCxnSpPr>
      <xdr:spPr bwMode="auto">
        <a:xfrm flipV="1">
          <a:off x="2908300" y="3351858"/>
          <a:ext cx="698500" cy="1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133146</xdr:rowOff>
    </xdr:from>
    <xdr:to>
      <xdr:col>29</xdr:col>
      <xdr:colOff>177800</xdr:colOff>
      <xdr:row>19</xdr:row>
      <xdr:rowOff>63296</xdr:rowOff>
    </xdr:to>
    <xdr:sp macro="" textlink="">
      <xdr:nvSpPr>
        <xdr:cNvPr id="65" name="楕円 64"/>
        <xdr:cNvSpPr/>
      </xdr:nvSpPr>
      <xdr:spPr bwMode="auto">
        <a:xfrm>
          <a:off x="5600700" y="326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41723</xdr:rowOff>
    </xdr:from>
    <xdr:ext cx="762000" cy="259045"/>
    <xdr:sp macro="" textlink="">
      <xdr:nvSpPr>
        <xdr:cNvPr id="66" name="人口1人当たり決算額の推移該当値テキスト130"/>
        <xdr:cNvSpPr txBox="1"/>
      </xdr:nvSpPr>
      <xdr:spPr>
        <a:xfrm>
          <a:off x="5740400" y="317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146142</xdr:rowOff>
    </xdr:from>
    <xdr:to>
      <xdr:col>26</xdr:col>
      <xdr:colOff>101600</xdr:colOff>
      <xdr:row>19</xdr:row>
      <xdr:rowOff>76292</xdr:rowOff>
    </xdr:to>
    <xdr:sp macro="" textlink="">
      <xdr:nvSpPr>
        <xdr:cNvPr id="67" name="楕円 66"/>
        <xdr:cNvSpPr/>
      </xdr:nvSpPr>
      <xdr:spPr bwMode="auto">
        <a:xfrm>
          <a:off x="4953000" y="3279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61069</xdr:rowOff>
    </xdr:from>
    <xdr:ext cx="736600" cy="259045"/>
    <xdr:sp macro="" textlink="">
      <xdr:nvSpPr>
        <xdr:cNvPr id="68" name="テキスト ボックス 67"/>
        <xdr:cNvSpPr txBox="1"/>
      </xdr:nvSpPr>
      <xdr:spPr>
        <a:xfrm>
          <a:off x="4622800" y="336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158018</xdr:rowOff>
    </xdr:from>
    <xdr:to>
      <xdr:col>22</xdr:col>
      <xdr:colOff>165100</xdr:colOff>
      <xdr:row>19</xdr:row>
      <xdr:rowOff>88168</xdr:rowOff>
    </xdr:to>
    <xdr:sp macro="" textlink="">
      <xdr:nvSpPr>
        <xdr:cNvPr id="69" name="楕円 68"/>
        <xdr:cNvSpPr/>
      </xdr:nvSpPr>
      <xdr:spPr bwMode="auto">
        <a:xfrm>
          <a:off x="4254500" y="329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72945</xdr:rowOff>
    </xdr:from>
    <xdr:ext cx="762000" cy="259045"/>
    <xdr:sp macro="" textlink="">
      <xdr:nvSpPr>
        <xdr:cNvPr id="70" name="テキスト ボックス 69"/>
        <xdr:cNvSpPr txBox="1"/>
      </xdr:nvSpPr>
      <xdr:spPr>
        <a:xfrm>
          <a:off x="3924300" y="337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167333</xdr:rowOff>
    </xdr:from>
    <xdr:to>
      <xdr:col>19</xdr:col>
      <xdr:colOff>38100</xdr:colOff>
      <xdr:row>19</xdr:row>
      <xdr:rowOff>97483</xdr:rowOff>
    </xdr:to>
    <xdr:sp macro="" textlink="">
      <xdr:nvSpPr>
        <xdr:cNvPr id="71" name="楕円 70"/>
        <xdr:cNvSpPr/>
      </xdr:nvSpPr>
      <xdr:spPr bwMode="auto">
        <a:xfrm>
          <a:off x="3556000" y="330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82260</xdr:rowOff>
    </xdr:from>
    <xdr:ext cx="762000" cy="259045"/>
    <xdr:sp macro="" textlink="">
      <xdr:nvSpPr>
        <xdr:cNvPr id="72" name="テキスト ボックス 71"/>
        <xdr:cNvSpPr txBox="1"/>
      </xdr:nvSpPr>
      <xdr:spPr>
        <a:xfrm>
          <a:off x="3225800" y="338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7987</xdr:rowOff>
    </xdr:from>
    <xdr:to>
      <xdr:col>15</xdr:col>
      <xdr:colOff>101600</xdr:colOff>
      <xdr:row>19</xdr:row>
      <xdr:rowOff>109587</xdr:rowOff>
    </xdr:to>
    <xdr:sp macro="" textlink="">
      <xdr:nvSpPr>
        <xdr:cNvPr id="73" name="楕円 72"/>
        <xdr:cNvSpPr/>
      </xdr:nvSpPr>
      <xdr:spPr bwMode="auto">
        <a:xfrm>
          <a:off x="2857500" y="33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94364</xdr:rowOff>
    </xdr:from>
    <xdr:ext cx="762000" cy="259045"/>
    <xdr:sp macro="" textlink="">
      <xdr:nvSpPr>
        <xdr:cNvPr id="74" name="テキスト ボックス 73"/>
        <xdr:cNvSpPr txBox="1"/>
      </xdr:nvSpPr>
      <xdr:spPr>
        <a:xfrm>
          <a:off x="2527300" y="339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73116</xdr:rowOff>
    </xdr:from>
    <xdr:to>
      <xdr:col>29</xdr:col>
      <xdr:colOff>127000</xdr:colOff>
      <xdr:row>35</xdr:row>
      <xdr:rowOff>78624</xdr:rowOff>
    </xdr:to>
    <xdr:cxnSp macro="">
      <xdr:nvCxnSpPr>
        <xdr:cNvPr id="108" name="直線コネクタ 107"/>
        <xdr:cNvCxnSpPr/>
      </xdr:nvCxnSpPr>
      <xdr:spPr bwMode="auto">
        <a:xfrm>
          <a:off x="5003800" y="6683466"/>
          <a:ext cx="647700" cy="5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34657</xdr:rowOff>
    </xdr:from>
    <xdr:to>
      <xdr:col>26</xdr:col>
      <xdr:colOff>50800</xdr:colOff>
      <xdr:row>35</xdr:row>
      <xdr:rowOff>73116</xdr:rowOff>
    </xdr:to>
    <xdr:cxnSp macro="">
      <xdr:nvCxnSpPr>
        <xdr:cNvPr id="111" name="直線コネクタ 110"/>
        <xdr:cNvCxnSpPr/>
      </xdr:nvCxnSpPr>
      <xdr:spPr bwMode="auto">
        <a:xfrm>
          <a:off x="4305300" y="6645007"/>
          <a:ext cx="698500" cy="3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34657</xdr:rowOff>
    </xdr:from>
    <xdr:to>
      <xdr:col>22</xdr:col>
      <xdr:colOff>114300</xdr:colOff>
      <xdr:row>35</xdr:row>
      <xdr:rowOff>44138</xdr:rowOff>
    </xdr:to>
    <xdr:cxnSp macro="">
      <xdr:nvCxnSpPr>
        <xdr:cNvPr id="114" name="直線コネクタ 113"/>
        <xdr:cNvCxnSpPr/>
      </xdr:nvCxnSpPr>
      <xdr:spPr bwMode="auto">
        <a:xfrm flipV="1">
          <a:off x="3606800" y="6645007"/>
          <a:ext cx="698500" cy="9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44138</xdr:rowOff>
    </xdr:from>
    <xdr:to>
      <xdr:col>18</xdr:col>
      <xdr:colOff>177800</xdr:colOff>
      <xdr:row>35</xdr:row>
      <xdr:rowOff>64646</xdr:rowOff>
    </xdr:to>
    <xdr:cxnSp macro="">
      <xdr:nvCxnSpPr>
        <xdr:cNvPr id="117" name="直線コネクタ 116"/>
        <xdr:cNvCxnSpPr/>
      </xdr:nvCxnSpPr>
      <xdr:spPr bwMode="auto">
        <a:xfrm flipV="1">
          <a:off x="2908300" y="6654488"/>
          <a:ext cx="698500" cy="20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27824</xdr:rowOff>
    </xdr:from>
    <xdr:to>
      <xdr:col>29</xdr:col>
      <xdr:colOff>177800</xdr:colOff>
      <xdr:row>35</xdr:row>
      <xdr:rowOff>129424</xdr:rowOff>
    </xdr:to>
    <xdr:sp macro="" textlink="">
      <xdr:nvSpPr>
        <xdr:cNvPr id="127" name="楕円 126"/>
        <xdr:cNvSpPr/>
      </xdr:nvSpPr>
      <xdr:spPr bwMode="auto">
        <a:xfrm>
          <a:off x="5600700" y="6638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342801</xdr:rowOff>
    </xdr:from>
    <xdr:ext cx="762000" cy="259045"/>
    <xdr:sp macro="" textlink="">
      <xdr:nvSpPr>
        <xdr:cNvPr id="128" name="人口1人当たり決算額の推移該当値テキスト445"/>
        <xdr:cNvSpPr txBox="1"/>
      </xdr:nvSpPr>
      <xdr:spPr>
        <a:xfrm>
          <a:off x="5740400" y="661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22316</xdr:rowOff>
    </xdr:from>
    <xdr:to>
      <xdr:col>26</xdr:col>
      <xdr:colOff>101600</xdr:colOff>
      <xdr:row>35</xdr:row>
      <xdr:rowOff>123916</xdr:rowOff>
    </xdr:to>
    <xdr:sp macro="" textlink="">
      <xdr:nvSpPr>
        <xdr:cNvPr id="129" name="楕円 128"/>
        <xdr:cNvSpPr/>
      </xdr:nvSpPr>
      <xdr:spPr bwMode="auto">
        <a:xfrm>
          <a:off x="4953000" y="663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108693</xdr:rowOff>
    </xdr:from>
    <xdr:ext cx="736600" cy="259045"/>
    <xdr:sp macro="" textlink="">
      <xdr:nvSpPr>
        <xdr:cNvPr id="130" name="テキスト ボックス 129"/>
        <xdr:cNvSpPr txBox="1"/>
      </xdr:nvSpPr>
      <xdr:spPr>
        <a:xfrm>
          <a:off x="4622800" y="6719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326757</xdr:rowOff>
    </xdr:from>
    <xdr:to>
      <xdr:col>22</xdr:col>
      <xdr:colOff>165100</xdr:colOff>
      <xdr:row>35</xdr:row>
      <xdr:rowOff>85457</xdr:rowOff>
    </xdr:to>
    <xdr:sp macro="" textlink="">
      <xdr:nvSpPr>
        <xdr:cNvPr id="131" name="楕円 130"/>
        <xdr:cNvSpPr/>
      </xdr:nvSpPr>
      <xdr:spPr bwMode="auto">
        <a:xfrm>
          <a:off x="4254500" y="6594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70234</xdr:rowOff>
    </xdr:from>
    <xdr:ext cx="762000" cy="259045"/>
    <xdr:sp macro="" textlink="">
      <xdr:nvSpPr>
        <xdr:cNvPr id="132" name="テキスト ボックス 131"/>
        <xdr:cNvSpPr txBox="1"/>
      </xdr:nvSpPr>
      <xdr:spPr>
        <a:xfrm>
          <a:off x="3924300" y="668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336238</xdr:rowOff>
    </xdr:from>
    <xdr:to>
      <xdr:col>19</xdr:col>
      <xdr:colOff>38100</xdr:colOff>
      <xdr:row>35</xdr:row>
      <xdr:rowOff>94938</xdr:rowOff>
    </xdr:to>
    <xdr:sp macro="" textlink="">
      <xdr:nvSpPr>
        <xdr:cNvPr id="133" name="楕円 132"/>
        <xdr:cNvSpPr/>
      </xdr:nvSpPr>
      <xdr:spPr bwMode="auto">
        <a:xfrm>
          <a:off x="3556000" y="660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79715</xdr:rowOff>
    </xdr:from>
    <xdr:ext cx="762000" cy="259045"/>
    <xdr:sp macro="" textlink="">
      <xdr:nvSpPr>
        <xdr:cNvPr id="134" name="テキスト ボックス 133"/>
        <xdr:cNvSpPr txBox="1"/>
      </xdr:nvSpPr>
      <xdr:spPr>
        <a:xfrm>
          <a:off x="3225800" y="66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13846</xdr:rowOff>
    </xdr:from>
    <xdr:to>
      <xdr:col>15</xdr:col>
      <xdr:colOff>101600</xdr:colOff>
      <xdr:row>35</xdr:row>
      <xdr:rowOff>115446</xdr:rowOff>
    </xdr:to>
    <xdr:sp macro="" textlink="">
      <xdr:nvSpPr>
        <xdr:cNvPr id="135" name="楕円 134"/>
        <xdr:cNvSpPr/>
      </xdr:nvSpPr>
      <xdr:spPr bwMode="auto">
        <a:xfrm>
          <a:off x="2857500" y="6624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100223</xdr:rowOff>
    </xdr:from>
    <xdr:ext cx="762000" cy="259045"/>
    <xdr:sp macro="" textlink="">
      <xdr:nvSpPr>
        <xdr:cNvPr id="136" name="テキスト ボックス 135"/>
        <xdr:cNvSpPr txBox="1"/>
      </xdr:nvSpPr>
      <xdr:spPr>
        <a:xfrm>
          <a:off x="2527300" y="671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7,109
7,002
98.56
4,269,845
3,938,734
297,449
2,669,664
3,638,133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96388</xdr:rowOff>
    </xdr:from>
    <xdr:to>
      <xdr:col>24</xdr:col>
      <xdr:colOff>63500</xdr:colOff>
      <xdr:row>37</xdr:row>
      <xdr:rowOff>121069</xdr:rowOff>
    </xdr:to>
    <xdr:cxnSp macro="">
      <xdr:nvCxnSpPr>
        <xdr:cNvPr id="61" name="直線コネクタ 60"/>
        <xdr:cNvCxnSpPr/>
      </xdr:nvCxnSpPr>
      <xdr:spPr>
        <a:xfrm flipV="1">
          <a:off x="3797300" y="6440038"/>
          <a:ext cx="838200" cy="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121069</xdr:rowOff>
    </xdr:from>
    <xdr:to>
      <xdr:col>19</xdr:col>
      <xdr:colOff>177800</xdr:colOff>
      <xdr:row>37</xdr:row>
      <xdr:rowOff>130716</xdr:rowOff>
    </xdr:to>
    <xdr:cxnSp macro="">
      <xdr:nvCxnSpPr>
        <xdr:cNvPr id="64" name="直線コネクタ 63"/>
        <xdr:cNvCxnSpPr/>
      </xdr:nvCxnSpPr>
      <xdr:spPr>
        <a:xfrm flipV="1">
          <a:off x="2908300" y="6464719"/>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130716</xdr:rowOff>
    </xdr:from>
    <xdr:to>
      <xdr:col>15</xdr:col>
      <xdr:colOff>50800</xdr:colOff>
      <xdr:row>37</xdr:row>
      <xdr:rowOff>138016</xdr:rowOff>
    </xdr:to>
    <xdr:cxnSp macro="">
      <xdr:nvCxnSpPr>
        <xdr:cNvPr id="67" name="直線コネクタ 66"/>
        <xdr:cNvCxnSpPr/>
      </xdr:nvCxnSpPr>
      <xdr:spPr>
        <a:xfrm flipV="1">
          <a:off x="2019300" y="6474366"/>
          <a:ext cx="8890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138016</xdr:rowOff>
    </xdr:from>
    <xdr:to>
      <xdr:col>10</xdr:col>
      <xdr:colOff>114300</xdr:colOff>
      <xdr:row>37</xdr:row>
      <xdr:rowOff>145750</xdr:rowOff>
    </xdr:to>
    <xdr:cxnSp macro="">
      <xdr:nvCxnSpPr>
        <xdr:cNvPr id="70" name="直線コネクタ 69"/>
        <xdr:cNvCxnSpPr/>
      </xdr:nvCxnSpPr>
      <xdr:spPr>
        <a:xfrm flipV="1">
          <a:off x="1130300" y="64816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45588</xdr:rowOff>
    </xdr:from>
    <xdr:to>
      <xdr:col>24</xdr:col>
      <xdr:colOff>114300</xdr:colOff>
      <xdr:row>37</xdr:row>
      <xdr:rowOff>147188</xdr:rowOff>
    </xdr:to>
    <xdr:sp macro="" textlink="">
      <xdr:nvSpPr>
        <xdr:cNvPr id="80" name="楕円 79"/>
        <xdr:cNvSpPr/>
      </xdr:nvSpPr>
      <xdr:spPr>
        <a:xfrm>
          <a:off x="4584700" y="63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24015</xdr:rowOff>
    </xdr:from>
    <xdr:ext cx="534377" cy="259045"/>
    <xdr:sp macro="" textlink="">
      <xdr:nvSpPr>
        <xdr:cNvPr id="81" name="人件費該当値テキスト"/>
        <xdr:cNvSpPr txBox="1"/>
      </xdr:nvSpPr>
      <xdr:spPr>
        <a:xfrm>
          <a:off x="4686300" y="63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70269</xdr:rowOff>
    </xdr:from>
    <xdr:to>
      <xdr:col>20</xdr:col>
      <xdr:colOff>38100</xdr:colOff>
      <xdr:row>38</xdr:row>
      <xdr:rowOff>419</xdr:rowOff>
    </xdr:to>
    <xdr:sp macro="" textlink="">
      <xdr:nvSpPr>
        <xdr:cNvPr id="82" name="楕円 81"/>
        <xdr:cNvSpPr/>
      </xdr:nvSpPr>
      <xdr:spPr>
        <a:xfrm>
          <a:off x="3746500" y="64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162996</xdr:rowOff>
    </xdr:from>
    <xdr:ext cx="534377" cy="259045"/>
    <xdr:sp macro="" textlink="">
      <xdr:nvSpPr>
        <xdr:cNvPr id="83" name="テキスト ボックス 82"/>
        <xdr:cNvSpPr txBox="1"/>
      </xdr:nvSpPr>
      <xdr:spPr>
        <a:xfrm>
          <a:off x="3530111" y="650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79916</xdr:rowOff>
    </xdr:from>
    <xdr:to>
      <xdr:col>15</xdr:col>
      <xdr:colOff>101600</xdr:colOff>
      <xdr:row>38</xdr:row>
      <xdr:rowOff>10066</xdr:rowOff>
    </xdr:to>
    <xdr:sp macro="" textlink="">
      <xdr:nvSpPr>
        <xdr:cNvPr id="84" name="楕円 83"/>
        <xdr:cNvSpPr/>
      </xdr:nvSpPr>
      <xdr:spPr>
        <a:xfrm>
          <a:off x="2857500" y="64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1193</xdr:rowOff>
    </xdr:from>
    <xdr:ext cx="534377" cy="259045"/>
    <xdr:sp macro="" textlink="">
      <xdr:nvSpPr>
        <xdr:cNvPr id="85" name="テキスト ボックス 84"/>
        <xdr:cNvSpPr txBox="1"/>
      </xdr:nvSpPr>
      <xdr:spPr>
        <a:xfrm>
          <a:off x="2641111" y="65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87216</xdr:rowOff>
    </xdr:from>
    <xdr:to>
      <xdr:col>10</xdr:col>
      <xdr:colOff>165100</xdr:colOff>
      <xdr:row>38</xdr:row>
      <xdr:rowOff>17366</xdr:rowOff>
    </xdr:to>
    <xdr:sp macro="" textlink="">
      <xdr:nvSpPr>
        <xdr:cNvPr id="86" name="楕円 85"/>
        <xdr:cNvSpPr/>
      </xdr:nvSpPr>
      <xdr:spPr>
        <a:xfrm>
          <a:off x="1968500" y="64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8493</xdr:rowOff>
    </xdr:from>
    <xdr:ext cx="534377" cy="259045"/>
    <xdr:sp macro="" textlink="">
      <xdr:nvSpPr>
        <xdr:cNvPr id="87" name="テキスト ボックス 86"/>
        <xdr:cNvSpPr txBox="1"/>
      </xdr:nvSpPr>
      <xdr:spPr>
        <a:xfrm>
          <a:off x="1752111" y="65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94950</xdr:rowOff>
    </xdr:from>
    <xdr:to>
      <xdr:col>6</xdr:col>
      <xdr:colOff>38100</xdr:colOff>
      <xdr:row>38</xdr:row>
      <xdr:rowOff>25101</xdr:rowOff>
    </xdr:to>
    <xdr:sp macro="" textlink="">
      <xdr:nvSpPr>
        <xdr:cNvPr id="88" name="楕円 87"/>
        <xdr:cNvSpPr/>
      </xdr:nvSpPr>
      <xdr:spPr>
        <a:xfrm>
          <a:off x="1079500" y="6438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16227</xdr:rowOff>
    </xdr:from>
    <xdr:ext cx="534377" cy="259045"/>
    <xdr:sp macro="" textlink="">
      <xdr:nvSpPr>
        <xdr:cNvPr id="89" name="テキスト ボックス 88"/>
        <xdr:cNvSpPr txBox="1"/>
      </xdr:nvSpPr>
      <xdr:spPr>
        <a:xfrm>
          <a:off x="863111" y="6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135704</xdr:rowOff>
    </xdr:from>
    <xdr:to>
      <xdr:col>24</xdr:col>
      <xdr:colOff>63500</xdr:colOff>
      <xdr:row>56</xdr:row>
      <xdr:rowOff>8740</xdr:rowOff>
    </xdr:to>
    <xdr:cxnSp macro="">
      <xdr:nvCxnSpPr>
        <xdr:cNvPr id="116" name="直線コネクタ 115"/>
        <xdr:cNvCxnSpPr/>
      </xdr:nvCxnSpPr>
      <xdr:spPr>
        <a:xfrm flipV="1">
          <a:off x="3797300" y="9565454"/>
          <a:ext cx="8382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169857</xdr:rowOff>
    </xdr:from>
    <xdr:to>
      <xdr:col>19</xdr:col>
      <xdr:colOff>177800</xdr:colOff>
      <xdr:row>56</xdr:row>
      <xdr:rowOff>8740</xdr:rowOff>
    </xdr:to>
    <xdr:cxnSp macro="">
      <xdr:nvCxnSpPr>
        <xdr:cNvPr id="119" name="直線コネクタ 118"/>
        <xdr:cNvCxnSpPr/>
      </xdr:nvCxnSpPr>
      <xdr:spPr>
        <a:xfrm>
          <a:off x="2908300" y="9599607"/>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169857</xdr:rowOff>
    </xdr:from>
    <xdr:to>
      <xdr:col>15</xdr:col>
      <xdr:colOff>50800</xdr:colOff>
      <xdr:row>56</xdr:row>
      <xdr:rowOff>6659</xdr:rowOff>
    </xdr:to>
    <xdr:cxnSp macro="">
      <xdr:nvCxnSpPr>
        <xdr:cNvPr id="122" name="直線コネクタ 121"/>
        <xdr:cNvCxnSpPr/>
      </xdr:nvCxnSpPr>
      <xdr:spPr>
        <a:xfrm flipV="1">
          <a:off x="2019300" y="9599607"/>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6659</xdr:rowOff>
    </xdr:from>
    <xdr:to>
      <xdr:col>10</xdr:col>
      <xdr:colOff>114300</xdr:colOff>
      <xdr:row>56</xdr:row>
      <xdr:rowOff>50441</xdr:rowOff>
    </xdr:to>
    <xdr:cxnSp macro="">
      <xdr:nvCxnSpPr>
        <xdr:cNvPr id="125" name="直線コネクタ 124"/>
        <xdr:cNvCxnSpPr/>
      </xdr:nvCxnSpPr>
      <xdr:spPr>
        <a:xfrm flipV="1">
          <a:off x="1130300" y="9607859"/>
          <a:ext cx="889000" cy="4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84904</xdr:rowOff>
    </xdr:from>
    <xdr:to>
      <xdr:col>24</xdr:col>
      <xdr:colOff>114300</xdr:colOff>
      <xdr:row>56</xdr:row>
      <xdr:rowOff>15054</xdr:rowOff>
    </xdr:to>
    <xdr:sp macro="" textlink="">
      <xdr:nvSpPr>
        <xdr:cNvPr id="135" name="楕円 134"/>
        <xdr:cNvSpPr/>
      </xdr:nvSpPr>
      <xdr:spPr>
        <a:xfrm>
          <a:off x="4584700" y="9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63331</xdr:rowOff>
    </xdr:from>
    <xdr:ext cx="599010" cy="259045"/>
    <xdr:sp macro="" textlink="">
      <xdr:nvSpPr>
        <xdr:cNvPr id="136" name="物件費該当値テキスト"/>
        <xdr:cNvSpPr txBox="1"/>
      </xdr:nvSpPr>
      <xdr:spPr>
        <a:xfrm>
          <a:off x="4686300" y="949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129390</xdr:rowOff>
    </xdr:from>
    <xdr:to>
      <xdr:col>20</xdr:col>
      <xdr:colOff>38100</xdr:colOff>
      <xdr:row>56</xdr:row>
      <xdr:rowOff>59540</xdr:rowOff>
    </xdr:to>
    <xdr:sp macro="" textlink="">
      <xdr:nvSpPr>
        <xdr:cNvPr id="137" name="楕円 136"/>
        <xdr:cNvSpPr/>
      </xdr:nvSpPr>
      <xdr:spPr>
        <a:xfrm>
          <a:off x="3746500" y="955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50667</xdr:rowOff>
    </xdr:from>
    <xdr:ext cx="599010" cy="259045"/>
    <xdr:sp macro="" textlink="">
      <xdr:nvSpPr>
        <xdr:cNvPr id="138" name="テキスト ボックス 137"/>
        <xdr:cNvSpPr txBox="1"/>
      </xdr:nvSpPr>
      <xdr:spPr>
        <a:xfrm>
          <a:off x="3497795" y="965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119057</xdr:rowOff>
    </xdr:from>
    <xdr:to>
      <xdr:col>15</xdr:col>
      <xdr:colOff>101600</xdr:colOff>
      <xdr:row>56</xdr:row>
      <xdr:rowOff>49207</xdr:rowOff>
    </xdr:to>
    <xdr:sp macro="" textlink="">
      <xdr:nvSpPr>
        <xdr:cNvPr id="139" name="楕円 138"/>
        <xdr:cNvSpPr/>
      </xdr:nvSpPr>
      <xdr:spPr>
        <a:xfrm>
          <a:off x="2857500" y="954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40334</xdr:rowOff>
    </xdr:from>
    <xdr:ext cx="599010" cy="259045"/>
    <xdr:sp macro="" textlink="">
      <xdr:nvSpPr>
        <xdr:cNvPr id="140" name="テキスト ボックス 139"/>
        <xdr:cNvSpPr txBox="1"/>
      </xdr:nvSpPr>
      <xdr:spPr>
        <a:xfrm>
          <a:off x="2608795" y="964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127309</xdr:rowOff>
    </xdr:from>
    <xdr:to>
      <xdr:col>10</xdr:col>
      <xdr:colOff>165100</xdr:colOff>
      <xdr:row>56</xdr:row>
      <xdr:rowOff>57459</xdr:rowOff>
    </xdr:to>
    <xdr:sp macro="" textlink="">
      <xdr:nvSpPr>
        <xdr:cNvPr id="141" name="楕円 140"/>
        <xdr:cNvSpPr/>
      </xdr:nvSpPr>
      <xdr:spPr>
        <a:xfrm>
          <a:off x="1968500" y="95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48586</xdr:rowOff>
    </xdr:from>
    <xdr:ext cx="599010" cy="259045"/>
    <xdr:sp macro="" textlink="">
      <xdr:nvSpPr>
        <xdr:cNvPr id="142" name="テキスト ボックス 141"/>
        <xdr:cNvSpPr txBox="1"/>
      </xdr:nvSpPr>
      <xdr:spPr>
        <a:xfrm>
          <a:off x="1719795" y="964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171091</xdr:rowOff>
    </xdr:from>
    <xdr:to>
      <xdr:col>6</xdr:col>
      <xdr:colOff>38100</xdr:colOff>
      <xdr:row>56</xdr:row>
      <xdr:rowOff>101241</xdr:rowOff>
    </xdr:to>
    <xdr:sp macro="" textlink="">
      <xdr:nvSpPr>
        <xdr:cNvPr id="143" name="楕円 142"/>
        <xdr:cNvSpPr/>
      </xdr:nvSpPr>
      <xdr:spPr>
        <a:xfrm>
          <a:off x="1079500" y="960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92368</xdr:rowOff>
    </xdr:from>
    <xdr:ext cx="534377" cy="259045"/>
    <xdr:sp macro="" textlink="">
      <xdr:nvSpPr>
        <xdr:cNvPr id="144" name="テキスト ボックス 143"/>
        <xdr:cNvSpPr txBox="1"/>
      </xdr:nvSpPr>
      <xdr:spPr>
        <a:xfrm>
          <a:off x="863111" y="969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97410</xdr:rowOff>
    </xdr:from>
    <xdr:to>
      <xdr:col>24</xdr:col>
      <xdr:colOff>63500</xdr:colOff>
      <xdr:row>77</xdr:row>
      <xdr:rowOff>100084</xdr:rowOff>
    </xdr:to>
    <xdr:cxnSp macro="">
      <xdr:nvCxnSpPr>
        <xdr:cNvPr id="171" name="直線コネクタ 170"/>
        <xdr:cNvCxnSpPr/>
      </xdr:nvCxnSpPr>
      <xdr:spPr>
        <a:xfrm flipV="1">
          <a:off x="3797300" y="1329906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169556</xdr:rowOff>
    </xdr:from>
    <xdr:to>
      <xdr:col>19</xdr:col>
      <xdr:colOff>177800</xdr:colOff>
      <xdr:row>77</xdr:row>
      <xdr:rowOff>100084</xdr:rowOff>
    </xdr:to>
    <xdr:cxnSp macro="">
      <xdr:nvCxnSpPr>
        <xdr:cNvPr id="174" name="直線コネクタ 173"/>
        <xdr:cNvCxnSpPr/>
      </xdr:nvCxnSpPr>
      <xdr:spPr>
        <a:xfrm>
          <a:off x="2908300" y="13199756"/>
          <a:ext cx="889000" cy="10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169556</xdr:rowOff>
    </xdr:from>
    <xdr:to>
      <xdr:col>15</xdr:col>
      <xdr:colOff>50800</xdr:colOff>
      <xdr:row>77</xdr:row>
      <xdr:rowOff>122579</xdr:rowOff>
    </xdr:to>
    <xdr:cxnSp macro="">
      <xdr:nvCxnSpPr>
        <xdr:cNvPr id="177" name="直線コネクタ 176"/>
        <xdr:cNvCxnSpPr/>
      </xdr:nvCxnSpPr>
      <xdr:spPr>
        <a:xfrm flipV="1">
          <a:off x="2019300" y="13199756"/>
          <a:ext cx="8890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83579</xdr:rowOff>
    </xdr:from>
    <xdr:to>
      <xdr:col>10</xdr:col>
      <xdr:colOff>114300</xdr:colOff>
      <xdr:row>77</xdr:row>
      <xdr:rowOff>122579</xdr:rowOff>
    </xdr:to>
    <xdr:cxnSp macro="">
      <xdr:nvCxnSpPr>
        <xdr:cNvPr id="180" name="直線コネクタ 179"/>
        <xdr:cNvCxnSpPr/>
      </xdr:nvCxnSpPr>
      <xdr:spPr>
        <a:xfrm>
          <a:off x="1130300" y="13285229"/>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46610</xdr:rowOff>
    </xdr:from>
    <xdr:to>
      <xdr:col>24</xdr:col>
      <xdr:colOff>114300</xdr:colOff>
      <xdr:row>77</xdr:row>
      <xdr:rowOff>148210</xdr:rowOff>
    </xdr:to>
    <xdr:sp macro="" textlink="">
      <xdr:nvSpPr>
        <xdr:cNvPr id="190" name="楕円 189"/>
        <xdr:cNvSpPr/>
      </xdr:nvSpPr>
      <xdr:spPr>
        <a:xfrm>
          <a:off x="45847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25037</xdr:rowOff>
    </xdr:from>
    <xdr:ext cx="469744" cy="259045"/>
    <xdr:sp macro="" textlink="">
      <xdr:nvSpPr>
        <xdr:cNvPr id="191" name="維持補修費該当値テキスト"/>
        <xdr:cNvSpPr txBox="1"/>
      </xdr:nvSpPr>
      <xdr:spPr>
        <a:xfrm>
          <a:off x="4686300" y="132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49284</xdr:rowOff>
    </xdr:from>
    <xdr:to>
      <xdr:col>20</xdr:col>
      <xdr:colOff>38100</xdr:colOff>
      <xdr:row>77</xdr:row>
      <xdr:rowOff>150884</xdr:rowOff>
    </xdr:to>
    <xdr:sp macro="" textlink="">
      <xdr:nvSpPr>
        <xdr:cNvPr id="192" name="楕円 191"/>
        <xdr:cNvSpPr/>
      </xdr:nvSpPr>
      <xdr:spPr>
        <a:xfrm>
          <a:off x="3746500" y="132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142011</xdr:rowOff>
    </xdr:from>
    <xdr:ext cx="469744" cy="259045"/>
    <xdr:sp macro="" textlink="">
      <xdr:nvSpPr>
        <xdr:cNvPr id="193" name="テキスト ボックス 192"/>
        <xdr:cNvSpPr txBox="1"/>
      </xdr:nvSpPr>
      <xdr:spPr>
        <a:xfrm>
          <a:off x="3562428" y="1334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118756</xdr:rowOff>
    </xdr:from>
    <xdr:to>
      <xdr:col>15</xdr:col>
      <xdr:colOff>101600</xdr:colOff>
      <xdr:row>77</xdr:row>
      <xdr:rowOff>48906</xdr:rowOff>
    </xdr:to>
    <xdr:sp macro="" textlink="">
      <xdr:nvSpPr>
        <xdr:cNvPr id="194" name="楕円 193"/>
        <xdr:cNvSpPr/>
      </xdr:nvSpPr>
      <xdr:spPr>
        <a:xfrm>
          <a:off x="28575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40033</xdr:rowOff>
    </xdr:from>
    <xdr:ext cx="534377" cy="259045"/>
    <xdr:sp macro="" textlink="">
      <xdr:nvSpPr>
        <xdr:cNvPr id="195" name="テキスト ボックス 194"/>
        <xdr:cNvSpPr txBox="1"/>
      </xdr:nvSpPr>
      <xdr:spPr>
        <a:xfrm>
          <a:off x="2641111" y="132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71779</xdr:rowOff>
    </xdr:from>
    <xdr:to>
      <xdr:col>10</xdr:col>
      <xdr:colOff>165100</xdr:colOff>
      <xdr:row>78</xdr:row>
      <xdr:rowOff>1929</xdr:rowOff>
    </xdr:to>
    <xdr:sp macro="" textlink="">
      <xdr:nvSpPr>
        <xdr:cNvPr id="196" name="楕円 195"/>
        <xdr:cNvSpPr/>
      </xdr:nvSpPr>
      <xdr:spPr>
        <a:xfrm>
          <a:off x="1968500" y="132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164506</xdr:rowOff>
    </xdr:from>
    <xdr:ext cx="469744" cy="259045"/>
    <xdr:sp macro="" textlink="">
      <xdr:nvSpPr>
        <xdr:cNvPr id="197" name="テキスト ボックス 196"/>
        <xdr:cNvSpPr txBox="1"/>
      </xdr:nvSpPr>
      <xdr:spPr>
        <a:xfrm>
          <a:off x="1784428" y="1336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32779</xdr:rowOff>
    </xdr:from>
    <xdr:to>
      <xdr:col>6</xdr:col>
      <xdr:colOff>38100</xdr:colOff>
      <xdr:row>77</xdr:row>
      <xdr:rowOff>134379</xdr:rowOff>
    </xdr:to>
    <xdr:sp macro="" textlink="">
      <xdr:nvSpPr>
        <xdr:cNvPr id="198" name="楕円 197"/>
        <xdr:cNvSpPr/>
      </xdr:nvSpPr>
      <xdr:spPr>
        <a:xfrm>
          <a:off x="1079500" y="132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125506</xdr:rowOff>
    </xdr:from>
    <xdr:ext cx="469744" cy="259045"/>
    <xdr:sp macro="" textlink="">
      <xdr:nvSpPr>
        <xdr:cNvPr id="199" name="テキスト ボックス 198"/>
        <xdr:cNvSpPr txBox="1"/>
      </xdr:nvSpPr>
      <xdr:spPr>
        <a:xfrm>
          <a:off x="895428" y="1332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153726</xdr:rowOff>
    </xdr:from>
    <xdr:to>
      <xdr:col>24</xdr:col>
      <xdr:colOff>63500</xdr:colOff>
      <xdr:row>99</xdr:row>
      <xdr:rowOff>13122</xdr:rowOff>
    </xdr:to>
    <xdr:cxnSp macro="">
      <xdr:nvCxnSpPr>
        <xdr:cNvPr id="231" name="直線コネクタ 230"/>
        <xdr:cNvCxnSpPr/>
      </xdr:nvCxnSpPr>
      <xdr:spPr>
        <a:xfrm flipV="1">
          <a:off x="3797300" y="16955826"/>
          <a:ext cx="838200" cy="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13122</xdr:rowOff>
    </xdr:from>
    <xdr:to>
      <xdr:col>19</xdr:col>
      <xdr:colOff>177800</xdr:colOff>
      <xdr:row>99</xdr:row>
      <xdr:rowOff>26919</xdr:rowOff>
    </xdr:to>
    <xdr:cxnSp macro="">
      <xdr:nvCxnSpPr>
        <xdr:cNvPr id="234" name="直線コネクタ 233"/>
        <xdr:cNvCxnSpPr/>
      </xdr:nvCxnSpPr>
      <xdr:spPr>
        <a:xfrm flipV="1">
          <a:off x="2908300" y="16986672"/>
          <a:ext cx="889000" cy="1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15587</xdr:rowOff>
    </xdr:from>
    <xdr:to>
      <xdr:col>15</xdr:col>
      <xdr:colOff>50800</xdr:colOff>
      <xdr:row>99</xdr:row>
      <xdr:rowOff>26919</xdr:rowOff>
    </xdr:to>
    <xdr:cxnSp macro="">
      <xdr:nvCxnSpPr>
        <xdr:cNvPr id="237" name="直線コネクタ 236"/>
        <xdr:cNvCxnSpPr/>
      </xdr:nvCxnSpPr>
      <xdr:spPr>
        <a:xfrm>
          <a:off x="2019300" y="16989137"/>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125543</xdr:rowOff>
    </xdr:from>
    <xdr:to>
      <xdr:col>10</xdr:col>
      <xdr:colOff>114300</xdr:colOff>
      <xdr:row>99</xdr:row>
      <xdr:rowOff>15587</xdr:rowOff>
    </xdr:to>
    <xdr:cxnSp macro="">
      <xdr:nvCxnSpPr>
        <xdr:cNvPr id="240" name="直線コネクタ 239"/>
        <xdr:cNvCxnSpPr/>
      </xdr:nvCxnSpPr>
      <xdr:spPr>
        <a:xfrm>
          <a:off x="1130300" y="16927643"/>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102926</xdr:rowOff>
    </xdr:from>
    <xdr:to>
      <xdr:col>24</xdr:col>
      <xdr:colOff>114300</xdr:colOff>
      <xdr:row>99</xdr:row>
      <xdr:rowOff>33076</xdr:rowOff>
    </xdr:to>
    <xdr:sp macro="" textlink="">
      <xdr:nvSpPr>
        <xdr:cNvPr id="250" name="楕円 249"/>
        <xdr:cNvSpPr/>
      </xdr:nvSpPr>
      <xdr:spPr>
        <a:xfrm>
          <a:off x="4584700" y="169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17853</xdr:rowOff>
    </xdr:from>
    <xdr:ext cx="534377" cy="259045"/>
    <xdr:sp macro="" textlink="">
      <xdr:nvSpPr>
        <xdr:cNvPr id="251" name="扶助費該当値テキスト"/>
        <xdr:cNvSpPr txBox="1"/>
      </xdr:nvSpPr>
      <xdr:spPr>
        <a:xfrm>
          <a:off x="4686300" y="168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133772</xdr:rowOff>
    </xdr:from>
    <xdr:to>
      <xdr:col>20</xdr:col>
      <xdr:colOff>38100</xdr:colOff>
      <xdr:row>99</xdr:row>
      <xdr:rowOff>63922</xdr:rowOff>
    </xdr:to>
    <xdr:sp macro="" textlink="">
      <xdr:nvSpPr>
        <xdr:cNvPr id="252" name="楕円 251"/>
        <xdr:cNvSpPr/>
      </xdr:nvSpPr>
      <xdr:spPr>
        <a:xfrm>
          <a:off x="3746500" y="1693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55049</xdr:rowOff>
    </xdr:from>
    <xdr:ext cx="534377" cy="259045"/>
    <xdr:sp macro="" textlink="">
      <xdr:nvSpPr>
        <xdr:cNvPr id="253" name="テキスト ボックス 252"/>
        <xdr:cNvSpPr txBox="1"/>
      </xdr:nvSpPr>
      <xdr:spPr>
        <a:xfrm>
          <a:off x="3530111" y="170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147569</xdr:rowOff>
    </xdr:from>
    <xdr:to>
      <xdr:col>15</xdr:col>
      <xdr:colOff>101600</xdr:colOff>
      <xdr:row>99</xdr:row>
      <xdr:rowOff>77719</xdr:rowOff>
    </xdr:to>
    <xdr:sp macro="" textlink="">
      <xdr:nvSpPr>
        <xdr:cNvPr id="254" name="楕円 253"/>
        <xdr:cNvSpPr/>
      </xdr:nvSpPr>
      <xdr:spPr>
        <a:xfrm>
          <a:off x="2857500" y="169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68846</xdr:rowOff>
    </xdr:from>
    <xdr:ext cx="534377" cy="259045"/>
    <xdr:sp macro="" textlink="">
      <xdr:nvSpPr>
        <xdr:cNvPr id="255" name="テキスト ボックス 254"/>
        <xdr:cNvSpPr txBox="1"/>
      </xdr:nvSpPr>
      <xdr:spPr>
        <a:xfrm>
          <a:off x="2641111" y="170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136237</xdr:rowOff>
    </xdr:from>
    <xdr:to>
      <xdr:col>10</xdr:col>
      <xdr:colOff>165100</xdr:colOff>
      <xdr:row>99</xdr:row>
      <xdr:rowOff>66387</xdr:rowOff>
    </xdr:to>
    <xdr:sp macro="" textlink="">
      <xdr:nvSpPr>
        <xdr:cNvPr id="256" name="楕円 255"/>
        <xdr:cNvSpPr/>
      </xdr:nvSpPr>
      <xdr:spPr>
        <a:xfrm>
          <a:off x="1968500" y="169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57514</xdr:rowOff>
    </xdr:from>
    <xdr:ext cx="534377" cy="259045"/>
    <xdr:sp macro="" textlink="">
      <xdr:nvSpPr>
        <xdr:cNvPr id="257" name="テキスト ボックス 256"/>
        <xdr:cNvSpPr txBox="1"/>
      </xdr:nvSpPr>
      <xdr:spPr>
        <a:xfrm>
          <a:off x="1752111" y="170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74743</xdr:rowOff>
    </xdr:from>
    <xdr:to>
      <xdr:col>6</xdr:col>
      <xdr:colOff>38100</xdr:colOff>
      <xdr:row>99</xdr:row>
      <xdr:rowOff>4893</xdr:rowOff>
    </xdr:to>
    <xdr:sp macro="" textlink="">
      <xdr:nvSpPr>
        <xdr:cNvPr id="258" name="楕円 257"/>
        <xdr:cNvSpPr/>
      </xdr:nvSpPr>
      <xdr:spPr>
        <a:xfrm>
          <a:off x="1079500" y="168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167470</xdr:rowOff>
    </xdr:from>
    <xdr:ext cx="534377" cy="259045"/>
    <xdr:sp macro="" textlink="">
      <xdr:nvSpPr>
        <xdr:cNvPr id="259" name="テキスト ボックス 258"/>
        <xdr:cNvSpPr txBox="1"/>
      </xdr:nvSpPr>
      <xdr:spPr>
        <a:xfrm>
          <a:off x="863111" y="169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145538</xdr:rowOff>
    </xdr:from>
    <xdr:to>
      <xdr:col>55</xdr:col>
      <xdr:colOff>0</xdr:colOff>
      <xdr:row>37</xdr:row>
      <xdr:rowOff>14029</xdr:rowOff>
    </xdr:to>
    <xdr:cxnSp macro="">
      <xdr:nvCxnSpPr>
        <xdr:cNvPr id="286" name="直線コネクタ 285"/>
        <xdr:cNvCxnSpPr/>
      </xdr:nvCxnSpPr>
      <xdr:spPr>
        <a:xfrm>
          <a:off x="9639300" y="6317738"/>
          <a:ext cx="838200" cy="3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145538</xdr:rowOff>
    </xdr:from>
    <xdr:to>
      <xdr:col>50</xdr:col>
      <xdr:colOff>114300</xdr:colOff>
      <xdr:row>36</xdr:row>
      <xdr:rowOff>166839</xdr:rowOff>
    </xdr:to>
    <xdr:cxnSp macro="">
      <xdr:nvCxnSpPr>
        <xdr:cNvPr id="289" name="直線コネクタ 288"/>
        <xdr:cNvCxnSpPr/>
      </xdr:nvCxnSpPr>
      <xdr:spPr>
        <a:xfrm flipV="1">
          <a:off x="8750300" y="6317738"/>
          <a:ext cx="889000" cy="2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166839</xdr:rowOff>
    </xdr:from>
    <xdr:to>
      <xdr:col>45</xdr:col>
      <xdr:colOff>177800</xdr:colOff>
      <xdr:row>37</xdr:row>
      <xdr:rowOff>14345</xdr:rowOff>
    </xdr:to>
    <xdr:cxnSp macro="">
      <xdr:nvCxnSpPr>
        <xdr:cNvPr id="292" name="直線コネクタ 291"/>
        <xdr:cNvCxnSpPr/>
      </xdr:nvCxnSpPr>
      <xdr:spPr>
        <a:xfrm flipV="1">
          <a:off x="7861300" y="6339039"/>
          <a:ext cx="889000" cy="1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14345</xdr:rowOff>
    </xdr:from>
    <xdr:to>
      <xdr:col>41</xdr:col>
      <xdr:colOff>50800</xdr:colOff>
      <xdr:row>37</xdr:row>
      <xdr:rowOff>68830</xdr:rowOff>
    </xdr:to>
    <xdr:cxnSp macro="">
      <xdr:nvCxnSpPr>
        <xdr:cNvPr id="295" name="直線コネクタ 294"/>
        <xdr:cNvCxnSpPr/>
      </xdr:nvCxnSpPr>
      <xdr:spPr>
        <a:xfrm flipV="1">
          <a:off x="6972300" y="6357995"/>
          <a:ext cx="889000" cy="5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134679</xdr:rowOff>
    </xdr:from>
    <xdr:to>
      <xdr:col>55</xdr:col>
      <xdr:colOff>50800</xdr:colOff>
      <xdr:row>37</xdr:row>
      <xdr:rowOff>64829</xdr:rowOff>
    </xdr:to>
    <xdr:sp macro="" textlink="">
      <xdr:nvSpPr>
        <xdr:cNvPr id="305" name="楕円 304"/>
        <xdr:cNvSpPr/>
      </xdr:nvSpPr>
      <xdr:spPr>
        <a:xfrm>
          <a:off x="10426700" y="6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49606</xdr:rowOff>
    </xdr:from>
    <xdr:ext cx="534377" cy="259045"/>
    <xdr:sp macro="" textlink="">
      <xdr:nvSpPr>
        <xdr:cNvPr id="306" name="補助費等該当値テキスト"/>
        <xdr:cNvSpPr txBox="1"/>
      </xdr:nvSpPr>
      <xdr:spPr>
        <a:xfrm>
          <a:off x="10528300" y="62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94738</xdr:rowOff>
    </xdr:from>
    <xdr:to>
      <xdr:col>50</xdr:col>
      <xdr:colOff>165100</xdr:colOff>
      <xdr:row>37</xdr:row>
      <xdr:rowOff>24888</xdr:rowOff>
    </xdr:to>
    <xdr:sp macro="" textlink="">
      <xdr:nvSpPr>
        <xdr:cNvPr id="307" name="楕円 306"/>
        <xdr:cNvSpPr/>
      </xdr:nvSpPr>
      <xdr:spPr>
        <a:xfrm>
          <a:off x="9588500" y="6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16015</xdr:rowOff>
    </xdr:from>
    <xdr:ext cx="534377" cy="259045"/>
    <xdr:sp macro="" textlink="">
      <xdr:nvSpPr>
        <xdr:cNvPr id="308" name="テキスト ボックス 307"/>
        <xdr:cNvSpPr txBox="1"/>
      </xdr:nvSpPr>
      <xdr:spPr>
        <a:xfrm>
          <a:off x="9372111" y="63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116039</xdr:rowOff>
    </xdr:from>
    <xdr:to>
      <xdr:col>46</xdr:col>
      <xdr:colOff>38100</xdr:colOff>
      <xdr:row>37</xdr:row>
      <xdr:rowOff>46189</xdr:rowOff>
    </xdr:to>
    <xdr:sp macro="" textlink="">
      <xdr:nvSpPr>
        <xdr:cNvPr id="309" name="楕円 308"/>
        <xdr:cNvSpPr/>
      </xdr:nvSpPr>
      <xdr:spPr>
        <a:xfrm>
          <a:off x="8699500" y="62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37316</xdr:rowOff>
    </xdr:from>
    <xdr:ext cx="534377" cy="259045"/>
    <xdr:sp macro="" textlink="">
      <xdr:nvSpPr>
        <xdr:cNvPr id="310" name="テキスト ボックス 309"/>
        <xdr:cNvSpPr txBox="1"/>
      </xdr:nvSpPr>
      <xdr:spPr>
        <a:xfrm>
          <a:off x="8483111" y="63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134995</xdr:rowOff>
    </xdr:from>
    <xdr:to>
      <xdr:col>41</xdr:col>
      <xdr:colOff>101600</xdr:colOff>
      <xdr:row>37</xdr:row>
      <xdr:rowOff>65145</xdr:rowOff>
    </xdr:to>
    <xdr:sp macro="" textlink="">
      <xdr:nvSpPr>
        <xdr:cNvPr id="311" name="楕円 310"/>
        <xdr:cNvSpPr/>
      </xdr:nvSpPr>
      <xdr:spPr>
        <a:xfrm>
          <a:off x="7810500" y="63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56272</xdr:rowOff>
    </xdr:from>
    <xdr:ext cx="534377" cy="259045"/>
    <xdr:sp macro="" textlink="">
      <xdr:nvSpPr>
        <xdr:cNvPr id="312" name="テキスト ボックス 311"/>
        <xdr:cNvSpPr txBox="1"/>
      </xdr:nvSpPr>
      <xdr:spPr>
        <a:xfrm>
          <a:off x="7594111" y="639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18030</xdr:rowOff>
    </xdr:from>
    <xdr:to>
      <xdr:col>36</xdr:col>
      <xdr:colOff>165100</xdr:colOff>
      <xdr:row>37</xdr:row>
      <xdr:rowOff>119630</xdr:rowOff>
    </xdr:to>
    <xdr:sp macro="" textlink="">
      <xdr:nvSpPr>
        <xdr:cNvPr id="313" name="楕円 312"/>
        <xdr:cNvSpPr/>
      </xdr:nvSpPr>
      <xdr:spPr>
        <a:xfrm>
          <a:off x="6921500" y="63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110757</xdr:rowOff>
    </xdr:from>
    <xdr:ext cx="534377" cy="259045"/>
    <xdr:sp macro="" textlink="">
      <xdr:nvSpPr>
        <xdr:cNvPr id="314" name="テキスト ボックス 313"/>
        <xdr:cNvSpPr txBox="1"/>
      </xdr:nvSpPr>
      <xdr:spPr>
        <a:xfrm>
          <a:off x="6705111" y="64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52173</xdr:rowOff>
    </xdr:from>
    <xdr:to>
      <xdr:col>55</xdr:col>
      <xdr:colOff>0</xdr:colOff>
      <xdr:row>57</xdr:row>
      <xdr:rowOff>58985</xdr:rowOff>
    </xdr:to>
    <xdr:cxnSp macro="">
      <xdr:nvCxnSpPr>
        <xdr:cNvPr id="343" name="直線コネクタ 342"/>
        <xdr:cNvCxnSpPr/>
      </xdr:nvCxnSpPr>
      <xdr:spPr>
        <a:xfrm>
          <a:off x="9639300" y="9824823"/>
          <a:ext cx="8382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50074</xdr:rowOff>
    </xdr:from>
    <xdr:to>
      <xdr:col>50</xdr:col>
      <xdr:colOff>114300</xdr:colOff>
      <xdr:row>57</xdr:row>
      <xdr:rowOff>52173</xdr:rowOff>
    </xdr:to>
    <xdr:cxnSp macro="">
      <xdr:nvCxnSpPr>
        <xdr:cNvPr id="346" name="直線コネクタ 345"/>
        <xdr:cNvCxnSpPr/>
      </xdr:nvCxnSpPr>
      <xdr:spPr>
        <a:xfrm>
          <a:off x="8750300" y="9479824"/>
          <a:ext cx="889000" cy="34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50074</xdr:rowOff>
    </xdr:from>
    <xdr:to>
      <xdr:col>45</xdr:col>
      <xdr:colOff>177800</xdr:colOff>
      <xdr:row>56</xdr:row>
      <xdr:rowOff>103997</xdr:rowOff>
    </xdr:to>
    <xdr:cxnSp macro="">
      <xdr:nvCxnSpPr>
        <xdr:cNvPr id="349" name="直線コネクタ 348"/>
        <xdr:cNvCxnSpPr/>
      </xdr:nvCxnSpPr>
      <xdr:spPr>
        <a:xfrm flipV="1">
          <a:off x="7861300" y="9479824"/>
          <a:ext cx="889000" cy="22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103997</xdr:rowOff>
    </xdr:from>
    <xdr:to>
      <xdr:col>41</xdr:col>
      <xdr:colOff>50800</xdr:colOff>
      <xdr:row>57</xdr:row>
      <xdr:rowOff>68518</xdr:rowOff>
    </xdr:to>
    <xdr:cxnSp macro="">
      <xdr:nvCxnSpPr>
        <xdr:cNvPr id="352" name="直線コネクタ 351"/>
        <xdr:cNvCxnSpPr/>
      </xdr:nvCxnSpPr>
      <xdr:spPr>
        <a:xfrm flipV="1">
          <a:off x="6972300" y="9705197"/>
          <a:ext cx="889000" cy="13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8185</xdr:rowOff>
    </xdr:from>
    <xdr:to>
      <xdr:col>55</xdr:col>
      <xdr:colOff>50800</xdr:colOff>
      <xdr:row>57</xdr:row>
      <xdr:rowOff>109785</xdr:rowOff>
    </xdr:to>
    <xdr:sp macro="" textlink="">
      <xdr:nvSpPr>
        <xdr:cNvPr id="362" name="楕円 361"/>
        <xdr:cNvSpPr/>
      </xdr:nvSpPr>
      <xdr:spPr>
        <a:xfrm>
          <a:off x="10426700" y="97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158062</xdr:rowOff>
    </xdr:from>
    <xdr:ext cx="534377" cy="259045"/>
    <xdr:sp macro="" textlink="">
      <xdr:nvSpPr>
        <xdr:cNvPr id="363" name="普通建設事業費該当値テキスト"/>
        <xdr:cNvSpPr txBox="1"/>
      </xdr:nvSpPr>
      <xdr:spPr>
        <a:xfrm>
          <a:off x="10528300" y="97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1373</xdr:rowOff>
    </xdr:from>
    <xdr:to>
      <xdr:col>50</xdr:col>
      <xdr:colOff>165100</xdr:colOff>
      <xdr:row>57</xdr:row>
      <xdr:rowOff>102973</xdr:rowOff>
    </xdr:to>
    <xdr:sp macro="" textlink="">
      <xdr:nvSpPr>
        <xdr:cNvPr id="364" name="楕円 363"/>
        <xdr:cNvSpPr/>
      </xdr:nvSpPr>
      <xdr:spPr>
        <a:xfrm>
          <a:off x="9588500" y="97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94100</xdr:rowOff>
    </xdr:from>
    <xdr:ext cx="534377" cy="259045"/>
    <xdr:sp macro="" textlink="">
      <xdr:nvSpPr>
        <xdr:cNvPr id="365" name="テキスト ボックス 364"/>
        <xdr:cNvSpPr txBox="1"/>
      </xdr:nvSpPr>
      <xdr:spPr>
        <a:xfrm>
          <a:off x="9372111" y="986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170724</xdr:rowOff>
    </xdr:from>
    <xdr:to>
      <xdr:col>46</xdr:col>
      <xdr:colOff>38100</xdr:colOff>
      <xdr:row>55</xdr:row>
      <xdr:rowOff>100874</xdr:rowOff>
    </xdr:to>
    <xdr:sp macro="" textlink="">
      <xdr:nvSpPr>
        <xdr:cNvPr id="366" name="楕円 365"/>
        <xdr:cNvSpPr/>
      </xdr:nvSpPr>
      <xdr:spPr>
        <a:xfrm>
          <a:off x="8699500" y="94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117401</xdr:rowOff>
    </xdr:from>
    <xdr:ext cx="599010" cy="259045"/>
    <xdr:sp macro="" textlink="">
      <xdr:nvSpPr>
        <xdr:cNvPr id="367" name="テキスト ボックス 366"/>
        <xdr:cNvSpPr txBox="1"/>
      </xdr:nvSpPr>
      <xdr:spPr>
        <a:xfrm>
          <a:off x="8450795" y="920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53197</xdr:rowOff>
    </xdr:from>
    <xdr:to>
      <xdr:col>41</xdr:col>
      <xdr:colOff>101600</xdr:colOff>
      <xdr:row>56</xdr:row>
      <xdr:rowOff>154797</xdr:rowOff>
    </xdr:to>
    <xdr:sp macro="" textlink="">
      <xdr:nvSpPr>
        <xdr:cNvPr id="368" name="楕円 367"/>
        <xdr:cNvSpPr/>
      </xdr:nvSpPr>
      <xdr:spPr>
        <a:xfrm>
          <a:off x="7810500" y="965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145924</xdr:rowOff>
    </xdr:from>
    <xdr:ext cx="599010" cy="259045"/>
    <xdr:sp macro="" textlink="">
      <xdr:nvSpPr>
        <xdr:cNvPr id="369" name="テキスト ボックス 368"/>
        <xdr:cNvSpPr txBox="1"/>
      </xdr:nvSpPr>
      <xdr:spPr>
        <a:xfrm>
          <a:off x="7561795" y="974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17718</xdr:rowOff>
    </xdr:from>
    <xdr:to>
      <xdr:col>36</xdr:col>
      <xdr:colOff>165100</xdr:colOff>
      <xdr:row>57</xdr:row>
      <xdr:rowOff>119318</xdr:rowOff>
    </xdr:to>
    <xdr:sp macro="" textlink="">
      <xdr:nvSpPr>
        <xdr:cNvPr id="370" name="楕円 369"/>
        <xdr:cNvSpPr/>
      </xdr:nvSpPr>
      <xdr:spPr>
        <a:xfrm>
          <a:off x="6921500" y="97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110445</xdr:rowOff>
    </xdr:from>
    <xdr:ext cx="534377" cy="259045"/>
    <xdr:sp macro="" textlink="">
      <xdr:nvSpPr>
        <xdr:cNvPr id="371" name="テキスト ボックス 370"/>
        <xdr:cNvSpPr txBox="1"/>
      </xdr:nvSpPr>
      <xdr:spPr>
        <a:xfrm>
          <a:off x="6705111" y="98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8" name="直線コネクタ 397"/>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4" name="直線コネクタ 403"/>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78682</xdr:rowOff>
    </xdr:from>
    <xdr:to>
      <xdr:col>41</xdr:col>
      <xdr:colOff>50800</xdr:colOff>
      <xdr:row>78</xdr:row>
      <xdr:rowOff>139700</xdr:rowOff>
    </xdr:to>
    <xdr:cxnSp macro="">
      <xdr:nvCxnSpPr>
        <xdr:cNvPr id="407" name="直線コネクタ 406"/>
        <xdr:cNvCxnSpPr/>
      </xdr:nvCxnSpPr>
      <xdr:spPr>
        <a:xfrm>
          <a:off x="6972300" y="13280332"/>
          <a:ext cx="889000" cy="2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8"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27882</xdr:rowOff>
    </xdr:from>
    <xdr:to>
      <xdr:col>36</xdr:col>
      <xdr:colOff>165100</xdr:colOff>
      <xdr:row>77</xdr:row>
      <xdr:rowOff>129482</xdr:rowOff>
    </xdr:to>
    <xdr:sp macro="" textlink="">
      <xdr:nvSpPr>
        <xdr:cNvPr id="425" name="楕円 424"/>
        <xdr:cNvSpPr/>
      </xdr:nvSpPr>
      <xdr:spPr>
        <a:xfrm>
          <a:off x="6921500" y="132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120609</xdr:rowOff>
    </xdr:from>
    <xdr:ext cx="534377" cy="259045"/>
    <xdr:sp macro="" textlink="">
      <xdr:nvSpPr>
        <xdr:cNvPr id="426" name="テキスト ボックス 425"/>
        <xdr:cNvSpPr txBox="1"/>
      </xdr:nvSpPr>
      <xdr:spPr>
        <a:xfrm>
          <a:off x="6705111" y="133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79056</xdr:rowOff>
    </xdr:from>
    <xdr:to>
      <xdr:col>55</xdr:col>
      <xdr:colOff>0</xdr:colOff>
      <xdr:row>97</xdr:row>
      <xdr:rowOff>79764</xdr:rowOff>
    </xdr:to>
    <xdr:cxnSp macro="">
      <xdr:nvCxnSpPr>
        <xdr:cNvPr id="455" name="直線コネクタ 454"/>
        <xdr:cNvCxnSpPr/>
      </xdr:nvCxnSpPr>
      <xdr:spPr>
        <a:xfrm>
          <a:off x="9639300" y="16709706"/>
          <a:ext cx="8382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111609</xdr:rowOff>
    </xdr:from>
    <xdr:to>
      <xdr:col>50</xdr:col>
      <xdr:colOff>114300</xdr:colOff>
      <xdr:row>97</xdr:row>
      <xdr:rowOff>79056</xdr:rowOff>
    </xdr:to>
    <xdr:cxnSp macro="">
      <xdr:nvCxnSpPr>
        <xdr:cNvPr id="458" name="直線コネクタ 457"/>
        <xdr:cNvCxnSpPr/>
      </xdr:nvCxnSpPr>
      <xdr:spPr>
        <a:xfrm>
          <a:off x="8750300" y="16399359"/>
          <a:ext cx="889000" cy="31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111609</xdr:rowOff>
    </xdr:from>
    <xdr:to>
      <xdr:col>45</xdr:col>
      <xdr:colOff>177800</xdr:colOff>
      <xdr:row>97</xdr:row>
      <xdr:rowOff>52294</xdr:rowOff>
    </xdr:to>
    <xdr:cxnSp macro="">
      <xdr:nvCxnSpPr>
        <xdr:cNvPr id="461" name="直線コネクタ 460"/>
        <xdr:cNvCxnSpPr/>
      </xdr:nvCxnSpPr>
      <xdr:spPr>
        <a:xfrm flipV="1">
          <a:off x="7861300" y="16399359"/>
          <a:ext cx="889000" cy="28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52294</xdr:rowOff>
    </xdr:from>
    <xdr:to>
      <xdr:col>41</xdr:col>
      <xdr:colOff>50800</xdr:colOff>
      <xdr:row>99</xdr:row>
      <xdr:rowOff>23199</xdr:rowOff>
    </xdr:to>
    <xdr:cxnSp macro="">
      <xdr:nvCxnSpPr>
        <xdr:cNvPr id="464" name="直線コネクタ 463"/>
        <xdr:cNvCxnSpPr/>
      </xdr:nvCxnSpPr>
      <xdr:spPr>
        <a:xfrm flipV="1">
          <a:off x="6972300" y="16682944"/>
          <a:ext cx="889000" cy="3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28964</xdr:rowOff>
    </xdr:from>
    <xdr:to>
      <xdr:col>55</xdr:col>
      <xdr:colOff>50800</xdr:colOff>
      <xdr:row>97</xdr:row>
      <xdr:rowOff>130564</xdr:rowOff>
    </xdr:to>
    <xdr:sp macro="" textlink="">
      <xdr:nvSpPr>
        <xdr:cNvPr id="474" name="楕円 473"/>
        <xdr:cNvSpPr/>
      </xdr:nvSpPr>
      <xdr:spPr>
        <a:xfrm>
          <a:off x="10426700" y="166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7391</xdr:rowOff>
    </xdr:from>
    <xdr:ext cx="534377" cy="259045"/>
    <xdr:sp macro="" textlink="">
      <xdr:nvSpPr>
        <xdr:cNvPr id="475" name="普通建設事業費 （ うち更新整備　）該当値テキスト"/>
        <xdr:cNvSpPr txBox="1"/>
      </xdr:nvSpPr>
      <xdr:spPr>
        <a:xfrm>
          <a:off x="10528300" y="166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28256</xdr:rowOff>
    </xdr:from>
    <xdr:to>
      <xdr:col>50</xdr:col>
      <xdr:colOff>165100</xdr:colOff>
      <xdr:row>97</xdr:row>
      <xdr:rowOff>129856</xdr:rowOff>
    </xdr:to>
    <xdr:sp macro="" textlink="">
      <xdr:nvSpPr>
        <xdr:cNvPr id="476" name="楕円 475"/>
        <xdr:cNvSpPr/>
      </xdr:nvSpPr>
      <xdr:spPr>
        <a:xfrm>
          <a:off x="9588500" y="166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120983</xdr:rowOff>
    </xdr:from>
    <xdr:ext cx="534377" cy="259045"/>
    <xdr:sp macro="" textlink="">
      <xdr:nvSpPr>
        <xdr:cNvPr id="477" name="テキスト ボックス 476"/>
        <xdr:cNvSpPr txBox="1"/>
      </xdr:nvSpPr>
      <xdr:spPr>
        <a:xfrm>
          <a:off x="9372111" y="1675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60809</xdr:rowOff>
    </xdr:from>
    <xdr:to>
      <xdr:col>46</xdr:col>
      <xdr:colOff>38100</xdr:colOff>
      <xdr:row>95</xdr:row>
      <xdr:rowOff>162409</xdr:rowOff>
    </xdr:to>
    <xdr:sp macro="" textlink="">
      <xdr:nvSpPr>
        <xdr:cNvPr id="478" name="楕円 477"/>
        <xdr:cNvSpPr/>
      </xdr:nvSpPr>
      <xdr:spPr>
        <a:xfrm>
          <a:off x="8699500" y="16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7486</xdr:rowOff>
    </xdr:from>
    <xdr:ext cx="599010" cy="259045"/>
    <xdr:sp macro="" textlink="">
      <xdr:nvSpPr>
        <xdr:cNvPr id="479" name="テキスト ボックス 478"/>
        <xdr:cNvSpPr txBox="1"/>
      </xdr:nvSpPr>
      <xdr:spPr>
        <a:xfrm>
          <a:off x="8450795" y="1612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1494</xdr:rowOff>
    </xdr:from>
    <xdr:to>
      <xdr:col>41</xdr:col>
      <xdr:colOff>101600</xdr:colOff>
      <xdr:row>97</xdr:row>
      <xdr:rowOff>103094</xdr:rowOff>
    </xdr:to>
    <xdr:sp macro="" textlink="">
      <xdr:nvSpPr>
        <xdr:cNvPr id="480" name="楕円 479"/>
        <xdr:cNvSpPr/>
      </xdr:nvSpPr>
      <xdr:spPr>
        <a:xfrm>
          <a:off x="7810500" y="166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119621</xdr:rowOff>
    </xdr:from>
    <xdr:ext cx="534377" cy="259045"/>
    <xdr:sp macro="" textlink="">
      <xdr:nvSpPr>
        <xdr:cNvPr id="481" name="テキスト ボックス 480"/>
        <xdr:cNvSpPr txBox="1"/>
      </xdr:nvSpPr>
      <xdr:spPr>
        <a:xfrm>
          <a:off x="7594111" y="164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143849</xdr:rowOff>
    </xdr:from>
    <xdr:to>
      <xdr:col>36</xdr:col>
      <xdr:colOff>165100</xdr:colOff>
      <xdr:row>99</xdr:row>
      <xdr:rowOff>73999</xdr:rowOff>
    </xdr:to>
    <xdr:sp macro="" textlink="">
      <xdr:nvSpPr>
        <xdr:cNvPr id="482" name="楕円 481"/>
        <xdr:cNvSpPr/>
      </xdr:nvSpPr>
      <xdr:spPr>
        <a:xfrm>
          <a:off x="6921500" y="16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65126</xdr:rowOff>
    </xdr:from>
    <xdr:ext cx="469744" cy="259045"/>
    <xdr:sp macro="" textlink="">
      <xdr:nvSpPr>
        <xdr:cNvPr id="483" name="テキスト ボックス 482"/>
        <xdr:cNvSpPr txBox="1"/>
      </xdr:nvSpPr>
      <xdr:spPr>
        <a:xfrm>
          <a:off x="6737428" y="17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137192</xdr:rowOff>
    </xdr:from>
    <xdr:to>
      <xdr:col>85</xdr:col>
      <xdr:colOff>127000</xdr:colOff>
      <xdr:row>38</xdr:row>
      <xdr:rowOff>137759</xdr:rowOff>
    </xdr:to>
    <xdr:cxnSp macro="">
      <xdr:nvCxnSpPr>
        <xdr:cNvPr id="510" name="直線コネクタ 509"/>
        <xdr:cNvCxnSpPr/>
      </xdr:nvCxnSpPr>
      <xdr:spPr>
        <a:xfrm>
          <a:off x="15481300" y="6652292"/>
          <a:ext cx="8382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137192</xdr:rowOff>
    </xdr:from>
    <xdr:to>
      <xdr:col>81</xdr:col>
      <xdr:colOff>50800</xdr:colOff>
      <xdr:row>38</xdr:row>
      <xdr:rowOff>139700</xdr:rowOff>
    </xdr:to>
    <xdr:cxnSp macro="">
      <xdr:nvCxnSpPr>
        <xdr:cNvPr id="513" name="直線コネクタ 512"/>
        <xdr:cNvCxnSpPr/>
      </xdr:nvCxnSpPr>
      <xdr:spPr>
        <a:xfrm flipV="1">
          <a:off x="14592300" y="6652292"/>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124937</xdr:rowOff>
    </xdr:from>
    <xdr:to>
      <xdr:col>71</xdr:col>
      <xdr:colOff>177800</xdr:colOff>
      <xdr:row>38</xdr:row>
      <xdr:rowOff>139700</xdr:rowOff>
    </xdr:to>
    <xdr:cxnSp macro="">
      <xdr:nvCxnSpPr>
        <xdr:cNvPr id="519" name="直線コネクタ 518"/>
        <xdr:cNvCxnSpPr/>
      </xdr:nvCxnSpPr>
      <xdr:spPr>
        <a:xfrm>
          <a:off x="12814300" y="6640037"/>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86959</xdr:rowOff>
    </xdr:from>
    <xdr:to>
      <xdr:col>85</xdr:col>
      <xdr:colOff>177800</xdr:colOff>
      <xdr:row>39</xdr:row>
      <xdr:rowOff>17109</xdr:rowOff>
    </xdr:to>
    <xdr:sp macro="" textlink="">
      <xdr:nvSpPr>
        <xdr:cNvPr id="529" name="楕円 528"/>
        <xdr:cNvSpPr/>
      </xdr:nvSpPr>
      <xdr:spPr>
        <a:xfrm>
          <a:off x="16268700" y="660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378565" cy="259045"/>
    <xdr:sp macro="" textlink="">
      <xdr:nvSpPr>
        <xdr:cNvPr id="530" name="災害復旧事業費該当値テキスト"/>
        <xdr:cNvSpPr txBox="1"/>
      </xdr:nvSpPr>
      <xdr:spPr>
        <a:xfrm>
          <a:off x="16370300" y="654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86392</xdr:rowOff>
    </xdr:from>
    <xdr:to>
      <xdr:col>81</xdr:col>
      <xdr:colOff>101600</xdr:colOff>
      <xdr:row>39</xdr:row>
      <xdr:rowOff>16542</xdr:rowOff>
    </xdr:to>
    <xdr:sp macro="" textlink="">
      <xdr:nvSpPr>
        <xdr:cNvPr id="531" name="楕円 530"/>
        <xdr:cNvSpPr/>
      </xdr:nvSpPr>
      <xdr:spPr>
        <a:xfrm>
          <a:off x="15430500" y="66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7669</xdr:rowOff>
    </xdr:from>
    <xdr:ext cx="469744" cy="259045"/>
    <xdr:sp macro="" textlink="">
      <xdr:nvSpPr>
        <xdr:cNvPr id="532" name="テキスト ボックス 531"/>
        <xdr:cNvSpPr txBox="1"/>
      </xdr:nvSpPr>
      <xdr:spPr>
        <a:xfrm>
          <a:off x="15246428" y="66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74137</xdr:rowOff>
    </xdr:from>
    <xdr:to>
      <xdr:col>67</xdr:col>
      <xdr:colOff>101600</xdr:colOff>
      <xdr:row>39</xdr:row>
      <xdr:rowOff>4287</xdr:rowOff>
    </xdr:to>
    <xdr:sp macro="" textlink="">
      <xdr:nvSpPr>
        <xdr:cNvPr id="537" name="楕円 536"/>
        <xdr:cNvSpPr/>
      </xdr:nvSpPr>
      <xdr:spPr>
        <a:xfrm>
          <a:off x="12763500" y="658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166864</xdr:rowOff>
    </xdr:from>
    <xdr:ext cx="469744" cy="259045"/>
    <xdr:sp macro="" textlink="">
      <xdr:nvSpPr>
        <xdr:cNvPr id="538" name="テキスト ボックス 537"/>
        <xdr:cNvSpPr txBox="1"/>
      </xdr:nvSpPr>
      <xdr:spPr>
        <a:xfrm>
          <a:off x="12579428" y="668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25175</xdr:rowOff>
    </xdr:from>
    <xdr:to>
      <xdr:col>85</xdr:col>
      <xdr:colOff>127000</xdr:colOff>
      <xdr:row>77</xdr:row>
      <xdr:rowOff>46267</xdr:rowOff>
    </xdr:to>
    <xdr:cxnSp macro="">
      <xdr:nvCxnSpPr>
        <xdr:cNvPr id="620" name="直線コネクタ 619"/>
        <xdr:cNvCxnSpPr/>
      </xdr:nvCxnSpPr>
      <xdr:spPr>
        <a:xfrm>
          <a:off x="15481300" y="13226825"/>
          <a:ext cx="8382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1516</xdr:rowOff>
    </xdr:from>
    <xdr:to>
      <xdr:col>81</xdr:col>
      <xdr:colOff>50800</xdr:colOff>
      <xdr:row>77</xdr:row>
      <xdr:rowOff>25175</xdr:rowOff>
    </xdr:to>
    <xdr:cxnSp macro="">
      <xdr:nvCxnSpPr>
        <xdr:cNvPr id="623" name="直線コネクタ 622"/>
        <xdr:cNvCxnSpPr/>
      </xdr:nvCxnSpPr>
      <xdr:spPr>
        <a:xfrm>
          <a:off x="14592300" y="13203166"/>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xdr:rowOff>
    </xdr:from>
    <xdr:to>
      <xdr:col>76</xdr:col>
      <xdr:colOff>114300</xdr:colOff>
      <xdr:row>77</xdr:row>
      <xdr:rowOff>1516</xdr:rowOff>
    </xdr:to>
    <xdr:cxnSp macro="">
      <xdr:nvCxnSpPr>
        <xdr:cNvPr id="626" name="直線コネクタ 625"/>
        <xdr:cNvCxnSpPr/>
      </xdr:nvCxnSpPr>
      <xdr:spPr>
        <a:xfrm>
          <a:off x="13703300" y="1320174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164993</xdr:rowOff>
    </xdr:from>
    <xdr:to>
      <xdr:col>71</xdr:col>
      <xdr:colOff>177800</xdr:colOff>
      <xdr:row>77</xdr:row>
      <xdr:rowOff>99</xdr:rowOff>
    </xdr:to>
    <xdr:cxnSp macro="">
      <xdr:nvCxnSpPr>
        <xdr:cNvPr id="629" name="直線コネクタ 628"/>
        <xdr:cNvCxnSpPr/>
      </xdr:nvCxnSpPr>
      <xdr:spPr>
        <a:xfrm>
          <a:off x="12814300" y="13195193"/>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166917</xdr:rowOff>
    </xdr:from>
    <xdr:to>
      <xdr:col>85</xdr:col>
      <xdr:colOff>177800</xdr:colOff>
      <xdr:row>77</xdr:row>
      <xdr:rowOff>97067</xdr:rowOff>
    </xdr:to>
    <xdr:sp macro="" textlink="">
      <xdr:nvSpPr>
        <xdr:cNvPr id="639" name="楕円 638"/>
        <xdr:cNvSpPr/>
      </xdr:nvSpPr>
      <xdr:spPr>
        <a:xfrm>
          <a:off x="16268700" y="131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145344</xdr:rowOff>
    </xdr:from>
    <xdr:ext cx="534377" cy="259045"/>
    <xdr:sp macro="" textlink="">
      <xdr:nvSpPr>
        <xdr:cNvPr id="640" name="公債費該当値テキスト"/>
        <xdr:cNvSpPr txBox="1"/>
      </xdr:nvSpPr>
      <xdr:spPr>
        <a:xfrm>
          <a:off x="16370300" y="131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145825</xdr:rowOff>
    </xdr:from>
    <xdr:to>
      <xdr:col>81</xdr:col>
      <xdr:colOff>101600</xdr:colOff>
      <xdr:row>77</xdr:row>
      <xdr:rowOff>75975</xdr:rowOff>
    </xdr:to>
    <xdr:sp macro="" textlink="">
      <xdr:nvSpPr>
        <xdr:cNvPr id="641" name="楕円 640"/>
        <xdr:cNvSpPr/>
      </xdr:nvSpPr>
      <xdr:spPr>
        <a:xfrm>
          <a:off x="15430500" y="1317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67102</xdr:rowOff>
    </xdr:from>
    <xdr:ext cx="534377" cy="259045"/>
    <xdr:sp macro="" textlink="">
      <xdr:nvSpPr>
        <xdr:cNvPr id="642" name="テキスト ボックス 641"/>
        <xdr:cNvSpPr txBox="1"/>
      </xdr:nvSpPr>
      <xdr:spPr>
        <a:xfrm>
          <a:off x="15214111" y="132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122166</xdr:rowOff>
    </xdr:from>
    <xdr:to>
      <xdr:col>76</xdr:col>
      <xdr:colOff>165100</xdr:colOff>
      <xdr:row>77</xdr:row>
      <xdr:rowOff>52316</xdr:rowOff>
    </xdr:to>
    <xdr:sp macro="" textlink="">
      <xdr:nvSpPr>
        <xdr:cNvPr id="643" name="楕円 642"/>
        <xdr:cNvSpPr/>
      </xdr:nvSpPr>
      <xdr:spPr>
        <a:xfrm>
          <a:off x="14541500" y="131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43443</xdr:rowOff>
    </xdr:from>
    <xdr:ext cx="534377" cy="259045"/>
    <xdr:sp macro="" textlink="">
      <xdr:nvSpPr>
        <xdr:cNvPr id="644" name="テキスト ボックス 643"/>
        <xdr:cNvSpPr txBox="1"/>
      </xdr:nvSpPr>
      <xdr:spPr>
        <a:xfrm>
          <a:off x="14325111" y="1324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120749</xdr:rowOff>
    </xdr:from>
    <xdr:to>
      <xdr:col>72</xdr:col>
      <xdr:colOff>38100</xdr:colOff>
      <xdr:row>77</xdr:row>
      <xdr:rowOff>50899</xdr:rowOff>
    </xdr:to>
    <xdr:sp macro="" textlink="">
      <xdr:nvSpPr>
        <xdr:cNvPr id="645" name="楕円 644"/>
        <xdr:cNvSpPr/>
      </xdr:nvSpPr>
      <xdr:spPr>
        <a:xfrm>
          <a:off x="13652500" y="131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42026</xdr:rowOff>
    </xdr:from>
    <xdr:ext cx="534377" cy="259045"/>
    <xdr:sp macro="" textlink="">
      <xdr:nvSpPr>
        <xdr:cNvPr id="646" name="テキスト ボックス 645"/>
        <xdr:cNvSpPr txBox="1"/>
      </xdr:nvSpPr>
      <xdr:spPr>
        <a:xfrm>
          <a:off x="13436111" y="132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114193</xdr:rowOff>
    </xdr:from>
    <xdr:to>
      <xdr:col>67</xdr:col>
      <xdr:colOff>101600</xdr:colOff>
      <xdr:row>77</xdr:row>
      <xdr:rowOff>44343</xdr:rowOff>
    </xdr:to>
    <xdr:sp macro="" textlink="">
      <xdr:nvSpPr>
        <xdr:cNvPr id="647" name="楕円 646"/>
        <xdr:cNvSpPr/>
      </xdr:nvSpPr>
      <xdr:spPr>
        <a:xfrm>
          <a:off x="12763500" y="13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35470</xdr:rowOff>
    </xdr:from>
    <xdr:ext cx="534377" cy="259045"/>
    <xdr:sp macro="" textlink="">
      <xdr:nvSpPr>
        <xdr:cNvPr id="648" name="テキスト ボックス 647"/>
        <xdr:cNvSpPr txBox="1"/>
      </xdr:nvSpPr>
      <xdr:spPr>
        <a:xfrm>
          <a:off x="12547111" y="132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58817</xdr:rowOff>
    </xdr:from>
    <xdr:to>
      <xdr:col>85</xdr:col>
      <xdr:colOff>127000</xdr:colOff>
      <xdr:row>98</xdr:row>
      <xdr:rowOff>62433</xdr:rowOff>
    </xdr:to>
    <xdr:cxnSp macro="">
      <xdr:nvCxnSpPr>
        <xdr:cNvPr id="675" name="直線コネクタ 674"/>
        <xdr:cNvCxnSpPr/>
      </xdr:nvCxnSpPr>
      <xdr:spPr>
        <a:xfrm flipV="1">
          <a:off x="15481300" y="16860917"/>
          <a:ext cx="8382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28778</xdr:rowOff>
    </xdr:from>
    <xdr:to>
      <xdr:col>81</xdr:col>
      <xdr:colOff>50800</xdr:colOff>
      <xdr:row>98</xdr:row>
      <xdr:rowOff>62433</xdr:rowOff>
    </xdr:to>
    <xdr:cxnSp macro="">
      <xdr:nvCxnSpPr>
        <xdr:cNvPr id="678" name="直線コネクタ 677"/>
        <xdr:cNvCxnSpPr/>
      </xdr:nvCxnSpPr>
      <xdr:spPr>
        <a:xfrm>
          <a:off x="14592300" y="16830878"/>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28778</xdr:rowOff>
    </xdr:from>
    <xdr:to>
      <xdr:col>76</xdr:col>
      <xdr:colOff>114300</xdr:colOff>
      <xdr:row>98</xdr:row>
      <xdr:rowOff>72144</xdr:rowOff>
    </xdr:to>
    <xdr:cxnSp macro="">
      <xdr:nvCxnSpPr>
        <xdr:cNvPr id="681" name="直線コネクタ 680"/>
        <xdr:cNvCxnSpPr/>
      </xdr:nvCxnSpPr>
      <xdr:spPr>
        <a:xfrm flipV="1">
          <a:off x="13703300" y="16830878"/>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16632</xdr:rowOff>
    </xdr:from>
    <xdr:to>
      <xdr:col>71</xdr:col>
      <xdr:colOff>177800</xdr:colOff>
      <xdr:row>98</xdr:row>
      <xdr:rowOff>72144</xdr:rowOff>
    </xdr:to>
    <xdr:cxnSp macro="">
      <xdr:nvCxnSpPr>
        <xdr:cNvPr id="684" name="直線コネクタ 683"/>
        <xdr:cNvCxnSpPr/>
      </xdr:nvCxnSpPr>
      <xdr:spPr>
        <a:xfrm>
          <a:off x="12814300" y="16818732"/>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8017</xdr:rowOff>
    </xdr:from>
    <xdr:to>
      <xdr:col>85</xdr:col>
      <xdr:colOff>177800</xdr:colOff>
      <xdr:row>98</xdr:row>
      <xdr:rowOff>109617</xdr:rowOff>
    </xdr:to>
    <xdr:sp macro="" textlink="">
      <xdr:nvSpPr>
        <xdr:cNvPr id="694" name="楕円 693"/>
        <xdr:cNvSpPr/>
      </xdr:nvSpPr>
      <xdr:spPr>
        <a:xfrm>
          <a:off x="16268700" y="168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94394</xdr:rowOff>
    </xdr:from>
    <xdr:ext cx="534377" cy="259045"/>
    <xdr:sp macro="" textlink="">
      <xdr:nvSpPr>
        <xdr:cNvPr id="695" name="積立金該当値テキスト"/>
        <xdr:cNvSpPr txBox="1"/>
      </xdr:nvSpPr>
      <xdr:spPr>
        <a:xfrm>
          <a:off x="16370300" y="167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11633</xdr:rowOff>
    </xdr:from>
    <xdr:to>
      <xdr:col>81</xdr:col>
      <xdr:colOff>101600</xdr:colOff>
      <xdr:row>98</xdr:row>
      <xdr:rowOff>113233</xdr:rowOff>
    </xdr:to>
    <xdr:sp macro="" textlink="">
      <xdr:nvSpPr>
        <xdr:cNvPr id="696" name="楕円 695"/>
        <xdr:cNvSpPr/>
      </xdr:nvSpPr>
      <xdr:spPr>
        <a:xfrm>
          <a:off x="15430500" y="168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104360</xdr:rowOff>
    </xdr:from>
    <xdr:ext cx="534377" cy="259045"/>
    <xdr:sp macro="" textlink="">
      <xdr:nvSpPr>
        <xdr:cNvPr id="697" name="テキスト ボックス 696"/>
        <xdr:cNvSpPr txBox="1"/>
      </xdr:nvSpPr>
      <xdr:spPr>
        <a:xfrm>
          <a:off x="15214111" y="169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149428</xdr:rowOff>
    </xdr:from>
    <xdr:to>
      <xdr:col>76</xdr:col>
      <xdr:colOff>165100</xdr:colOff>
      <xdr:row>98</xdr:row>
      <xdr:rowOff>79578</xdr:rowOff>
    </xdr:to>
    <xdr:sp macro="" textlink="">
      <xdr:nvSpPr>
        <xdr:cNvPr id="698" name="楕円 697"/>
        <xdr:cNvSpPr/>
      </xdr:nvSpPr>
      <xdr:spPr>
        <a:xfrm>
          <a:off x="14541500" y="167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70705</xdr:rowOff>
    </xdr:from>
    <xdr:ext cx="534377" cy="259045"/>
    <xdr:sp macro="" textlink="">
      <xdr:nvSpPr>
        <xdr:cNvPr id="699" name="テキスト ボックス 698"/>
        <xdr:cNvSpPr txBox="1"/>
      </xdr:nvSpPr>
      <xdr:spPr>
        <a:xfrm>
          <a:off x="14325111" y="168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21344</xdr:rowOff>
    </xdr:from>
    <xdr:to>
      <xdr:col>72</xdr:col>
      <xdr:colOff>38100</xdr:colOff>
      <xdr:row>98</xdr:row>
      <xdr:rowOff>122944</xdr:rowOff>
    </xdr:to>
    <xdr:sp macro="" textlink="">
      <xdr:nvSpPr>
        <xdr:cNvPr id="700" name="楕円 699"/>
        <xdr:cNvSpPr/>
      </xdr:nvSpPr>
      <xdr:spPr>
        <a:xfrm>
          <a:off x="13652500" y="168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114071</xdr:rowOff>
    </xdr:from>
    <xdr:ext cx="534377" cy="259045"/>
    <xdr:sp macro="" textlink="">
      <xdr:nvSpPr>
        <xdr:cNvPr id="701" name="テキスト ボックス 700"/>
        <xdr:cNvSpPr txBox="1"/>
      </xdr:nvSpPr>
      <xdr:spPr>
        <a:xfrm>
          <a:off x="13436111" y="169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137282</xdr:rowOff>
    </xdr:from>
    <xdr:to>
      <xdr:col>67</xdr:col>
      <xdr:colOff>101600</xdr:colOff>
      <xdr:row>98</xdr:row>
      <xdr:rowOff>67432</xdr:rowOff>
    </xdr:to>
    <xdr:sp macro="" textlink="">
      <xdr:nvSpPr>
        <xdr:cNvPr id="702" name="楕円 701"/>
        <xdr:cNvSpPr/>
      </xdr:nvSpPr>
      <xdr:spPr>
        <a:xfrm>
          <a:off x="12763500" y="167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58559</xdr:rowOff>
    </xdr:from>
    <xdr:ext cx="534377" cy="259045"/>
    <xdr:sp macro="" textlink="">
      <xdr:nvSpPr>
        <xdr:cNvPr id="703" name="テキスト ボックス 702"/>
        <xdr:cNvSpPr txBox="1"/>
      </xdr:nvSpPr>
      <xdr:spPr>
        <a:xfrm>
          <a:off x="12547111" y="168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45288</xdr:rowOff>
    </xdr:from>
    <xdr:to>
      <xdr:col>116</xdr:col>
      <xdr:colOff>63500</xdr:colOff>
      <xdr:row>59</xdr:row>
      <xdr:rowOff>45833</xdr:rowOff>
    </xdr:to>
    <xdr:cxnSp macro="">
      <xdr:nvCxnSpPr>
        <xdr:cNvPr id="791" name="直線コネクタ 790"/>
        <xdr:cNvCxnSpPr/>
      </xdr:nvCxnSpPr>
      <xdr:spPr>
        <a:xfrm flipV="1">
          <a:off x="21323300" y="10160838"/>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45833</xdr:rowOff>
    </xdr:from>
    <xdr:to>
      <xdr:col>111</xdr:col>
      <xdr:colOff>177800</xdr:colOff>
      <xdr:row>59</xdr:row>
      <xdr:rowOff>46257</xdr:rowOff>
    </xdr:to>
    <xdr:cxnSp macro="">
      <xdr:nvCxnSpPr>
        <xdr:cNvPr id="794" name="直線コネクタ 793"/>
        <xdr:cNvCxnSpPr/>
      </xdr:nvCxnSpPr>
      <xdr:spPr>
        <a:xfrm flipV="1">
          <a:off x="20434300" y="1016138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46257</xdr:rowOff>
    </xdr:from>
    <xdr:to>
      <xdr:col>107</xdr:col>
      <xdr:colOff>50800</xdr:colOff>
      <xdr:row>59</xdr:row>
      <xdr:rowOff>46943</xdr:rowOff>
    </xdr:to>
    <xdr:cxnSp macro="">
      <xdr:nvCxnSpPr>
        <xdr:cNvPr id="797" name="直線コネクタ 796"/>
        <xdr:cNvCxnSpPr/>
      </xdr:nvCxnSpPr>
      <xdr:spPr>
        <a:xfrm flipV="1">
          <a:off x="19545300" y="1016180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46943</xdr:rowOff>
    </xdr:from>
    <xdr:to>
      <xdr:col>102</xdr:col>
      <xdr:colOff>114300</xdr:colOff>
      <xdr:row>59</xdr:row>
      <xdr:rowOff>47465</xdr:rowOff>
    </xdr:to>
    <xdr:cxnSp macro="">
      <xdr:nvCxnSpPr>
        <xdr:cNvPr id="800" name="直線コネクタ 799"/>
        <xdr:cNvCxnSpPr/>
      </xdr:nvCxnSpPr>
      <xdr:spPr>
        <a:xfrm flipV="1">
          <a:off x="18656300" y="10162493"/>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165938</xdr:rowOff>
    </xdr:from>
    <xdr:to>
      <xdr:col>116</xdr:col>
      <xdr:colOff>114300</xdr:colOff>
      <xdr:row>59</xdr:row>
      <xdr:rowOff>96088</xdr:rowOff>
    </xdr:to>
    <xdr:sp macro="" textlink="">
      <xdr:nvSpPr>
        <xdr:cNvPr id="810" name="楕円 809"/>
        <xdr:cNvSpPr/>
      </xdr:nvSpPr>
      <xdr:spPr>
        <a:xfrm>
          <a:off x="22110700" y="1011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126414</xdr:rowOff>
    </xdr:from>
    <xdr:ext cx="469744" cy="259045"/>
    <xdr:sp macro="" textlink="">
      <xdr:nvSpPr>
        <xdr:cNvPr id="811" name="貸付金該当値テキスト"/>
        <xdr:cNvSpPr txBox="1"/>
      </xdr:nvSpPr>
      <xdr:spPr>
        <a:xfrm>
          <a:off x="22212300" y="100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166483</xdr:rowOff>
    </xdr:from>
    <xdr:to>
      <xdr:col>112</xdr:col>
      <xdr:colOff>38100</xdr:colOff>
      <xdr:row>59</xdr:row>
      <xdr:rowOff>96633</xdr:rowOff>
    </xdr:to>
    <xdr:sp macro="" textlink="">
      <xdr:nvSpPr>
        <xdr:cNvPr id="812" name="楕円 811"/>
        <xdr:cNvSpPr/>
      </xdr:nvSpPr>
      <xdr:spPr>
        <a:xfrm>
          <a:off x="21272500" y="101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87760</xdr:rowOff>
    </xdr:from>
    <xdr:ext cx="469744" cy="259045"/>
    <xdr:sp macro="" textlink="">
      <xdr:nvSpPr>
        <xdr:cNvPr id="813" name="テキスト ボックス 812"/>
        <xdr:cNvSpPr txBox="1"/>
      </xdr:nvSpPr>
      <xdr:spPr>
        <a:xfrm>
          <a:off x="21088428" y="1020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166907</xdr:rowOff>
    </xdr:from>
    <xdr:to>
      <xdr:col>107</xdr:col>
      <xdr:colOff>101600</xdr:colOff>
      <xdr:row>59</xdr:row>
      <xdr:rowOff>97057</xdr:rowOff>
    </xdr:to>
    <xdr:sp macro="" textlink="">
      <xdr:nvSpPr>
        <xdr:cNvPr id="814" name="楕円 813"/>
        <xdr:cNvSpPr/>
      </xdr:nvSpPr>
      <xdr:spPr>
        <a:xfrm>
          <a:off x="20383500" y="101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88184</xdr:rowOff>
    </xdr:from>
    <xdr:ext cx="469744" cy="259045"/>
    <xdr:sp macro="" textlink="">
      <xdr:nvSpPr>
        <xdr:cNvPr id="815" name="テキスト ボックス 814"/>
        <xdr:cNvSpPr txBox="1"/>
      </xdr:nvSpPr>
      <xdr:spPr>
        <a:xfrm>
          <a:off x="20199428" y="102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167593</xdr:rowOff>
    </xdr:from>
    <xdr:to>
      <xdr:col>102</xdr:col>
      <xdr:colOff>165100</xdr:colOff>
      <xdr:row>59</xdr:row>
      <xdr:rowOff>97743</xdr:rowOff>
    </xdr:to>
    <xdr:sp macro="" textlink="">
      <xdr:nvSpPr>
        <xdr:cNvPr id="816" name="楕円 815"/>
        <xdr:cNvSpPr/>
      </xdr:nvSpPr>
      <xdr:spPr>
        <a:xfrm>
          <a:off x="19494500" y="1011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88870</xdr:rowOff>
    </xdr:from>
    <xdr:ext cx="469744" cy="259045"/>
    <xdr:sp macro="" textlink="">
      <xdr:nvSpPr>
        <xdr:cNvPr id="817" name="テキスト ボックス 816"/>
        <xdr:cNvSpPr txBox="1"/>
      </xdr:nvSpPr>
      <xdr:spPr>
        <a:xfrm>
          <a:off x="19310428" y="1020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168115</xdr:rowOff>
    </xdr:from>
    <xdr:to>
      <xdr:col>98</xdr:col>
      <xdr:colOff>38100</xdr:colOff>
      <xdr:row>59</xdr:row>
      <xdr:rowOff>98265</xdr:rowOff>
    </xdr:to>
    <xdr:sp macro="" textlink="">
      <xdr:nvSpPr>
        <xdr:cNvPr id="818" name="楕円 817"/>
        <xdr:cNvSpPr/>
      </xdr:nvSpPr>
      <xdr:spPr>
        <a:xfrm>
          <a:off x="18605500" y="1011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89392</xdr:rowOff>
    </xdr:from>
    <xdr:ext cx="469744" cy="259045"/>
    <xdr:sp macro="" textlink="">
      <xdr:nvSpPr>
        <xdr:cNvPr id="819" name="テキスト ボックス 818"/>
        <xdr:cNvSpPr txBox="1"/>
      </xdr:nvSpPr>
      <xdr:spPr>
        <a:xfrm>
          <a:off x="18421428" y="1020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49888</xdr:rowOff>
    </xdr:from>
    <xdr:to>
      <xdr:col>116</xdr:col>
      <xdr:colOff>63500</xdr:colOff>
      <xdr:row>76</xdr:row>
      <xdr:rowOff>52975</xdr:rowOff>
    </xdr:to>
    <xdr:cxnSp macro="">
      <xdr:nvCxnSpPr>
        <xdr:cNvPr id="852" name="直線コネクタ 851"/>
        <xdr:cNvCxnSpPr/>
      </xdr:nvCxnSpPr>
      <xdr:spPr>
        <a:xfrm flipV="1">
          <a:off x="21323300" y="13080088"/>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21095</xdr:rowOff>
    </xdr:from>
    <xdr:to>
      <xdr:col>111</xdr:col>
      <xdr:colOff>177800</xdr:colOff>
      <xdr:row>76</xdr:row>
      <xdr:rowOff>52975</xdr:rowOff>
    </xdr:to>
    <xdr:cxnSp macro="">
      <xdr:nvCxnSpPr>
        <xdr:cNvPr id="855" name="直線コネクタ 854"/>
        <xdr:cNvCxnSpPr/>
      </xdr:nvCxnSpPr>
      <xdr:spPr>
        <a:xfrm>
          <a:off x="20434300" y="13051295"/>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17599</xdr:rowOff>
    </xdr:from>
    <xdr:to>
      <xdr:col>107</xdr:col>
      <xdr:colOff>50800</xdr:colOff>
      <xdr:row>76</xdr:row>
      <xdr:rowOff>21095</xdr:rowOff>
    </xdr:to>
    <xdr:cxnSp macro="">
      <xdr:nvCxnSpPr>
        <xdr:cNvPr id="858" name="直線コネクタ 857"/>
        <xdr:cNvCxnSpPr/>
      </xdr:nvCxnSpPr>
      <xdr:spPr>
        <a:xfrm>
          <a:off x="19545300" y="13047799"/>
          <a:ext cx="889000" cy="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17599</xdr:rowOff>
    </xdr:from>
    <xdr:to>
      <xdr:col>102</xdr:col>
      <xdr:colOff>114300</xdr:colOff>
      <xdr:row>76</xdr:row>
      <xdr:rowOff>55147</xdr:rowOff>
    </xdr:to>
    <xdr:cxnSp macro="">
      <xdr:nvCxnSpPr>
        <xdr:cNvPr id="861" name="直線コネクタ 860"/>
        <xdr:cNvCxnSpPr/>
      </xdr:nvCxnSpPr>
      <xdr:spPr>
        <a:xfrm flipV="1">
          <a:off x="18656300" y="13047799"/>
          <a:ext cx="889000" cy="3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170538</xdr:rowOff>
    </xdr:from>
    <xdr:to>
      <xdr:col>116</xdr:col>
      <xdr:colOff>114300</xdr:colOff>
      <xdr:row>76</xdr:row>
      <xdr:rowOff>100688</xdr:rowOff>
    </xdr:to>
    <xdr:sp macro="" textlink="">
      <xdr:nvSpPr>
        <xdr:cNvPr id="871" name="楕円 870"/>
        <xdr:cNvSpPr/>
      </xdr:nvSpPr>
      <xdr:spPr>
        <a:xfrm>
          <a:off x="22110700" y="1302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148965</xdr:rowOff>
    </xdr:from>
    <xdr:ext cx="534377" cy="259045"/>
    <xdr:sp macro="" textlink="">
      <xdr:nvSpPr>
        <xdr:cNvPr id="872" name="繰出金該当値テキスト"/>
        <xdr:cNvSpPr txBox="1"/>
      </xdr:nvSpPr>
      <xdr:spPr>
        <a:xfrm>
          <a:off x="22212300" y="1300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2175</xdr:rowOff>
    </xdr:from>
    <xdr:to>
      <xdr:col>112</xdr:col>
      <xdr:colOff>38100</xdr:colOff>
      <xdr:row>76</xdr:row>
      <xdr:rowOff>103775</xdr:rowOff>
    </xdr:to>
    <xdr:sp macro="" textlink="">
      <xdr:nvSpPr>
        <xdr:cNvPr id="873" name="楕円 872"/>
        <xdr:cNvSpPr/>
      </xdr:nvSpPr>
      <xdr:spPr>
        <a:xfrm>
          <a:off x="21272500" y="130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94902</xdr:rowOff>
    </xdr:from>
    <xdr:ext cx="534377" cy="259045"/>
    <xdr:sp macro="" textlink="">
      <xdr:nvSpPr>
        <xdr:cNvPr id="874" name="テキスト ボックス 873"/>
        <xdr:cNvSpPr txBox="1"/>
      </xdr:nvSpPr>
      <xdr:spPr>
        <a:xfrm>
          <a:off x="21056111" y="1312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141745</xdr:rowOff>
    </xdr:from>
    <xdr:to>
      <xdr:col>107</xdr:col>
      <xdr:colOff>101600</xdr:colOff>
      <xdr:row>76</xdr:row>
      <xdr:rowOff>71895</xdr:rowOff>
    </xdr:to>
    <xdr:sp macro="" textlink="">
      <xdr:nvSpPr>
        <xdr:cNvPr id="875" name="楕円 874"/>
        <xdr:cNvSpPr/>
      </xdr:nvSpPr>
      <xdr:spPr>
        <a:xfrm>
          <a:off x="20383500" y="130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63022</xdr:rowOff>
    </xdr:from>
    <xdr:ext cx="534377" cy="259045"/>
    <xdr:sp macro="" textlink="">
      <xdr:nvSpPr>
        <xdr:cNvPr id="876" name="テキスト ボックス 875"/>
        <xdr:cNvSpPr txBox="1"/>
      </xdr:nvSpPr>
      <xdr:spPr>
        <a:xfrm>
          <a:off x="20167111" y="130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138249</xdr:rowOff>
    </xdr:from>
    <xdr:to>
      <xdr:col>102</xdr:col>
      <xdr:colOff>165100</xdr:colOff>
      <xdr:row>76</xdr:row>
      <xdr:rowOff>68399</xdr:rowOff>
    </xdr:to>
    <xdr:sp macro="" textlink="">
      <xdr:nvSpPr>
        <xdr:cNvPr id="877" name="楕円 876"/>
        <xdr:cNvSpPr/>
      </xdr:nvSpPr>
      <xdr:spPr>
        <a:xfrm>
          <a:off x="19494500" y="129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59526</xdr:rowOff>
    </xdr:from>
    <xdr:ext cx="534377" cy="259045"/>
    <xdr:sp macro="" textlink="">
      <xdr:nvSpPr>
        <xdr:cNvPr id="878" name="テキスト ボックス 877"/>
        <xdr:cNvSpPr txBox="1"/>
      </xdr:nvSpPr>
      <xdr:spPr>
        <a:xfrm>
          <a:off x="19278111" y="130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4347</xdr:rowOff>
    </xdr:from>
    <xdr:to>
      <xdr:col>98</xdr:col>
      <xdr:colOff>38100</xdr:colOff>
      <xdr:row>76</xdr:row>
      <xdr:rowOff>105947</xdr:rowOff>
    </xdr:to>
    <xdr:sp macro="" textlink="">
      <xdr:nvSpPr>
        <xdr:cNvPr id="879" name="楕円 878"/>
        <xdr:cNvSpPr/>
      </xdr:nvSpPr>
      <xdr:spPr>
        <a:xfrm>
          <a:off x="18605500" y="130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97074</xdr:rowOff>
    </xdr:from>
    <xdr:ext cx="534377" cy="259045"/>
    <xdr:sp macro="" textlink="">
      <xdr:nvSpPr>
        <xdr:cNvPr id="880" name="テキスト ボックス 879"/>
        <xdr:cNvSpPr txBox="1"/>
      </xdr:nvSpPr>
      <xdr:spPr>
        <a:xfrm>
          <a:off x="18389111" y="1312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各性質ともに類似団体平均を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概ね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下回っている状況であるが、今後も事業の見直し等により経費の縮減に努めていきたい。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公債費については学校教育施設等整備事業債（学校給食センター整備事業）や辺地対策事業債（七味温泉橋橋梁整備事業）など今後償還の大部分を占める地方債に加え、移動系デジタル防災無線整備など緊急防災・減災事業債の新規発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百万円）を予定していることから、新規事業の実施に際しては緊急度などを的確に把握し、起債に大きく頼ることのない財政運営に努める。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7,109
7,002
98.56
4,269,845
3,938,734
297,449
2,669,664
3,638,133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66929</xdr:rowOff>
    </xdr:from>
    <xdr:to>
      <xdr:col>24</xdr:col>
      <xdr:colOff>63500</xdr:colOff>
      <xdr:row>37</xdr:row>
      <xdr:rowOff>106553</xdr:rowOff>
    </xdr:to>
    <xdr:cxnSp macro="">
      <xdr:nvCxnSpPr>
        <xdr:cNvPr id="61" name="直線コネクタ 60"/>
        <xdr:cNvCxnSpPr/>
      </xdr:nvCxnSpPr>
      <xdr:spPr>
        <a:xfrm flipV="1">
          <a:off x="3797300" y="6410579"/>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32004</xdr:rowOff>
    </xdr:from>
    <xdr:to>
      <xdr:col>19</xdr:col>
      <xdr:colOff>177800</xdr:colOff>
      <xdr:row>37</xdr:row>
      <xdr:rowOff>106553</xdr:rowOff>
    </xdr:to>
    <xdr:cxnSp macro="">
      <xdr:nvCxnSpPr>
        <xdr:cNvPr id="64" name="直線コネクタ 63"/>
        <xdr:cNvCxnSpPr/>
      </xdr:nvCxnSpPr>
      <xdr:spPr>
        <a:xfrm>
          <a:off x="2908300" y="6375654"/>
          <a:ext cx="889000" cy="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115951</xdr:rowOff>
    </xdr:from>
    <xdr:to>
      <xdr:col>15</xdr:col>
      <xdr:colOff>50800</xdr:colOff>
      <xdr:row>37</xdr:row>
      <xdr:rowOff>32004</xdr:rowOff>
    </xdr:to>
    <xdr:cxnSp macro="">
      <xdr:nvCxnSpPr>
        <xdr:cNvPr id="67" name="直線コネクタ 66"/>
        <xdr:cNvCxnSpPr/>
      </xdr:nvCxnSpPr>
      <xdr:spPr>
        <a:xfrm>
          <a:off x="2019300" y="6288151"/>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115951</xdr:rowOff>
    </xdr:from>
    <xdr:to>
      <xdr:col>10</xdr:col>
      <xdr:colOff>114300</xdr:colOff>
      <xdr:row>37</xdr:row>
      <xdr:rowOff>100330</xdr:rowOff>
    </xdr:to>
    <xdr:cxnSp macro="">
      <xdr:nvCxnSpPr>
        <xdr:cNvPr id="70" name="直線コネクタ 69"/>
        <xdr:cNvCxnSpPr/>
      </xdr:nvCxnSpPr>
      <xdr:spPr>
        <a:xfrm flipV="1">
          <a:off x="1130300" y="6288151"/>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16129</xdr:rowOff>
    </xdr:from>
    <xdr:to>
      <xdr:col>24</xdr:col>
      <xdr:colOff>114300</xdr:colOff>
      <xdr:row>37</xdr:row>
      <xdr:rowOff>117729</xdr:rowOff>
    </xdr:to>
    <xdr:sp macro="" textlink="">
      <xdr:nvSpPr>
        <xdr:cNvPr id="80" name="楕円 79"/>
        <xdr:cNvSpPr/>
      </xdr:nvSpPr>
      <xdr:spPr>
        <a:xfrm>
          <a:off x="45847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166006</xdr:rowOff>
    </xdr:from>
    <xdr:ext cx="469744" cy="259045"/>
    <xdr:sp macro="" textlink="">
      <xdr:nvSpPr>
        <xdr:cNvPr id="81" name="議会費該当値テキスト"/>
        <xdr:cNvSpPr txBox="1"/>
      </xdr:nvSpPr>
      <xdr:spPr>
        <a:xfrm>
          <a:off x="4686300" y="633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55753</xdr:rowOff>
    </xdr:from>
    <xdr:to>
      <xdr:col>20</xdr:col>
      <xdr:colOff>38100</xdr:colOff>
      <xdr:row>37</xdr:row>
      <xdr:rowOff>157353</xdr:rowOff>
    </xdr:to>
    <xdr:sp macro="" textlink="">
      <xdr:nvSpPr>
        <xdr:cNvPr id="82" name="楕円 81"/>
        <xdr:cNvSpPr/>
      </xdr:nvSpPr>
      <xdr:spPr>
        <a:xfrm>
          <a:off x="3746500" y="63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148480</xdr:rowOff>
    </xdr:from>
    <xdr:ext cx="469744" cy="259045"/>
    <xdr:sp macro="" textlink="">
      <xdr:nvSpPr>
        <xdr:cNvPr id="83" name="テキスト ボックス 82"/>
        <xdr:cNvSpPr txBox="1"/>
      </xdr:nvSpPr>
      <xdr:spPr>
        <a:xfrm>
          <a:off x="3562428" y="64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152654</xdr:rowOff>
    </xdr:from>
    <xdr:to>
      <xdr:col>15</xdr:col>
      <xdr:colOff>101600</xdr:colOff>
      <xdr:row>37</xdr:row>
      <xdr:rowOff>82804</xdr:rowOff>
    </xdr:to>
    <xdr:sp macro="" textlink="">
      <xdr:nvSpPr>
        <xdr:cNvPr id="84" name="楕円 83"/>
        <xdr:cNvSpPr/>
      </xdr:nvSpPr>
      <xdr:spPr>
        <a:xfrm>
          <a:off x="2857500" y="63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73931</xdr:rowOff>
    </xdr:from>
    <xdr:ext cx="469744" cy="259045"/>
    <xdr:sp macro="" textlink="">
      <xdr:nvSpPr>
        <xdr:cNvPr id="85" name="テキスト ボックス 84"/>
        <xdr:cNvSpPr txBox="1"/>
      </xdr:nvSpPr>
      <xdr:spPr>
        <a:xfrm>
          <a:off x="2673428" y="64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65151</xdr:rowOff>
    </xdr:from>
    <xdr:to>
      <xdr:col>10</xdr:col>
      <xdr:colOff>165100</xdr:colOff>
      <xdr:row>36</xdr:row>
      <xdr:rowOff>166751</xdr:rowOff>
    </xdr:to>
    <xdr:sp macro="" textlink="">
      <xdr:nvSpPr>
        <xdr:cNvPr id="86" name="楕円 85"/>
        <xdr:cNvSpPr/>
      </xdr:nvSpPr>
      <xdr:spPr>
        <a:xfrm>
          <a:off x="1968500" y="62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157878</xdr:rowOff>
    </xdr:from>
    <xdr:ext cx="469744" cy="259045"/>
    <xdr:sp macro="" textlink="">
      <xdr:nvSpPr>
        <xdr:cNvPr id="87" name="テキスト ボックス 86"/>
        <xdr:cNvSpPr txBox="1"/>
      </xdr:nvSpPr>
      <xdr:spPr>
        <a:xfrm>
          <a:off x="1784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49530</xdr:rowOff>
    </xdr:from>
    <xdr:to>
      <xdr:col>6</xdr:col>
      <xdr:colOff>38100</xdr:colOff>
      <xdr:row>37</xdr:row>
      <xdr:rowOff>151130</xdr:rowOff>
    </xdr:to>
    <xdr:sp macro="" textlink="">
      <xdr:nvSpPr>
        <xdr:cNvPr id="88" name="楕円 87"/>
        <xdr:cNvSpPr/>
      </xdr:nvSpPr>
      <xdr:spPr>
        <a:xfrm>
          <a:off x="1079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142257</xdr:rowOff>
    </xdr:from>
    <xdr:ext cx="469744" cy="259045"/>
    <xdr:sp macro="" textlink="">
      <xdr:nvSpPr>
        <xdr:cNvPr id="89" name="テキスト ボックス 88"/>
        <xdr:cNvSpPr txBox="1"/>
      </xdr:nvSpPr>
      <xdr:spPr>
        <a:xfrm>
          <a:off x="895428"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24512</xdr:rowOff>
    </xdr:from>
    <xdr:to>
      <xdr:col>24</xdr:col>
      <xdr:colOff>63500</xdr:colOff>
      <xdr:row>58</xdr:row>
      <xdr:rowOff>42630</xdr:rowOff>
    </xdr:to>
    <xdr:cxnSp macro="">
      <xdr:nvCxnSpPr>
        <xdr:cNvPr id="120" name="直線コネクタ 119"/>
        <xdr:cNvCxnSpPr/>
      </xdr:nvCxnSpPr>
      <xdr:spPr>
        <a:xfrm flipV="1">
          <a:off x="3797300" y="9968612"/>
          <a:ext cx="8382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12808</xdr:rowOff>
    </xdr:from>
    <xdr:to>
      <xdr:col>19</xdr:col>
      <xdr:colOff>177800</xdr:colOff>
      <xdr:row>58</xdr:row>
      <xdr:rowOff>42630</xdr:rowOff>
    </xdr:to>
    <xdr:cxnSp macro="">
      <xdr:nvCxnSpPr>
        <xdr:cNvPr id="123" name="直線コネクタ 122"/>
        <xdr:cNvCxnSpPr/>
      </xdr:nvCxnSpPr>
      <xdr:spPr>
        <a:xfrm>
          <a:off x="2908300" y="9956908"/>
          <a:ext cx="889000" cy="2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12808</xdr:rowOff>
    </xdr:from>
    <xdr:to>
      <xdr:col>15</xdr:col>
      <xdr:colOff>50800</xdr:colOff>
      <xdr:row>58</xdr:row>
      <xdr:rowOff>42692</xdr:rowOff>
    </xdr:to>
    <xdr:cxnSp macro="">
      <xdr:nvCxnSpPr>
        <xdr:cNvPr id="126" name="直線コネクタ 125"/>
        <xdr:cNvCxnSpPr/>
      </xdr:nvCxnSpPr>
      <xdr:spPr>
        <a:xfrm flipV="1">
          <a:off x="2019300" y="9956908"/>
          <a:ext cx="889000" cy="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19852</xdr:rowOff>
    </xdr:from>
    <xdr:to>
      <xdr:col>10</xdr:col>
      <xdr:colOff>114300</xdr:colOff>
      <xdr:row>58</xdr:row>
      <xdr:rowOff>42692</xdr:rowOff>
    </xdr:to>
    <xdr:cxnSp macro="">
      <xdr:nvCxnSpPr>
        <xdr:cNvPr id="129" name="直線コネクタ 128"/>
        <xdr:cNvCxnSpPr/>
      </xdr:nvCxnSpPr>
      <xdr:spPr>
        <a:xfrm>
          <a:off x="1130300" y="9963952"/>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145162</xdr:rowOff>
    </xdr:from>
    <xdr:to>
      <xdr:col>24</xdr:col>
      <xdr:colOff>114300</xdr:colOff>
      <xdr:row>58</xdr:row>
      <xdr:rowOff>75312</xdr:rowOff>
    </xdr:to>
    <xdr:sp macro="" textlink="">
      <xdr:nvSpPr>
        <xdr:cNvPr id="139" name="楕円 138"/>
        <xdr:cNvSpPr/>
      </xdr:nvSpPr>
      <xdr:spPr>
        <a:xfrm>
          <a:off x="4584700" y="991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60089</xdr:rowOff>
    </xdr:from>
    <xdr:ext cx="534377" cy="259045"/>
    <xdr:sp macro="" textlink="">
      <xdr:nvSpPr>
        <xdr:cNvPr id="140" name="総務費該当値テキスト"/>
        <xdr:cNvSpPr txBox="1"/>
      </xdr:nvSpPr>
      <xdr:spPr>
        <a:xfrm>
          <a:off x="4686300" y="983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163280</xdr:rowOff>
    </xdr:from>
    <xdr:to>
      <xdr:col>20</xdr:col>
      <xdr:colOff>38100</xdr:colOff>
      <xdr:row>58</xdr:row>
      <xdr:rowOff>93430</xdr:rowOff>
    </xdr:to>
    <xdr:sp macro="" textlink="">
      <xdr:nvSpPr>
        <xdr:cNvPr id="141" name="楕円 140"/>
        <xdr:cNvSpPr/>
      </xdr:nvSpPr>
      <xdr:spPr>
        <a:xfrm>
          <a:off x="3746500" y="99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84557</xdr:rowOff>
    </xdr:from>
    <xdr:ext cx="534377" cy="259045"/>
    <xdr:sp macro="" textlink="">
      <xdr:nvSpPr>
        <xdr:cNvPr id="142" name="テキスト ボックス 141"/>
        <xdr:cNvSpPr txBox="1"/>
      </xdr:nvSpPr>
      <xdr:spPr>
        <a:xfrm>
          <a:off x="3530111" y="100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133458</xdr:rowOff>
    </xdr:from>
    <xdr:to>
      <xdr:col>15</xdr:col>
      <xdr:colOff>101600</xdr:colOff>
      <xdr:row>58</xdr:row>
      <xdr:rowOff>63608</xdr:rowOff>
    </xdr:to>
    <xdr:sp macro="" textlink="">
      <xdr:nvSpPr>
        <xdr:cNvPr id="143" name="楕円 142"/>
        <xdr:cNvSpPr/>
      </xdr:nvSpPr>
      <xdr:spPr>
        <a:xfrm>
          <a:off x="2857500" y="99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54735</xdr:rowOff>
    </xdr:from>
    <xdr:ext cx="534377" cy="259045"/>
    <xdr:sp macro="" textlink="">
      <xdr:nvSpPr>
        <xdr:cNvPr id="144" name="テキスト ボックス 143"/>
        <xdr:cNvSpPr txBox="1"/>
      </xdr:nvSpPr>
      <xdr:spPr>
        <a:xfrm>
          <a:off x="2641111" y="99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163342</xdr:rowOff>
    </xdr:from>
    <xdr:to>
      <xdr:col>10</xdr:col>
      <xdr:colOff>165100</xdr:colOff>
      <xdr:row>58</xdr:row>
      <xdr:rowOff>93492</xdr:rowOff>
    </xdr:to>
    <xdr:sp macro="" textlink="">
      <xdr:nvSpPr>
        <xdr:cNvPr id="145" name="楕円 144"/>
        <xdr:cNvSpPr/>
      </xdr:nvSpPr>
      <xdr:spPr>
        <a:xfrm>
          <a:off x="1968500" y="99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84619</xdr:rowOff>
    </xdr:from>
    <xdr:ext cx="534377" cy="259045"/>
    <xdr:sp macro="" textlink="">
      <xdr:nvSpPr>
        <xdr:cNvPr id="146" name="テキスト ボックス 145"/>
        <xdr:cNvSpPr txBox="1"/>
      </xdr:nvSpPr>
      <xdr:spPr>
        <a:xfrm>
          <a:off x="1752111" y="100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140502</xdr:rowOff>
    </xdr:from>
    <xdr:to>
      <xdr:col>6</xdr:col>
      <xdr:colOff>38100</xdr:colOff>
      <xdr:row>58</xdr:row>
      <xdr:rowOff>70652</xdr:rowOff>
    </xdr:to>
    <xdr:sp macro="" textlink="">
      <xdr:nvSpPr>
        <xdr:cNvPr id="147" name="楕円 146"/>
        <xdr:cNvSpPr/>
      </xdr:nvSpPr>
      <xdr:spPr>
        <a:xfrm>
          <a:off x="1079500" y="99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61779</xdr:rowOff>
    </xdr:from>
    <xdr:ext cx="534377" cy="259045"/>
    <xdr:sp macro="" textlink="">
      <xdr:nvSpPr>
        <xdr:cNvPr id="148" name="テキスト ボックス 147"/>
        <xdr:cNvSpPr txBox="1"/>
      </xdr:nvSpPr>
      <xdr:spPr>
        <a:xfrm>
          <a:off x="863111" y="100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30429</xdr:rowOff>
    </xdr:from>
    <xdr:to>
      <xdr:col>24</xdr:col>
      <xdr:colOff>63500</xdr:colOff>
      <xdr:row>77</xdr:row>
      <xdr:rowOff>36750</xdr:rowOff>
    </xdr:to>
    <xdr:cxnSp macro="">
      <xdr:nvCxnSpPr>
        <xdr:cNvPr id="174" name="直線コネクタ 173"/>
        <xdr:cNvCxnSpPr/>
      </xdr:nvCxnSpPr>
      <xdr:spPr>
        <a:xfrm flipV="1">
          <a:off x="3797300" y="13232079"/>
          <a:ext cx="8382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36750</xdr:rowOff>
    </xdr:from>
    <xdr:to>
      <xdr:col>19</xdr:col>
      <xdr:colOff>177800</xdr:colOff>
      <xdr:row>77</xdr:row>
      <xdr:rowOff>68056</xdr:rowOff>
    </xdr:to>
    <xdr:cxnSp macro="">
      <xdr:nvCxnSpPr>
        <xdr:cNvPr id="177" name="直線コネクタ 176"/>
        <xdr:cNvCxnSpPr/>
      </xdr:nvCxnSpPr>
      <xdr:spPr>
        <a:xfrm flipV="1">
          <a:off x="2908300" y="13238400"/>
          <a:ext cx="889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119509</xdr:rowOff>
    </xdr:from>
    <xdr:to>
      <xdr:col>15</xdr:col>
      <xdr:colOff>50800</xdr:colOff>
      <xdr:row>77</xdr:row>
      <xdr:rowOff>68056</xdr:rowOff>
    </xdr:to>
    <xdr:cxnSp macro="">
      <xdr:nvCxnSpPr>
        <xdr:cNvPr id="180" name="直線コネクタ 179"/>
        <xdr:cNvCxnSpPr/>
      </xdr:nvCxnSpPr>
      <xdr:spPr>
        <a:xfrm>
          <a:off x="2019300" y="13149709"/>
          <a:ext cx="889000" cy="1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119509</xdr:rowOff>
    </xdr:from>
    <xdr:to>
      <xdr:col>10</xdr:col>
      <xdr:colOff>114300</xdr:colOff>
      <xdr:row>77</xdr:row>
      <xdr:rowOff>110257</xdr:rowOff>
    </xdr:to>
    <xdr:cxnSp macro="">
      <xdr:nvCxnSpPr>
        <xdr:cNvPr id="183" name="直線コネクタ 182"/>
        <xdr:cNvCxnSpPr/>
      </xdr:nvCxnSpPr>
      <xdr:spPr>
        <a:xfrm flipV="1">
          <a:off x="1130300" y="13149709"/>
          <a:ext cx="8890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151079</xdr:rowOff>
    </xdr:from>
    <xdr:to>
      <xdr:col>24</xdr:col>
      <xdr:colOff>114300</xdr:colOff>
      <xdr:row>77</xdr:row>
      <xdr:rowOff>81229</xdr:rowOff>
    </xdr:to>
    <xdr:sp macro="" textlink="">
      <xdr:nvSpPr>
        <xdr:cNvPr id="193" name="楕円 192"/>
        <xdr:cNvSpPr/>
      </xdr:nvSpPr>
      <xdr:spPr>
        <a:xfrm>
          <a:off x="45847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129506</xdr:rowOff>
    </xdr:from>
    <xdr:ext cx="599010" cy="259045"/>
    <xdr:sp macro="" textlink="">
      <xdr:nvSpPr>
        <xdr:cNvPr id="194" name="民生費該当値テキスト"/>
        <xdr:cNvSpPr txBox="1"/>
      </xdr:nvSpPr>
      <xdr:spPr>
        <a:xfrm>
          <a:off x="4686300" y="1315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157400</xdr:rowOff>
    </xdr:from>
    <xdr:to>
      <xdr:col>20</xdr:col>
      <xdr:colOff>38100</xdr:colOff>
      <xdr:row>77</xdr:row>
      <xdr:rowOff>87550</xdr:rowOff>
    </xdr:to>
    <xdr:sp macro="" textlink="">
      <xdr:nvSpPr>
        <xdr:cNvPr id="195" name="楕円 194"/>
        <xdr:cNvSpPr/>
      </xdr:nvSpPr>
      <xdr:spPr>
        <a:xfrm>
          <a:off x="3746500" y="131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78677</xdr:rowOff>
    </xdr:from>
    <xdr:ext cx="599010" cy="259045"/>
    <xdr:sp macro="" textlink="">
      <xdr:nvSpPr>
        <xdr:cNvPr id="196" name="テキスト ボックス 195"/>
        <xdr:cNvSpPr txBox="1"/>
      </xdr:nvSpPr>
      <xdr:spPr>
        <a:xfrm>
          <a:off x="3497795" y="13280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17256</xdr:rowOff>
    </xdr:from>
    <xdr:to>
      <xdr:col>15</xdr:col>
      <xdr:colOff>101600</xdr:colOff>
      <xdr:row>77</xdr:row>
      <xdr:rowOff>118856</xdr:rowOff>
    </xdr:to>
    <xdr:sp macro="" textlink="">
      <xdr:nvSpPr>
        <xdr:cNvPr id="197" name="楕円 196"/>
        <xdr:cNvSpPr/>
      </xdr:nvSpPr>
      <xdr:spPr>
        <a:xfrm>
          <a:off x="2857500" y="1321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109983</xdr:rowOff>
    </xdr:from>
    <xdr:ext cx="599010" cy="259045"/>
    <xdr:sp macro="" textlink="">
      <xdr:nvSpPr>
        <xdr:cNvPr id="198" name="テキスト ボックス 197"/>
        <xdr:cNvSpPr txBox="1"/>
      </xdr:nvSpPr>
      <xdr:spPr>
        <a:xfrm>
          <a:off x="2608795" y="1331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68709</xdr:rowOff>
    </xdr:from>
    <xdr:to>
      <xdr:col>10</xdr:col>
      <xdr:colOff>165100</xdr:colOff>
      <xdr:row>76</xdr:row>
      <xdr:rowOff>170309</xdr:rowOff>
    </xdr:to>
    <xdr:sp macro="" textlink="">
      <xdr:nvSpPr>
        <xdr:cNvPr id="199" name="楕円 198"/>
        <xdr:cNvSpPr/>
      </xdr:nvSpPr>
      <xdr:spPr>
        <a:xfrm>
          <a:off x="1968500" y="1309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161436</xdr:rowOff>
    </xdr:from>
    <xdr:ext cx="599010" cy="259045"/>
    <xdr:sp macro="" textlink="">
      <xdr:nvSpPr>
        <xdr:cNvPr id="200" name="テキスト ボックス 199"/>
        <xdr:cNvSpPr txBox="1"/>
      </xdr:nvSpPr>
      <xdr:spPr>
        <a:xfrm>
          <a:off x="1719795" y="1319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59457</xdr:rowOff>
    </xdr:from>
    <xdr:to>
      <xdr:col>6</xdr:col>
      <xdr:colOff>38100</xdr:colOff>
      <xdr:row>77</xdr:row>
      <xdr:rowOff>161057</xdr:rowOff>
    </xdr:to>
    <xdr:sp macro="" textlink="">
      <xdr:nvSpPr>
        <xdr:cNvPr id="201" name="楕円 200"/>
        <xdr:cNvSpPr/>
      </xdr:nvSpPr>
      <xdr:spPr>
        <a:xfrm>
          <a:off x="1079500" y="132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152184</xdr:rowOff>
    </xdr:from>
    <xdr:ext cx="599010" cy="259045"/>
    <xdr:sp macro="" textlink="">
      <xdr:nvSpPr>
        <xdr:cNvPr id="202" name="テキスト ボックス 201"/>
        <xdr:cNvSpPr txBox="1"/>
      </xdr:nvSpPr>
      <xdr:spPr>
        <a:xfrm>
          <a:off x="830795" y="133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121664</xdr:rowOff>
    </xdr:from>
    <xdr:to>
      <xdr:col>24</xdr:col>
      <xdr:colOff>63500</xdr:colOff>
      <xdr:row>97</xdr:row>
      <xdr:rowOff>137102</xdr:rowOff>
    </xdr:to>
    <xdr:cxnSp macro="">
      <xdr:nvCxnSpPr>
        <xdr:cNvPr id="231" name="直線コネクタ 230"/>
        <xdr:cNvCxnSpPr/>
      </xdr:nvCxnSpPr>
      <xdr:spPr>
        <a:xfrm>
          <a:off x="3797300" y="16752314"/>
          <a:ext cx="838200" cy="1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121664</xdr:rowOff>
    </xdr:from>
    <xdr:to>
      <xdr:col>19</xdr:col>
      <xdr:colOff>177800</xdr:colOff>
      <xdr:row>97</xdr:row>
      <xdr:rowOff>136508</xdr:rowOff>
    </xdr:to>
    <xdr:cxnSp macro="">
      <xdr:nvCxnSpPr>
        <xdr:cNvPr id="234" name="直線コネクタ 233"/>
        <xdr:cNvCxnSpPr/>
      </xdr:nvCxnSpPr>
      <xdr:spPr>
        <a:xfrm flipV="1">
          <a:off x="2908300" y="16752314"/>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123575</xdr:rowOff>
    </xdr:from>
    <xdr:to>
      <xdr:col>15</xdr:col>
      <xdr:colOff>50800</xdr:colOff>
      <xdr:row>97</xdr:row>
      <xdr:rowOff>136508</xdr:rowOff>
    </xdr:to>
    <xdr:cxnSp macro="">
      <xdr:nvCxnSpPr>
        <xdr:cNvPr id="237" name="直線コネクタ 236"/>
        <xdr:cNvCxnSpPr/>
      </xdr:nvCxnSpPr>
      <xdr:spPr>
        <a:xfrm>
          <a:off x="2019300" y="16754225"/>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123575</xdr:rowOff>
    </xdr:from>
    <xdr:to>
      <xdr:col>10</xdr:col>
      <xdr:colOff>114300</xdr:colOff>
      <xdr:row>97</xdr:row>
      <xdr:rowOff>156121</xdr:rowOff>
    </xdr:to>
    <xdr:cxnSp macro="">
      <xdr:nvCxnSpPr>
        <xdr:cNvPr id="240" name="直線コネクタ 239"/>
        <xdr:cNvCxnSpPr/>
      </xdr:nvCxnSpPr>
      <xdr:spPr>
        <a:xfrm flipV="1">
          <a:off x="1130300" y="16754225"/>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86302</xdr:rowOff>
    </xdr:from>
    <xdr:to>
      <xdr:col>24</xdr:col>
      <xdr:colOff>114300</xdr:colOff>
      <xdr:row>98</xdr:row>
      <xdr:rowOff>16452</xdr:rowOff>
    </xdr:to>
    <xdr:sp macro="" textlink="">
      <xdr:nvSpPr>
        <xdr:cNvPr id="250" name="楕円 249"/>
        <xdr:cNvSpPr/>
      </xdr:nvSpPr>
      <xdr:spPr>
        <a:xfrm>
          <a:off x="4584700" y="167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1229</xdr:rowOff>
    </xdr:from>
    <xdr:ext cx="534377" cy="259045"/>
    <xdr:sp macro="" textlink="">
      <xdr:nvSpPr>
        <xdr:cNvPr id="251" name="衛生費該当値テキスト"/>
        <xdr:cNvSpPr txBox="1"/>
      </xdr:nvSpPr>
      <xdr:spPr>
        <a:xfrm>
          <a:off x="4686300" y="1663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70864</xdr:rowOff>
    </xdr:from>
    <xdr:to>
      <xdr:col>20</xdr:col>
      <xdr:colOff>38100</xdr:colOff>
      <xdr:row>98</xdr:row>
      <xdr:rowOff>1014</xdr:rowOff>
    </xdr:to>
    <xdr:sp macro="" textlink="">
      <xdr:nvSpPr>
        <xdr:cNvPr id="252" name="楕円 251"/>
        <xdr:cNvSpPr/>
      </xdr:nvSpPr>
      <xdr:spPr>
        <a:xfrm>
          <a:off x="3746500" y="167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163591</xdr:rowOff>
    </xdr:from>
    <xdr:ext cx="534377" cy="259045"/>
    <xdr:sp macro="" textlink="">
      <xdr:nvSpPr>
        <xdr:cNvPr id="253" name="テキスト ボックス 252"/>
        <xdr:cNvSpPr txBox="1"/>
      </xdr:nvSpPr>
      <xdr:spPr>
        <a:xfrm>
          <a:off x="3530111" y="1679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85708</xdr:rowOff>
    </xdr:from>
    <xdr:to>
      <xdr:col>15</xdr:col>
      <xdr:colOff>101600</xdr:colOff>
      <xdr:row>98</xdr:row>
      <xdr:rowOff>15858</xdr:rowOff>
    </xdr:to>
    <xdr:sp macro="" textlink="">
      <xdr:nvSpPr>
        <xdr:cNvPr id="254" name="楕円 253"/>
        <xdr:cNvSpPr/>
      </xdr:nvSpPr>
      <xdr:spPr>
        <a:xfrm>
          <a:off x="2857500" y="167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6985</xdr:rowOff>
    </xdr:from>
    <xdr:ext cx="534377" cy="259045"/>
    <xdr:sp macro="" textlink="">
      <xdr:nvSpPr>
        <xdr:cNvPr id="255" name="テキスト ボックス 254"/>
        <xdr:cNvSpPr txBox="1"/>
      </xdr:nvSpPr>
      <xdr:spPr>
        <a:xfrm>
          <a:off x="2641111" y="1680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72775</xdr:rowOff>
    </xdr:from>
    <xdr:to>
      <xdr:col>10</xdr:col>
      <xdr:colOff>165100</xdr:colOff>
      <xdr:row>98</xdr:row>
      <xdr:rowOff>2925</xdr:rowOff>
    </xdr:to>
    <xdr:sp macro="" textlink="">
      <xdr:nvSpPr>
        <xdr:cNvPr id="256" name="楕円 255"/>
        <xdr:cNvSpPr/>
      </xdr:nvSpPr>
      <xdr:spPr>
        <a:xfrm>
          <a:off x="1968500" y="16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165502</xdr:rowOff>
    </xdr:from>
    <xdr:ext cx="534377" cy="259045"/>
    <xdr:sp macro="" textlink="">
      <xdr:nvSpPr>
        <xdr:cNvPr id="257" name="テキスト ボックス 256"/>
        <xdr:cNvSpPr txBox="1"/>
      </xdr:nvSpPr>
      <xdr:spPr>
        <a:xfrm>
          <a:off x="1752111" y="167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105321</xdr:rowOff>
    </xdr:from>
    <xdr:to>
      <xdr:col>6</xdr:col>
      <xdr:colOff>38100</xdr:colOff>
      <xdr:row>98</xdr:row>
      <xdr:rowOff>35471</xdr:rowOff>
    </xdr:to>
    <xdr:sp macro="" textlink="">
      <xdr:nvSpPr>
        <xdr:cNvPr id="258" name="楕円 257"/>
        <xdr:cNvSpPr/>
      </xdr:nvSpPr>
      <xdr:spPr>
        <a:xfrm>
          <a:off x="1079500" y="16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26598</xdr:rowOff>
    </xdr:from>
    <xdr:ext cx="534377" cy="259045"/>
    <xdr:sp macro="" textlink="">
      <xdr:nvSpPr>
        <xdr:cNvPr id="259" name="テキスト ボックス 258"/>
        <xdr:cNvSpPr txBox="1"/>
      </xdr:nvSpPr>
      <xdr:spPr>
        <a:xfrm>
          <a:off x="863111" y="16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158902</xdr:rowOff>
    </xdr:from>
    <xdr:to>
      <xdr:col>55</xdr:col>
      <xdr:colOff>0</xdr:colOff>
      <xdr:row>36</xdr:row>
      <xdr:rowOff>163017</xdr:rowOff>
    </xdr:to>
    <xdr:cxnSp macro="">
      <xdr:nvCxnSpPr>
        <xdr:cNvPr id="286" name="直線コネクタ 285"/>
        <xdr:cNvCxnSpPr/>
      </xdr:nvCxnSpPr>
      <xdr:spPr>
        <a:xfrm>
          <a:off x="9639300" y="633110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96266</xdr:rowOff>
    </xdr:from>
    <xdr:to>
      <xdr:col>50</xdr:col>
      <xdr:colOff>114300</xdr:colOff>
      <xdr:row>36</xdr:row>
      <xdr:rowOff>158902</xdr:rowOff>
    </xdr:to>
    <xdr:cxnSp macro="">
      <xdr:nvCxnSpPr>
        <xdr:cNvPr id="289" name="直線コネクタ 288"/>
        <xdr:cNvCxnSpPr/>
      </xdr:nvCxnSpPr>
      <xdr:spPr>
        <a:xfrm>
          <a:off x="8750300" y="6268466"/>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96266</xdr:rowOff>
    </xdr:from>
    <xdr:to>
      <xdr:col>45</xdr:col>
      <xdr:colOff>177800</xdr:colOff>
      <xdr:row>36</xdr:row>
      <xdr:rowOff>157988</xdr:rowOff>
    </xdr:to>
    <xdr:cxnSp macro="">
      <xdr:nvCxnSpPr>
        <xdr:cNvPr id="292" name="直線コネクタ 291"/>
        <xdr:cNvCxnSpPr/>
      </xdr:nvCxnSpPr>
      <xdr:spPr>
        <a:xfrm flipV="1">
          <a:off x="7861300" y="626846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83236</xdr:rowOff>
    </xdr:from>
    <xdr:to>
      <xdr:col>41</xdr:col>
      <xdr:colOff>50800</xdr:colOff>
      <xdr:row>36</xdr:row>
      <xdr:rowOff>157988</xdr:rowOff>
    </xdr:to>
    <xdr:cxnSp macro="">
      <xdr:nvCxnSpPr>
        <xdr:cNvPr id="295" name="直線コネクタ 294"/>
        <xdr:cNvCxnSpPr/>
      </xdr:nvCxnSpPr>
      <xdr:spPr>
        <a:xfrm>
          <a:off x="6972300" y="6255436"/>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112217</xdr:rowOff>
    </xdr:from>
    <xdr:to>
      <xdr:col>55</xdr:col>
      <xdr:colOff>50800</xdr:colOff>
      <xdr:row>37</xdr:row>
      <xdr:rowOff>42367</xdr:rowOff>
    </xdr:to>
    <xdr:sp macro="" textlink="">
      <xdr:nvSpPr>
        <xdr:cNvPr id="305" name="楕円 304"/>
        <xdr:cNvSpPr/>
      </xdr:nvSpPr>
      <xdr:spPr>
        <a:xfrm>
          <a:off x="104267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135094</xdr:rowOff>
    </xdr:from>
    <xdr:ext cx="469744" cy="259045"/>
    <xdr:sp macro="" textlink="">
      <xdr:nvSpPr>
        <xdr:cNvPr id="306" name="労働費該当値テキスト"/>
        <xdr:cNvSpPr txBox="1"/>
      </xdr:nvSpPr>
      <xdr:spPr>
        <a:xfrm>
          <a:off x="10528300" y="6135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108102</xdr:rowOff>
    </xdr:from>
    <xdr:to>
      <xdr:col>50</xdr:col>
      <xdr:colOff>165100</xdr:colOff>
      <xdr:row>37</xdr:row>
      <xdr:rowOff>38252</xdr:rowOff>
    </xdr:to>
    <xdr:sp macro="" textlink="">
      <xdr:nvSpPr>
        <xdr:cNvPr id="307" name="楕円 306"/>
        <xdr:cNvSpPr/>
      </xdr:nvSpPr>
      <xdr:spPr>
        <a:xfrm>
          <a:off x="9588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54779</xdr:rowOff>
    </xdr:from>
    <xdr:ext cx="469744" cy="259045"/>
    <xdr:sp macro="" textlink="">
      <xdr:nvSpPr>
        <xdr:cNvPr id="308" name="テキスト ボックス 307"/>
        <xdr:cNvSpPr txBox="1"/>
      </xdr:nvSpPr>
      <xdr:spPr>
        <a:xfrm>
          <a:off x="9404428" y="60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45466</xdr:rowOff>
    </xdr:from>
    <xdr:to>
      <xdr:col>46</xdr:col>
      <xdr:colOff>38100</xdr:colOff>
      <xdr:row>36</xdr:row>
      <xdr:rowOff>147066</xdr:rowOff>
    </xdr:to>
    <xdr:sp macro="" textlink="">
      <xdr:nvSpPr>
        <xdr:cNvPr id="309" name="楕円 308"/>
        <xdr:cNvSpPr/>
      </xdr:nvSpPr>
      <xdr:spPr>
        <a:xfrm>
          <a:off x="8699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163593</xdr:rowOff>
    </xdr:from>
    <xdr:ext cx="469744" cy="259045"/>
    <xdr:sp macro="" textlink="">
      <xdr:nvSpPr>
        <xdr:cNvPr id="310" name="テキスト ボックス 309"/>
        <xdr:cNvSpPr txBox="1"/>
      </xdr:nvSpPr>
      <xdr:spPr>
        <a:xfrm>
          <a:off x="8515428"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107188</xdr:rowOff>
    </xdr:from>
    <xdr:to>
      <xdr:col>41</xdr:col>
      <xdr:colOff>101600</xdr:colOff>
      <xdr:row>37</xdr:row>
      <xdr:rowOff>37338</xdr:rowOff>
    </xdr:to>
    <xdr:sp macro="" textlink="">
      <xdr:nvSpPr>
        <xdr:cNvPr id="311" name="楕円 310"/>
        <xdr:cNvSpPr/>
      </xdr:nvSpPr>
      <xdr:spPr>
        <a:xfrm>
          <a:off x="7810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53865</xdr:rowOff>
    </xdr:from>
    <xdr:ext cx="469744" cy="259045"/>
    <xdr:sp macro="" textlink="">
      <xdr:nvSpPr>
        <xdr:cNvPr id="312" name="テキスト ボックス 311"/>
        <xdr:cNvSpPr txBox="1"/>
      </xdr:nvSpPr>
      <xdr:spPr>
        <a:xfrm>
          <a:off x="7626428" y="605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32436</xdr:rowOff>
    </xdr:from>
    <xdr:to>
      <xdr:col>36</xdr:col>
      <xdr:colOff>165100</xdr:colOff>
      <xdr:row>36</xdr:row>
      <xdr:rowOff>134036</xdr:rowOff>
    </xdr:to>
    <xdr:sp macro="" textlink="">
      <xdr:nvSpPr>
        <xdr:cNvPr id="313" name="楕円 312"/>
        <xdr:cNvSpPr/>
      </xdr:nvSpPr>
      <xdr:spPr>
        <a:xfrm>
          <a:off x="6921500" y="62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150563</xdr:rowOff>
    </xdr:from>
    <xdr:ext cx="469744" cy="259045"/>
    <xdr:sp macro="" textlink="">
      <xdr:nvSpPr>
        <xdr:cNvPr id="314" name="テキスト ボックス 313"/>
        <xdr:cNvSpPr txBox="1"/>
      </xdr:nvSpPr>
      <xdr:spPr>
        <a:xfrm>
          <a:off x="6737428" y="59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11223</xdr:rowOff>
    </xdr:from>
    <xdr:to>
      <xdr:col>55</xdr:col>
      <xdr:colOff>0</xdr:colOff>
      <xdr:row>58</xdr:row>
      <xdr:rowOff>18972</xdr:rowOff>
    </xdr:to>
    <xdr:cxnSp macro="">
      <xdr:nvCxnSpPr>
        <xdr:cNvPr id="343" name="直線コネクタ 342"/>
        <xdr:cNvCxnSpPr/>
      </xdr:nvCxnSpPr>
      <xdr:spPr>
        <a:xfrm flipV="1">
          <a:off x="9639300" y="9955323"/>
          <a:ext cx="8382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155404</xdr:rowOff>
    </xdr:from>
    <xdr:to>
      <xdr:col>50</xdr:col>
      <xdr:colOff>114300</xdr:colOff>
      <xdr:row>58</xdr:row>
      <xdr:rowOff>18972</xdr:rowOff>
    </xdr:to>
    <xdr:cxnSp macro="">
      <xdr:nvCxnSpPr>
        <xdr:cNvPr id="346" name="直線コネクタ 345"/>
        <xdr:cNvCxnSpPr/>
      </xdr:nvCxnSpPr>
      <xdr:spPr>
        <a:xfrm>
          <a:off x="8750300" y="9928054"/>
          <a:ext cx="889000" cy="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155404</xdr:rowOff>
    </xdr:from>
    <xdr:to>
      <xdr:col>45</xdr:col>
      <xdr:colOff>177800</xdr:colOff>
      <xdr:row>58</xdr:row>
      <xdr:rowOff>6963</xdr:rowOff>
    </xdr:to>
    <xdr:cxnSp macro="">
      <xdr:nvCxnSpPr>
        <xdr:cNvPr id="349" name="直線コネクタ 348"/>
        <xdr:cNvCxnSpPr/>
      </xdr:nvCxnSpPr>
      <xdr:spPr>
        <a:xfrm flipV="1">
          <a:off x="7861300" y="9928054"/>
          <a:ext cx="889000" cy="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6963</xdr:rowOff>
    </xdr:from>
    <xdr:to>
      <xdr:col>41</xdr:col>
      <xdr:colOff>50800</xdr:colOff>
      <xdr:row>58</xdr:row>
      <xdr:rowOff>33020</xdr:rowOff>
    </xdr:to>
    <xdr:cxnSp macro="">
      <xdr:nvCxnSpPr>
        <xdr:cNvPr id="352" name="直線コネクタ 351"/>
        <xdr:cNvCxnSpPr/>
      </xdr:nvCxnSpPr>
      <xdr:spPr>
        <a:xfrm flipV="1">
          <a:off x="6972300" y="9951063"/>
          <a:ext cx="889000" cy="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131873</xdr:rowOff>
    </xdr:from>
    <xdr:to>
      <xdr:col>55</xdr:col>
      <xdr:colOff>50800</xdr:colOff>
      <xdr:row>58</xdr:row>
      <xdr:rowOff>62023</xdr:rowOff>
    </xdr:to>
    <xdr:sp macro="" textlink="">
      <xdr:nvSpPr>
        <xdr:cNvPr id="362" name="楕円 361"/>
        <xdr:cNvSpPr/>
      </xdr:nvSpPr>
      <xdr:spPr>
        <a:xfrm>
          <a:off x="10426700" y="99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110300</xdr:rowOff>
    </xdr:from>
    <xdr:ext cx="534377" cy="259045"/>
    <xdr:sp macro="" textlink="">
      <xdr:nvSpPr>
        <xdr:cNvPr id="363" name="農林水産業費該当値テキスト"/>
        <xdr:cNvSpPr txBox="1"/>
      </xdr:nvSpPr>
      <xdr:spPr>
        <a:xfrm>
          <a:off x="10528300" y="98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139622</xdr:rowOff>
    </xdr:from>
    <xdr:to>
      <xdr:col>50</xdr:col>
      <xdr:colOff>165100</xdr:colOff>
      <xdr:row>58</xdr:row>
      <xdr:rowOff>69772</xdr:rowOff>
    </xdr:to>
    <xdr:sp macro="" textlink="">
      <xdr:nvSpPr>
        <xdr:cNvPr id="364" name="楕円 363"/>
        <xdr:cNvSpPr/>
      </xdr:nvSpPr>
      <xdr:spPr>
        <a:xfrm>
          <a:off x="9588500" y="99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60899</xdr:rowOff>
    </xdr:from>
    <xdr:ext cx="534377" cy="259045"/>
    <xdr:sp macro="" textlink="">
      <xdr:nvSpPr>
        <xdr:cNvPr id="365" name="テキスト ボックス 364"/>
        <xdr:cNvSpPr txBox="1"/>
      </xdr:nvSpPr>
      <xdr:spPr>
        <a:xfrm>
          <a:off x="9372111" y="1000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104604</xdr:rowOff>
    </xdr:from>
    <xdr:to>
      <xdr:col>46</xdr:col>
      <xdr:colOff>38100</xdr:colOff>
      <xdr:row>58</xdr:row>
      <xdr:rowOff>34754</xdr:rowOff>
    </xdr:to>
    <xdr:sp macro="" textlink="">
      <xdr:nvSpPr>
        <xdr:cNvPr id="366" name="楕円 365"/>
        <xdr:cNvSpPr/>
      </xdr:nvSpPr>
      <xdr:spPr>
        <a:xfrm>
          <a:off x="8699500" y="98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25881</xdr:rowOff>
    </xdr:from>
    <xdr:ext cx="534377" cy="259045"/>
    <xdr:sp macro="" textlink="">
      <xdr:nvSpPr>
        <xdr:cNvPr id="367" name="テキスト ボックス 366"/>
        <xdr:cNvSpPr txBox="1"/>
      </xdr:nvSpPr>
      <xdr:spPr>
        <a:xfrm>
          <a:off x="8483111" y="99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127613</xdr:rowOff>
    </xdr:from>
    <xdr:to>
      <xdr:col>41</xdr:col>
      <xdr:colOff>101600</xdr:colOff>
      <xdr:row>58</xdr:row>
      <xdr:rowOff>57763</xdr:rowOff>
    </xdr:to>
    <xdr:sp macro="" textlink="">
      <xdr:nvSpPr>
        <xdr:cNvPr id="368" name="楕円 367"/>
        <xdr:cNvSpPr/>
      </xdr:nvSpPr>
      <xdr:spPr>
        <a:xfrm>
          <a:off x="7810500" y="99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48890</xdr:rowOff>
    </xdr:from>
    <xdr:ext cx="534377" cy="259045"/>
    <xdr:sp macro="" textlink="">
      <xdr:nvSpPr>
        <xdr:cNvPr id="369" name="テキスト ボックス 368"/>
        <xdr:cNvSpPr txBox="1"/>
      </xdr:nvSpPr>
      <xdr:spPr>
        <a:xfrm>
          <a:off x="7594111" y="999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153670</xdr:rowOff>
    </xdr:from>
    <xdr:to>
      <xdr:col>36</xdr:col>
      <xdr:colOff>165100</xdr:colOff>
      <xdr:row>58</xdr:row>
      <xdr:rowOff>83820</xdr:rowOff>
    </xdr:to>
    <xdr:sp macro="" textlink="">
      <xdr:nvSpPr>
        <xdr:cNvPr id="370" name="楕円 369"/>
        <xdr:cNvSpPr/>
      </xdr:nvSpPr>
      <xdr:spPr>
        <a:xfrm>
          <a:off x="6921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74947</xdr:rowOff>
    </xdr:from>
    <xdr:ext cx="534377" cy="259045"/>
    <xdr:sp macro="" textlink="">
      <xdr:nvSpPr>
        <xdr:cNvPr id="371" name="テキスト ボックス 370"/>
        <xdr:cNvSpPr txBox="1"/>
      </xdr:nvSpPr>
      <xdr:spPr>
        <a:xfrm>
          <a:off x="6705111" y="100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41935</xdr:rowOff>
    </xdr:from>
    <xdr:to>
      <xdr:col>55</xdr:col>
      <xdr:colOff>0</xdr:colOff>
      <xdr:row>77</xdr:row>
      <xdr:rowOff>146152</xdr:rowOff>
    </xdr:to>
    <xdr:cxnSp macro="">
      <xdr:nvCxnSpPr>
        <xdr:cNvPr id="400" name="直線コネクタ 399"/>
        <xdr:cNvCxnSpPr/>
      </xdr:nvCxnSpPr>
      <xdr:spPr>
        <a:xfrm flipV="1">
          <a:off x="9639300" y="13243585"/>
          <a:ext cx="838200" cy="10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117666</xdr:rowOff>
    </xdr:from>
    <xdr:to>
      <xdr:col>50</xdr:col>
      <xdr:colOff>114300</xdr:colOff>
      <xdr:row>77</xdr:row>
      <xdr:rowOff>146152</xdr:rowOff>
    </xdr:to>
    <xdr:cxnSp macro="">
      <xdr:nvCxnSpPr>
        <xdr:cNvPr id="403" name="直線コネクタ 402"/>
        <xdr:cNvCxnSpPr/>
      </xdr:nvCxnSpPr>
      <xdr:spPr>
        <a:xfrm>
          <a:off x="8750300" y="13319316"/>
          <a:ext cx="8890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71413</xdr:rowOff>
    </xdr:from>
    <xdr:to>
      <xdr:col>45</xdr:col>
      <xdr:colOff>177800</xdr:colOff>
      <xdr:row>77</xdr:row>
      <xdr:rowOff>117666</xdr:rowOff>
    </xdr:to>
    <xdr:cxnSp macro="">
      <xdr:nvCxnSpPr>
        <xdr:cNvPr id="406" name="直線コネクタ 405"/>
        <xdr:cNvCxnSpPr/>
      </xdr:nvCxnSpPr>
      <xdr:spPr>
        <a:xfrm>
          <a:off x="7861300" y="13101613"/>
          <a:ext cx="889000" cy="2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71413</xdr:rowOff>
    </xdr:from>
    <xdr:to>
      <xdr:col>41</xdr:col>
      <xdr:colOff>50800</xdr:colOff>
      <xdr:row>76</xdr:row>
      <xdr:rowOff>151943</xdr:rowOff>
    </xdr:to>
    <xdr:cxnSp macro="">
      <xdr:nvCxnSpPr>
        <xdr:cNvPr id="409" name="直線コネクタ 408"/>
        <xdr:cNvCxnSpPr/>
      </xdr:nvCxnSpPr>
      <xdr:spPr>
        <a:xfrm flipV="1">
          <a:off x="6972300" y="13101613"/>
          <a:ext cx="889000" cy="8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162585</xdr:rowOff>
    </xdr:from>
    <xdr:to>
      <xdr:col>55</xdr:col>
      <xdr:colOff>50800</xdr:colOff>
      <xdr:row>77</xdr:row>
      <xdr:rowOff>92735</xdr:rowOff>
    </xdr:to>
    <xdr:sp macro="" textlink="">
      <xdr:nvSpPr>
        <xdr:cNvPr id="419" name="楕円 418"/>
        <xdr:cNvSpPr/>
      </xdr:nvSpPr>
      <xdr:spPr>
        <a:xfrm>
          <a:off x="10426700" y="131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141012</xdr:rowOff>
    </xdr:from>
    <xdr:ext cx="534377" cy="259045"/>
    <xdr:sp macro="" textlink="">
      <xdr:nvSpPr>
        <xdr:cNvPr id="420" name="商工費該当値テキスト"/>
        <xdr:cNvSpPr txBox="1"/>
      </xdr:nvSpPr>
      <xdr:spPr>
        <a:xfrm>
          <a:off x="10528300" y="1317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95352</xdr:rowOff>
    </xdr:from>
    <xdr:to>
      <xdr:col>50</xdr:col>
      <xdr:colOff>165100</xdr:colOff>
      <xdr:row>78</xdr:row>
      <xdr:rowOff>25502</xdr:rowOff>
    </xdr:to>
    <xdr:sp macro="" textlink="">
      <xdr:nvSpPr>
        <xdr:cNvPr id="421" name="楕円 420"/>
        <xdr:cNvSpPr/>
      </xdr:nvSpPr>
      <xdr:spPr>
        <a:xfrm>
          <a:off x="9588500" y="1329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16629</xdr:rowOff>
    </xdr:from>
    <xdr:ext cx="534377" cy="259045"/>
    <xdr:sp macro="" textlink="">
      <xdr:nvSpPr>
        <xdr:cNvPr id="422" name="テキスト ボックス 421"/>
        <xdr:cNvSpPr txBox="1"/>
      </xdr:nvSpPr>
      <xdr:spPr>
        <a:xfrm>
          <a:off x="9372111" y="133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66866</xdr:rowOff>
    </xdr:from>
    <xdr:to>
      <xdr:col>46</xdr:col>
      <xdr:colOff>38100</xdr:colOff>
      <xdr:row>77</xdr:row>
      <xdr:rowOff>168466</xdr:rowOff>
    </xdr:to>
    <xdr:sp macro="" textlink="">
      <xdr:nvSpPr>
        <xdr:cNvPr id="423" name="楕円 422"/>
        <xdr:cNvSpPr/>
      </xdr:nvSpPr>
      <xdr:spPr>
        <a:xfrm>
          <a:off x="8699500" y="132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159593</xdr:rowOff>
    </xdr:from>
    <xdr:ext cx="534377" cy="259045"/>
    <xdr:sp macro="" textlink="">
      <xdr:nvSpPr>
        <xdr:cNvPr id="424" name="テキスト ボックス 423"/>
        <xdr:cNvSpPr txBox="1"/>
      </xdr:nvSpPr>
      <xdr:spPr>
        <a:xfrm>
          <a:off x="8483111" y="133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20613</xdr:rowOff>
    </xdr:from>
    <xdr:to>
      <xdr:col>41</xdr:col>
      <xdr:colOff>101600</xdr:colOff>
      <xdr:row>76</xdr:row>
      <xdr:rowOff>122213</xdr:rowOff>
    </xdr:to>
    <xdr:sp macro="" textlink="">
      <xdr:nvSpPr>
        <xdr:cNvPr id="425" name="楕円 424"/>
        <xdr:cNvSpPr/>
      </xdr:nvSpPr>
      <xdr:spPr>
        <a:xfrm>
          <a:off x="7810500" y="130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138739</xdr:rowOff>
    </xdr:from>
    <xdr:ext cx="534377" cy="259045"/>
    <xdr:sp macro="" textlink="">
      <xdr:nvSpPr>
        <xdr:cNvPr id="426" name="テキスト ボックス 425"/>
        <xdr:cNvSpPr txBox="1"/>
      </xdr:nvSpPr>
      <xdr:spPr>
        <a:xfrm>
          <a:off x="7594111" y="128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101143</xdr:rowOff>
    </xdr:from>
    <xdr:to>
      <xdr:col>36</xdr:col>
      <xdr:colOff>165100</xdr:colOff>
      <xdr:row>77</xdr:row>
      <xdr:rowOff>31293</xdr:rowOff>
    </xdr:to>
    <xdr:sp macro="" textlink="">
      <xdr:nvSpPr>
        <xdr:cNvPr id="427" name="楕円 426"/>
        <xdr:cNvSpPr/>
      </xdr:nvSpPr>
      <xdr:spPr>
        <a:xfrm>
          <a:off x="6921500" y="131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47820</xdr:rowOff>
    </xdr:from>
    <xdr:ext cx="534377" cy="259045"/>
    <xdr:sp macro="" textlink="">
      <xdr:nvSpPr>
        <xdr:cNvPr id="428" name="テキスト ボックス 427"/>
        <xdr:cNvSpPr txBox="1"/>
      </xdr:nvSpPr>
      <xdr:spPr>
        <a:xfrm>
          <a:off x="6705111" y="129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121881</xdr:rowOff>
    </xdr:from>
    <xdr:to>
      <xdr:col>55</xdr:col>
      <xdr:colOff>0</xdr:colOff>
      <xdr:row>94</xdr:row>
      <xdr:rowOff>155439</xdr:rowOff>
    </xdr:to>
    <xdr:cxnSp macro="">
      <xdr:nvCxnSpPr>
        <xdr:cNvPr id="453" name="直線コネクタ 452"/>
        <xdr:cNvCxnSpPr/>
      </xdr:nvCxnSpPr>
      <xdr:spPr>
        <a:xfrm>
          <a:off x="9639300" y="16238181"/>
          <a:ext cx="8382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121881</xdr:rowOff>
    </xdr:from>
    <xdr:to>
      <xdr:col>50</xdr:col>
      <xdr:colOff>114300</xdr:colOff>
      <xdr:row>94</xdr:row>
      <xdr:rowOff>146238</xdr:rowOff>
    </xdr:to>
    <xdr:cxnSp macro="">
      <xdr:nvCxnSpPr>
        <xdr:cNvPr id="456" name="直線コネクタ 455"/>
        <xdr:cNvCxnSpPr/>
      </xdr:nvCxnSpPr>
      <xdr:spPr>
        <a:xfrm flipV="1">
          <a:off x="8750300" y="16238181"/>
          <a:ext cx="889000" cy="2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146238</xdr:rowOff>
    </xdr:from>
    <xdr:to>
      <xdr:col>45</xdr:col>
      <xdr:colOff>177800</xdr:colOff>
      <xdr:row>95</xdr:row>
      <xdr:rowOff>107662</xdr:rowOff>
    </xdr:to>
    <xdr:cxnSp macro="">
      <xdr:nvCxnSpPr>
        <xdr:cNvPr id="459" name="直線コネクタ 458"/>
        <xdr:cNvCxnSpPr/>
      </xdr:nvCxnSpPr>
      <xdr:spPr>
        <a:xfrm flipV="1">
          <a:off x="7861300" y="16262538"/>
          <a:ext cx="889000" cy="1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46980</xdr:rowOff>
    </xdr:from>
    <xdr:to>
      <xdr:col>41</xdr:col>
      <xdr:colOff>50800</xdr:colOff>
      <xdr:row>95</xdr:row>
      <xdr:rowOff>107662</xdr:rowOff>
    </xdr:to>
    <xdr:cxnSp macro="">
      <xdr:nvCxnSpPr>
        <xdr:cNvPr id="462" name="直線コネクタ 461"/>
        <xdr:cNvCxnSpPr/>
      </xdr:nvCxnSpPr>
      <xdr:spPr>
        <a:xfrm>
          <a:off x="6972300" y="16334730"/>
          <a:ext cx="889000" cy="6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104639</xdr:rowOff>
    </xdr:from>
    <xdr:to>
      <xdr:col>55</xdr:col>
      <xdr:colOff>50800</xdr:colOff>
      <xdr:row>95</xdr:row>
      <xdr:rowOff>34789</xdr:rowOff>
    </xdr:to>
    <xdr:sp macro="" textlink="">
      <xdr:nvSpPr>
        <xdr:cNvPr id="472" name="楕円 471"/>
        <xdr:cNvSpPr/>
      </xdr:nvSpPr>
      <xdr:spPr>
        <a:xfrm>
          <a:off x="10426700" y="1622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127516</xdr:rowOff>
    </xdr:from>
    <xdr:ext cx="534377" cy="259045"/>
    <xdr:sp macro="" textlink="">
      <xdr:nvSpPr>
        <xdr:cNvPr id="473" name="土木費該当値テキスト"/>
        <xdr:cNvSpPr txBox="1"/>
      </xdr:nvSpPr>
      <xdr:spPr>
        <a:xfrm>
          <a:off x="10528300" y="160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71081</xdr:rowOff>
    </xdr:from>
    <xdr:to>
      <xdr:col>50</xdr:col>
      <xdr:colOff>165100</xdr:colOff>
      <xdr:row>95</xdr:row>
      <xdr:rowOff>1231</xdr:rowOff>
    </xdr:to>
    <xdr:sp macro="" textlink="">
      <xdr:nvSpPr>
        <xdr:cNvPr id="474" name="楕円 473"/>
        <xdr:cNvSpPr/>
      </xdr:nvSpPr>
      <xdr:spPr>
        <a:xfrm>
          <a:off x="9588500" y="1618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17758</xdr:rowOff>
    </xdr:from>
    <xdr:ext cx="599010" cy="259045"/>
    <xdr:sp macro="" textlink="">
      <xdr:nvSpPr>
        <xdr:cNvPr id="475" name="テキスト ボックス 474"/>
        <xdr:cNvSpPr txBox="1"/>
      </xdr:nvSpPr>
      <xdr:spPr>
        <a:xfrm>
          <a:off x="9339795" y="1596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95438</xdr:rowOff>
    </xdr:from>
    <xdr:to>
      <xdr:col>46</xdr:col>
      <xdr:colOff>38100</xdr:colOff>
      <xdr:row>95</xdr:row>
      <xdr:rowOff>25588</xdr:rowOff>
    </xdr:to>
    <xdr:sp macro="" textlink="">
      <xdr:nvSpPr>
        <xdr:cNvPr id="476" name="楕円 475"/>
        <xdr:cNvSpPr/>
      </xdr:nvSpPr>
      <xdr:spPr>
        <a:xfrm>
          <a:off x="8699500" y="162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42115</xdr:rowOff>
    </xdr:from>
    <xdr:ext cx="534377" cy="259045"/>
    <xdr:sp macro="" textlink="">
      <xdr:nvSpPr>
        <xdr:cNvPr id="477" name="テキスト ボックス 476"/>
        <xdr:cNvSpPr txBox="1"/>
      </xdr:nvSpPr>
      <xdr:spPr>
        <a:xfrm>
          <a:off x="8483111" y="159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56862</xdr:rowOff>
    </xdr:from>
    <xdr:to>
      <xdr:col>41</xdr:col>
      <xdr:colOff>101600</xdr:colOff>
      <xdr:row>95</xdr:row>
      <xdr:rowOff>158462</xdr:rowOff>
    </xdr:to>
    <xdr:sp macro="" textlink="">
      <xdr:nvSpPr>
        <xdr:cNvPr id="478" name="楕円 477"/>
        <xdr:cNvSpPr/>
      </xdr:nvSpPr>
      <xdr:spPr>
        <a:xfrm>
          <a:off x="7810500" y="163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149589</xdr:rowOff>
    </xdr:from>
    <xdr:ext cx="534377" cy="259045"/>
    <xdr:sp macro="" textlink="">
      <xdr:nvSpPr>
        <xdr:cNvPr id="479" name="テキスト ボックス 478"/>
        <xdr:cNvSpPr txBox="1"/>
      </xdr:nvSpPr>
      <xdr:spPr>
        <a:xfrm>
          <a:off x="7594111" y="164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167630</xdr:rowOff>
    </xdr:from>
    <xdr:to>
      <xdr:col>36</xdr:col>
      <xdr:colOff>165100</xdr:colOff>
      <xdr:row>95</xdr:row>
      <xdr:rowOff>97780</xdr:rowOff>
    </xdr:to>
    <xdr:sp macro="" textlink="">
      <xdr:nvSpPr>
        <xdr:cNvPr id="480" name="楕円 479"/>
        <xdr:cNvSpPr/>
      </xdr:nvSpPr>
      <xdr:spPr>
        <a:xfrm>
          <a:off x="6921500" y="162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88907</xdr:rowOff>
    </xdr:from>
    <xdr:ext cx="534377" cy="259045"/>
    <xdr:sp macro="" textlink="">
      <xdr:nvSpPr>
        <xdr:cNvPr id="481" name="テキスト ボックス 480"/>
        <xdr:cNvSpPr txBox="1"/>
      </xdr:nvSpPr>
      <xdr:spPr>
        <a:xfrm>
          <a:off x="6705111" y="163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75153</xdr:rowOff>
    </xdr:from>
    <xdr:to>
      <xdr:col>85</xdr:col>
      <xdr:colOff>127000</xdr:colOff>
      <xdr:row>39</xdr:row>
      <xdr:rowOff>16974</xdr:rowOff>
    </xdr:to>
    <xdr:cxnSp macro="">
      <xdr:nvCxnSpPr>
        <xdr:cNvPr id="513" name="直線コネクタ 512"/>
        <xdr:cNvCxnSpPr/>
      </xdr:nvCxnSpPr>
      <xdr:spPr>
        <a:xfrm>
          <a:off x="15481300" y="6590253"/>
          <a:ext cx="838200" cy="1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75153</xdr:rowOff>
    </xdr:from>
    <xdr:to>
      <xdr:col>81</xdr:col>
      <xdr:colOff>50800</xdr:colOff>
      <xdr:row>38</xdr:row>
      <xdr:rowOff>148468</xdr:rowOff>
    </xdr:to>
    <xdr:cxnSp macro="">
      <xdr:nvCxnSpPr>
        <xdr:cNvPr id="516" name="直線コネクタ 515"/>
        <xdr:cNvCxnSpPr/>
      </xdr:nvCxnSpPr>
      <xdr:spPr>
        <a:xfrm flipV="1">
          <a:off x="14592300" y="6590253"/>
          <a:ext cx="8890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148468</xdr:rowOff>
    </xdr:from>
    <xdr:to>
      <xdr:col>76</xdr:col>
      <xdr:colOff>114300</xdr:colOff>
      <xdr:row>39</xdr:row>
      <xdr:rowOff>27343</xdr:rowOff>
    </xdr:to>
    <xdr:cxnSp macro="">
      <xdr:nvCxnSpPr>
        <xdr:cNvPr id="519" name="直線コネクタ 518"/>
        <xdr:cNvCxnSpPr/>
      </xdr:nvCxnSpPr>
      <xdr:spPr>
        <a:xfrm flipV="1">
          <a:off x="13703300" y="6663568"/>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130083</xdr:rowOff>
    </xdr:from>
    <xdr:to>
      <xdr:col>71</xdr:col>
      <xdr:colOff>177800</xdr:colOff>
      <xdr:row>39</xdr:row>
      <xdr:rowOff>27343</xdr:rowOff>
    </xdr:to>
    <xdr:cxnSp macro="">
      <xdr:nvCxnSpPr>
        <xdr:cNvPr id="522" name="直線コネクタ 521"/>
        <xdr:cNvCxnSpPr/>
      </xdr:nvCxnSpPr>
      <xdr:spPr>
        <a:xfrm>
          <a:off x="12814300" y="6645183"/>
          <a:ext cx="889000" cy="6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137624</xdr:rowOff>
    </xdr:from>
    <xdr:to>
      <xdr:col>85</xdr:col>
      <xdr:colOff>177800</xdr:colOff>
      <xdr:row>39</xdr:row>
      <xdr:rowOff>67774</xdr:rowOff>
    </xdr:to>
    <xdr:sp macro="" textlink="">
      <xdr:nvSpPr>
        <xdr:cNvPr id="532" name="楕円 531"/>
        <xdr:cNvSpPr/>
      </xdr:nvSpPr>
      <xdr:spPr>
        <a:xfrm>
          <a:off x="16268700" y="66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52551</xdr:rowOff>
    </xdr:from>
    <xdr:ext cx="534377" cy="259045"/>
    <xdr:sp macro="" textlink="">
      <xdr:nvSpPr>
        <xdr:cNvPr id="533" name="消防費該当値テキスト"/>
        <xdr:cNvSpPr txBox="1"/>
      </xdr:nvSpPr>
      <xdr:spPr>
        <a:xfrm>
          <a:off x="16370300" y="65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24353</xdr:rowOff>
    </xdr:from>
    <xdr:to>
      <xdr:col>81</xdr:col>
      <xdr:colOff>101600</xdr:colOff>
      <xdr:row>38</xdr:row>
      <xdr:rowOff>125953</xdr:rowOff>
    </xdr:to>
    <xdr:sp macro="" textlink="">
      <xdr:nvSpPr>
        <xdr:cNvPr id="534" name="楕円 533"/>
        <xdr:cNvSpPr/>
      </xdr:nvSpPr>
      <xdr:spPr>
        <a:xfrm>
          <a:off x="15430500" y="65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117080</xdr:rowOff>
    </xdr:from>
    <xdr:ext cx="534377" cy="259045"/>
    <xdr:sp macro="" textlink="">
      <xdr:nvSpPr>
        <xdr:cNvPr id="535" name="テキスト ボックス 534"/>
        <xdr:cNvSpPr txBox="1"/>
      </xdr:nvSpPr>
      <xdr:spPr>
        <a:xfrm>
          <a:off x="15214111" y="66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97668</xdr:rowOff>
    </xdr:from>
    <xdr:to>
      <xdr:col>76</xdr:col>
      <xdr:colOff>165100</xdr:colOff>
      <xdr:row>39</xdr:row>
      <xdr:rowOff>27818</xdr:rowOff>
    </xdr:to>
    <xdr:sp macro="" textlink="">
      <xdr:nvSpPr>
        <xdr:cNvPr id="536" name="楕円 535"/>
        <xdr:cNvSpPr/>
      </xdr:nvSpPr>
      <xdr:spPr>
        <a:xfrm>
          <a:off x="14541500" y="66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18945</xdr:rowOff>
    </xdr:from>
    <xdr:ext cx="534377" cy="259045"/>
    <xdr:sp macro="" textlink="">
      <xdr:nvSpPr>
        <xdr:cNvPr id="537" name="テキスト ボックス 536"/>
        <xdr:cNvSpPr txBox="1"/>
      </xdr:nvSpPr>
      <xdr:spPr>
        <a:xfrm>
          <a:off x="14325111" y="670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147993</xdr:rowOff>
    </xdr:from>
    <xdr:to>
      <xdr:col>72</xdr:col>
      <xdr:colOff>38100</xdr:colOff>
      <xdr:row>39</xdr:row>
      <xdr:rowOff>78143</xdr:rowOff>
    </xdr:to>
    <xdr:sp macro="" textlink="">
      <xdr:nvSpPr>
        <xdr:cNvPr id="538" name="楕円 537"/>
        <xdr:cNvSpPr/>
      </xdr:nvSpPr>
      <xdr:spPr>
        <a:xfrm>
          <a:off x="13652500" y="66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69270</xdr:rowOff>
    </xdr:from>
    <xdr:ext cx="534377" cy="259045"/>
    <xdr:sp macro="" textlink="">
      <xdr:nvSpPr>
        <xdr:cNvPr id="539" name="テキスト ボックス 538"/>
        <xdr:cNvSpPr txBox="1"/>
      </xdr:nvSpPr>
      <xdr:spPr>
        <a:xfrm>
          <a:off x="13436111" y="67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79283</xdr:rowOff>
    </xdr:from>
    <xdr:to>
      <xdr:col>67</xdr:col>
      <xdr:colOff>101600</xdr:colOff>
      <xdr:row>39</xdr:row>
      <xdr:rowOff>9433</xdr:rowOff>
    </xdr:to>
    <xdr:sp macro="" textlink="">
      <xdr:nvSpPr>
        <xdr:cNvPr id="540" name="楕円 539"/>
        <xdr:cNvSpPr/>
      </xdr:nvSpPr>
      <xdr:spPr>
        <a:xfrm>
          <a:off x="12763500" y="659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xdr:rowOff>
    </xdr:from>
    <xdr:ext cx="534377" cy="259045"/>
    <xdr:sp macro="" textlink="">
      <xdr:nvSpPr>
        <xdr:cNvPr id="541" name="テキスト ボックス 540"/>
        <xdr:cNvSpPr txBox="1"/>
      </xdr:nvSpPr>
      <xdr:spPr>
        <a:xfrm>
          <a:off x="12547111" y="66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44713</xdr:rowOff>
    </xdr:from>
    <xdr:to>
      <xdr:col>85</xdr:col>
      <xdr:colOff>127000</xdr:colOff>
      <xdr:row>58</xdr:row>
      <xdr:rowOff>57156</xdr:rowOff>
    </xdr:to>
    <xdr:cxnSp macro="">
      <xdr:nvCxnSpPr>
        <xdr:cNvPr id="570" name="直線コネクタ 569"/>
        <xdr:cNvCxnSpPr/>
      </xdr:nvCxnSpPr>
      <xdr:spPr>
        <a:xfrm flipV="1">
          <a:off x="15481300" y="9988813"/>
          <a:ext cx="8382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34589</xdr:rowOff>
    </xdr:from>
    <xdr:to>
      <xdr:col>81</xdr:col>
      <xdr:colOff>50800</xdr:colOff>
      <xdr:row>58</xdr:row>
      <xdr:rowOff>57156</xdr:rowOff>
    </xdr:to>
    <xdr:cxnSp macro="">
      <xdr:nvCxnSpPr>
        <xdr:cNvPr id="573" name="直線コネクタ 572"/>
        <xdr:cNvCxnSpPr/>
      </xdr:nvCxnSpPr>
      <xdr:spPr>
        <a:xfrm>
          <a:off x="14592300" y="9635789"/>
          <a:ext cx="889000" cy="36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34589</xdr:rowOff>
    </xdr:from>
    <xdr:to>
      <xdr:col>76</xdr:col>
      <xdr:colOff>114300</xdr:colOff>
      <xdr:row>57</xdr:row>
      <xdr:rowOff>163085</xdr:rowOff>
    </xdr:to>
    <xdr:cxnSp macro="">
      <xdr:nvCxnSpPr>
        <xdr:cNvPr id="576" name="直線コネクタ 575"/>
        <xdr:cNvCxnSpPr/>
      </xdr:nvCxnSpPr>
      <xdr:spPr>
        <a:xfrm flipV="1">
          <a:off x="13703300" y="9635789"/>
          <a:ext cx="889000" cy="29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163085</xdr:rowOff>
    </xdr:from>
    <xdr:to>
      <xdr:col>71</xdr:col>
      <xdr:colOff>177800</xdr:colOff>
      <xdr:row>58</xdr:row>
      <xdr:rowOff>66544</xdr:rowOff>
    </xdr:to>
    <xdr:cxnSp macro="">
      <xdr:nvCxnSpPr>
        <xdr:cNvPr id="579" name="直線コネクタ 578"/>
        <xdr:cNvCxnSpPr/>
      </xdr:nvCxnSpPr>
      <xdr:spPr>
        <a:xfrm flipV="1">
          <a:off x="12814300" y="9935735"/>
          <a:ext cx="889000" cy="7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165363</xdr:rowOff>
    </xdr:from>
    <xdr:to>
      <xdr:col>85</xdr:col>
      <xdr:colOff>177800</xdr:colOff>
      <xdr:row>58</xdr:row>
      <xdr:rowOff>95513</xdr:rowOff>
    </xdr:to>
    <xdr:sp macro="" textlink="">
      <xdr:nvSpPr>
        <xdr:cNvPr id="589" name="楕円 588"/>
        <xdr:cNvSpPr/>
      </xdr:nvSpPr>
      <xdr:spPr>
        <a:xfrm>
          <a:off x="16268700" y="99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80290</xdr:rowOff>
    </xdr:from>
    <xdr:ext cx="534377" cy="259045"/>
    <xdr:sp macro="" textlink="">
      <xdr:nvSpPr>
        <xdr:cNvPr id="590" name="教育費該当値テキスト"/>
        <xdr:cNvSpPr txBox="1"/>
      </xdr:nvSpPr>
      <xdr:spPr>
        <a:xfrm>
          <a:off x="16370300" y="98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6356</xdr:rowOff>
    </xdr:from>
    <xdr:to>
      <xdr:col>81</xdr:col>
      <xdr:colOff>101600</xdr:colOff>
      <xdr:row>58</xdr:row>
      <xdr:rowOff>107956</xdr:rowOff>
    </xdr:to>
    <xdr:sp macro="" textlink="">
      <xdr:nvSpPr>
        <xdr:cNvPr id="591" name="楕円 590"/>
        <xdr:cNvSpPr/>
      </xdr:nvSpPr>
      <xdr:spPr>
        <a:xfrm>
          <a:off x="15430500" y="99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99083</xdr:rowOff>
    </xdr:from>
    <xdr:ext cx="534377" cy="259045"/>
    <xdr:sp macro="" textlink="">
      <xdr:nvSpPr>
        <xdr:cNvPr id="592" name="テキスト ボックス 591"/>
        <xdr:cNvSpPr txBox="1"/>
      </xdr:nvSpPr>
      <xdr:spPr>
        <a:xfrm>
          <a:off x="15214111" y="10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155239</xdr:rowOff>
    </xdr:from>
    <xdr:to>
      <xdr:col>76</xdr:col>
      <xdr:colOff>165100</xdr:colOff>
      <xdr:row>56</xdr:row>
      <xdr:rowOff>85389</xdr:rowOff>
    </xdr:to>
    <xdr:sp macro="" textlink="">
      <xdr:nvSpPr>
        <xdr:cNvPr id="593" name="楕円 592"/>
        <xdr:cNvSpPr/>
      </xdr:nvSpPr>
      <xdr:spPr>
        <a:xfrm>
          <a:off x="14541500" y="95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101916</xdr:rowOff>
    </xdr:from>
    <xdr:ext cx="599010" cy="259045"/>
    <xdr:sp macro="" textlink="">
      <xdr:nvSpPr>
        <xdr:cNvPr id="594" name="テキスト ボックス 593"/>
        <xdr:cNvSpPr txBox="1"/>
      </xdr:nvSpPr>
      <xdr:spPr>
        <a:xfrm>
          <a:off x="14292795" y="936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112285</xdr:rowOff>
    </xdr:from>
    <xdr:to>
      <xdr:col>72</xdr:col>
      <xdr:colOff>38100</xdr:colOff>
      <xdr:row>58</xdr:row>
      <xdr:rowOff>42435</xdr:rowOff>
    </xdr:to>
    <xdr:sp macro="" textlink="">
      <xdr:nvSpPr>
        <xdr:cNvPr id="595" name="楕円 594"/>
        <xdr:cNvSpPr/>
      </xdr:nvSpPr>
      <xdr:spPr>
        <a:xfrm>
          <a:off x="13652500" y="98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33562</xdr:rowOff>
    </xdr:from>
    <xdr:ext cx="534377" cy="259045"/>
    <xdr:sp macro="" textlink="">
      <xdr:nvSpPr>
        <xdr:cNvPr id="596" name="テキスト ボックス 595"/>
        <xdr:cNvSpPr txBox="1"/>
      </xdr:nvSpPr>
      <xdr:spPr>
        <a:xfrm>
          <a:off x="13436111" y="99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15744</xdr:rowOff>
    </xdr:from>
    <xdr:to>
      <xdr:col>67</xdr:col>
      <xdr:colOff>101600</xdr:colOff>
      <xdr:row>58</xdr:row>
      <xdr:rowOff>117344</xdr:rowOff>
    </xdr:to>
    <xdr:sp macro="" textlink="">
      <xdr:nvSpPr>
        <xdr:cNvPr id="597" name="楕円 596"/>
        <xdr:cNvSpPr/>
      </xdr:nvSpPr>
      <xdr:spPr>
        <a:xfrm>
          <a:off x="12763500" y="99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108471</xdr:rowOff>
    </xdr:from>
    <xdr:ext cx="534377" cy="259045"/>
    <xdr:sp macro="" textlink="">
      <xdr:nvSpPr>
        <xdr:cNvPr id="598" name="テキスト ボックス 597"/>
        <xdr:cNvSpPr txBox="1"/>
      </xdr:nvSpPr>
      <xdr:spPr>
        <a:xfrm>
          <a:off x="12547111" y="1005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137192</xdr:rowOff>
    </xdr:from>
    <xdr:to>
      <xdr:col>85</xdr:col>
      <xdr:colOff>127000</xdr:colOff>
      <xdr:row>78</xdr:row>
      <xdr:rowOff>137759</xdr:rowOff>
    </xdr:to>
    <xdr:cxnSp macro="">
      <xdr:nvCxnSpPr>
        <xdr:cNvPr id="625" name="直線コネクタ 624"/>
        <xdr:cNvCxnSpPr/>
      </xdr:nvCxnSpPr>
      <xdr:spPr>
        <a:xfrm>
          <a:off x="15481300" y="13510292"/>
          <a:ext cx="8382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137192</xdr:rowOff>
    </xdr:from>
    <xdr:to>
      <xdr:col>81</xdr:col>
      <xdr:colOff>50800</xdr:colOff>
      <xdr:row>78</xdr:row>
      <xdr:rowOff>139700</xdr:rowOff>
    </xdr:to>
    <xdr:cxnSp macro="">
      <xdr:nvCxnSpPr>
        <xdr:cNvPr id="628" name="直線コネクタ 627"/>
        <xdr:cNvCxnSpPr/>
      </xdr:nvCxnSpPr>
      <xdr:spPr>
        <a:xfrm flipV="1">
          <a:off x="14592300" y="13510292"/>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124937</xdr:rowOff>
    </xdr:from>
    <xdr:to>
      <xdr:col>71</xdr:col>
      <xdr:colOff>177800</xdr:colOff>
      <xdr:row>78</xdr:row>
      <xdr:rowOff>139700</xdr:rowOff>
    </xdr:to>
    <xdr:cxnSp macro="">
      <xdr:nvCxnSpPr>
        <xdr:cNvPr id="634" name="直線コネクタ 633"/>
        <xdr:cNvCxnSpPr/>
      </xdr:nvCxnSpPr>
      <xdr:spPr>
        <a:xfrm>
          <a:off x="12814300" y="13498037"/>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86959</xdr:rowOff>
    </xdr:from>
    <xdr:to>
      <xdr:col>85</xdr:col>
      <xdr:colOff>177800</xdr:colOff>
      <xdr:row>79</xdr:row>
      <xdr:rowOff>17109</xdr:rowOff>
    </xdr:to>
    <xdr:sp macro="" textlink="">
      <xdr:nvSpPr>
        <xdr:cNvPr id="644" name="楕円 643"/>
        <xdr:cNvSpPr/>
      </xdr:nvSpPr>
      <xdr:spPr>
        <a:xfrm>
          <a:off x="16268700" y="134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78565" cy="259045"/>
    <xdr:sp macro="" textlink="">
      <xdr:nvSpPr>
        <xdr:cNvPr id="645" name="災害復旧費該当値テキスト"/>
        <xdr:cNvSpPr txBox="1"/>
      </xdr:nvSpPr>
      <xdr:spPr>
        <a:xfrm>
          <a:off x="16370300" y="134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86392</xdr:rowOff>
    </xdr:from>
    <xdr:to>
      <xdr:col>81</xdr:col>
      <xdr:colOff>101600</xdr:colOff>
      <xdr:row>79</xdr:row>
      <xdr:rowOff>16542</xdr:rowOff>
    </xdr:to>
    <xdr:sp macro="" textlink="">
      <xdr:nvSpPr>
        <xdr:cNvPr id="646" name="楕円 645"/>
        <xdr:cNvSpPr/>
      </xdr:nvSpPr>
      <xdr:spPr>
        <a:xfrm>
          <a:off x="15430500" y="134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7669</xdr:rowOff>
    </xdr:from>
    <xdr:ext cx="469744" cy="259045"/>
    <xdr:sp macro="" textlink="">
      <xdr:nvSpPr>
        <xdr:cNvPr id="647" name="テキスト ボックス 646"/>
        <xdr:cNvSpPr txBox="1"/>
      </xdr:nvSpPr>
      <xdr:spPr>
        <a:xfrm>
          <a:off x="15246428" y="1355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74137</xdr:rowOff>
    </xdr:from>
    <xdr:to>
      <xdr:col>67</xdr:col>
      <xdr:colOff>101600</xdr:colOff>
      <xdr:row>79</xdr:row>
      <xdr:rowOff>4287</xdr:rowOff>
    </xdr:to>
    <xdr:sp macro="" textlink="">
      <xdr:nvSpPr>
        <xdr:cNvPr id="652" name="楕円 651"/>
        <xdr:cNvSpPr/>
      </xdr:nvSpPr>
      <xdr:spPr>
        <a:xfrm>
          <a:off x="12763500" y="134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166864</xdr:rowOff>
    </xdr:from>
    <xdr:ext cx="469744" cy="259045"/>
    <xdr:sp macro="" textlink="">
      <xdr:nvSpPr>
        <xdr:cNvPr id="653" name="テキスト ボックス 652"/>
        <xdr:cNvSpPr txBox="1"/>
      </xdr:nvSpPr>
      <xdr:spPr>
        <a:xfrm>
          <a:off x="12579428" y="1353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25175</xdr:rowOff>
    </xdr:from>
    <xdr:to>
      <xdr:col>85</xdr:col>
      <xdr:colOff>127000</xdr:colOff>
      <xdr:row>97</xdr:row>
      <xdr:rowOff>46267</xdr:rowOff>
    </xdr:to>
    <xdr:cxnSp macro="">
      <xdr:nvCxnSpPr>
        <xdr:cNvPr id="680" name="直線コネクタ 679"/>
        <xdr:cNvCxnSpPr/>
      </xdr:nvCxnSpPr>
      <xdr:spPr>
        <a:xfrm>
          <a:off x="15481300" y="16655825"/>
          <a:ext cx="838200" cy="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1516</xdr:rowOff>
    </xdr:from>
    <xdr:to>
      <xdr:col>81</xdr:col>
      <xdr:colOff>50800</xdr:colOff>
      <xdr:row>97</xdr:row>
      <xdr:rowOff>25175</xdr:rowOff>
    </xdr:to>
    <xdr:cxnSp macro="">
      <xdr:nvCxnSpPr>
        <xdr:cNvPr id="683" name="直線コネクタ 682"/>
        <xdr:cNvCxnSpPr/>
      </xdr:nvCxnSpPr>
      <xdr:spPr>
        <a:xfrm>
          <a:off x="14592300" y="16632166"/>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xdr:rowOff>
    </xdr:from>
    <xdr:to>
      <xdr:col>76</xdr:col>
      <xdr:colOff>114300</xdr:colOff>
      <xdr:row>97</xdr:row>
      <xdr:rowOff>1516</xdr:rowOff>
    </xdr:to>
    <xdr:cxnSp macro="">
      <xdr:nvCxnSpPr>
        <xdr:cNvPr id="686" name="直線コネクタ 685"/>
        <xdr:cNvCxnSpPr/>
      </xdr:nvCxnSpPr>
      <xdr:spPr>
        <a:xfrm>
          <a:off x="13703300" y="1663074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164993</xdr:rowOff>
    </xdr:from>
    <xdr:to>
      <xdr:col>71</xdr:col>
      <xdr:colOff>177800</xdr:colOff>
      <xdr:row>97</xdr:row>
      <xdr:rowOff>99</xdr:rowOff>
    </xdr:to>
    <xdr:cxnSp macro="">
      <xdr:nvCxnSpPr>
        <xdr:cNvPr id="689" name="直線コネクタ 688"/>
        <xdr:cNvCxnSpPr/>
      </xdr:nvCxnSpPr>
      <xdr:spPr>
        <a:xfrm>
          <a:off x="12814300" y="16624193"/>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166917</xdr:rowOff>
    </xdr:from>
    <xdr:to>
      <xdr:col>85</xdr:col>
      <xdr:colOff>177800</xdr:colOff>
      <xdr:row>97</xdr:row>
      <xdr:rowOff>97067</xdr:rowOff>
    </xdr:to>
    <xdr:sp macro="" textlink="">
      <xdr:nvSpPr>
        <xdr:cNvPr id="699" name="楕円 698"/>
        <xdr:cNvSpPr/>
      </xdr:nvSpPr>
      <xdr:spPr>
        <a:xfrm>
          <a:off x="16268700" y="166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145344</xdr:rowOff>
    </xdr:from>
    <xdr:ext cx="534377" cy="259045"/>
    <xdr:sp macro="" textlink="">
      <xdr:nvSpPr>
        <xdr:cNvPr id="700" name="公債費該当値テキスト"/>
        <xdr:cNvSpPr txBox="1"/>
      </xdr:nvSpPr>
      <xdr:spPr>
        <a:xfrm>
          <a:off x="16370300" y="166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145825</xdr:rowOff>
    </xdr:from>
    <xdr:to>
      <xdr:col>81</xdr:col>
      <xdr:colOff>101600</xdr:colOff>
      <xdr:row>97</xdr:row>
      <xdr:rowOff>75975</xdr:rowOff>
    </xdr:to>
    <xdr:sp macro="" textlink="">
      <xdr:nvSpPr>
        <xdr:cNvPr id="701" name="楕円 700"/>
        <xdr:cNvSpPr/>
      </xdr:nvSpPr>
      <xdr:spPr>
        <a:xfrm>
          <a:off x="15430500" y="166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67102</xdr:rowOff>
    </xdr:from>
    <xdr:ext cx="534377" cy="259045"/>
    <xdr:sp macro="" textlink="">
      <xdr:nvSpPr>
        <xdr:cNvPr id="702" name="テキスト ボックス 701"/>
        <xdr:cNvSpPr txBox="1"/>
      </xdr:nvSpPr>
      <xdr:spPr>
        <a:xfrm>
          <a:off x="15214111" y="166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122166</xdr:rowOff>
    </xdr:from>
    <xdr:to>
      <xdr:col>76</xdr:col>
      <xdr:colOff>165100</xdr:colOff>
      <xdr:row>97</xdr:row>
      <xdr:rowOff>52316</xdr:rowOff>
    </xdr:to>
    <xdr:sp macro="" textlink="">
      <xdr:nvSpPr>
        <xdr:cNvPr id="703" name="楕円 702"/>
        <xdr:cNvSpPr/>
      </xdr:nvSpPr>
      <xdr:spPr>
        <a:xfrm>
          <a:off x="14541500" y="165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43443</xdr:rowOff>
    </xdr:from>
    <xdr:ext cx="534377" cy="259045"/>
    <xdr:sp macro="" textlink="">
      <xdr:nvSpPr>
        <xdr:cNvPr id="704" name="テキスト ボックス 703"/>
        <xdr:cNvSpPr txBox="1"/>
      </xdr:nvSpPr>
      <xdr:spPr>
        <a:xfrm>
          <a:off x="14325111" y="1667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120749</xdr:rowOff>
    </xdr:from>
    <xdr:to>
      <xdr:col>72</xdr:col>
      <xdr:colOff>38100</xdr:colOff>
      <xdr:row>97</xdr:row>
      <xdr:rowOff>50899</xdr:rowOff>
    </xdr:to>
    <xdr:sp macro="" textlink="">
      <xdr:nvSpPr>
        <xdr:cNvPr id="705" name="楕円 704"/>
        <xdr:cNvSpPr/>
      </xdr:nvSpPr>
      <xdr:spPr>
        <a:xfrm>
          <a:off x="13652500" y="165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42026</xdr:rowOff>
    </xdr:from>
    <xdr:ext cx="534377" cy="259045"/>
    <xdr:sp macro="" textlink="">
      <xdr:nvSpPr>
        <xdr:cNvPr id="706" name="テキスト ボックス 705"/>
        <xdr:cNvSpPr txBox="1"/>
      </xdr:nvSpPr>
      <xdr:spPr>
        <a:xfrm>
          <a:off x="13436111" y="166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114193</xdr:rowOff>
    </xdr:from>
    <xdr:to>
      <xdr:col>67</xdr:col>
      <xdr:colOff>101600</xdr:colOff>
      <xdr:row>97</xdr:row>
      <xdr:rowOff>44343</xdr:rowOff>
    </xdr:to>
    <xdr:sp macro="" textlink="">
      <xdr:nvSpPr>
        <xdr:cNvPr id="707" name="楕円 706"/>
        <xdr:cNvSpPr/>
      </xdr:nvSpPr>
      <xdr:spPr>
        <a:xfrm>
          <a:off x="12763500" y="165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35470</xdr:rowOff>
    </xdr:from>
    <xdr:ext cx="534377" cy="259045"/>
    <xdr:sp macro="" textlink="">
      <xdr:nvSpPr>
        <xdr:cNvPr id="708" name="テキスト ボックス 707"/>
        <xdr:cNvSpPr txBox="1"/>
      </xdr:nvSpPr>
      <xdr:spPr>
        <a:xfrm>
          <a:off x="12547111" y="166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ともに類似団体平均を概ね下回っている状況であるが、今後も事業の見直し等により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真に必要な事業への投資と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経費の縮減に努めていきたい。</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財政調整基金残高は、災害復旧等への備えとして保有しており、前年度とほぼ同額を維持している。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実質収支額、実質単年度収支についてもほぼ横ばいの状況であり、今後も健全財政の堅持に努めたい。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全会計において黒字となっており、今後も健全財政の堅持に努めたい。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なお、上水道事業については簡易水道事業（ともに黒字会計）統合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の影響による数値の上昇を維持している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5"/>
      <c r="DK3" s="185"/>
      <c r="DL3" s="185"/>
      <c r="DM3" s="185"/>
      <c r="DN3" s="185"/>
      <c r="DO3" s="185"/>
    </row>
    <row r="4" spans="1:119" ht="18.75" customHeight="1" x14ac:dyDescent="0.15">
      <c r="A4" s="186"/>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4269845</v>
      </c>
      <c r="BO4" s="431"/>
      <c r="BP4" s="431"/>
      <c r="BQ4" s="431"/>
      <c r="BR4" s="431"/>
      <c r="BS4" s="431"/>
      <c r="BT4" s="431"/>
      <c r="BU4" s="432"/>
      <c r="BV4" s="430">
        <v>4197082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11.1</v>
      </c>
      <c r="CU4" s="437"/>
      <c r="CV4" s="437"/>
      <c r="CW4" s="437"/>
      <c r="CX4" s="437"/>
      <c r="CY4" s="437"/>
      <c r="CZ4" s="437"/>
      <c r="DA4" s="438"/>
      <c r="DB4" s="436">
        <v>6.9</v>
      </c>
      <c r="DC4" s="437"/>
      <c r="DD4" s="437"/>
      <c r="DE4" s="437"/>
      <c r="DF4" s="437"/>
      <c r="DG4" s="437"/>
      <c r="DH4" s="437"/>
      <c r="DI4" s="438"/>
      <c r="DJ4" s="185"/>
      <c r="DK4" s="185"/>
      <c r="DL4" s="185"/>
      <c r="DM4" s="185"/>
      <c r="DN4" s="185"/>
      <c r="DO4" s="185"/>
    </row>
    <row r="5" spans="1:119" ht="18.75" customHeight="1" x14ac:dyDescent="0.15">
      <c r="A5" s="186"/>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3938734</v>
      </c>
      <c r="BO5" s="468"/>
      <c r="BP5" s="468"/>
      <c r="BQ5" s="468"/>
      <c r="BR5" s="468"/>
      <c r="BS5" s="468"/>
      <c r="BT5" s="468"/>
      <c r="BU5" s="469"/>
      <c r="BV5" s="467">
        <v>3973755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80.099999999999994</v>
      </c>
      <c r="CU5" s="465"/>
      <c r="CV5" s="465"/>
      <c r="CW5" s="465"/>
      <c r="CX5" s="465"/>
      <c r="CY5" s="465"/>
      <c r="CZ5" s="465"/>
      <c r="DA5" s="466"/>
      <c r="DB5" s="464">
        <v>77.5</v>
      </c>
      <c r="DC5" s="465"/>
      <c r="DD5" s="465"/>
      <c r="DE5" s="465"/>
      <c r="DF5" s="465"/>
      <c r="DG5" s="465"/>
      <c r="DH5" s="465"/>
      <c r="DI5" s="466"/>
      <c r="DJ5" s="185"/>
      <c r="DK5" s="185"/>
      <c r="DL5" s="185"/>
      <c r="DM5" s="185"/>
      <c r="DN5" s="185"/>
      <c r="DO5" s="185"/>
    </row>
    <row r="6" spans="1:119" ht="18.75" customHeight="1" x14ac:dyDescent="0.15">
      <c r="A6" s="186"/>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331111</v>
      </c>
      <c r="BO6" s="468"/>
      <c r="BP6" s="468"/>
      <c r="BQ6" s="468"/>
      <c r="BR6" s="468"/>
      <c r="BS6" s="468"/>
      <c r="BT6" s="468"/>
      <c r="BU6" s="469"/>
      <c r="BV6" s="467">
        <v>223327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83.6</v>
      </c>
      <c r="CU6" s="505"/>
      <c r="CV6" s="505"/>
      <c r="CW6" s="505"/>
      <c r="CX6" s="505"/>
      <c r="CY6" s="505"/>
      <c r="CZ6" s="505"/>
      <c r="DA6" s="506"/>
      <c r="DB6" s="504">
        <v>80.900000000000006</v>
      </c>
      <c r="DC6" s="505"/>
      <c r="DD6" s="505"/>
      <c r="DE6" s="505"/>
      <c r="DF6" s="505"/>
      <c r="DG6" s="505"/>
      <c r="DH6" s="505"/>
      <c r="DI6" s="506"/>
      <c r="DJ6" s="185"/>
      <c r="DK6" s="185"/>
      <c r="DL6" s="185"/>
      <c r="DM6" s="185"/>
      <c r="DN6" s="185"/>
      <c r="DO6" s="185"/>
    </row>
    <row r="7" spans="1:119" ht="18.75" customHeight="1" x14ac:dyDescent="0.15">
      <c r="A7" s="186"/>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33662</v>
      </c>
      <c r="BO7" s="468"/>
      <c r="BP7" s="468"/>
      <c r="BQ7" s="468"/>
      <c r="BR7" s="468"/>
      <c r="BS7" s="468"/>
      <c r="BT7" s="468"/>
      <c r="BU7" s="469"/>
      <c r="BV7" s="467">
        <v>35258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2669664</v>
      </c>
      <c r="CU7" s="468"/>
      <c r="CV7" s="468"/>
      <c r="CW7" s="468"/>
      <c r="CX7" s="468"/>
      <c r="CY7" s="468"/>
      <c r="CZ7" s="468"/>
      <c r="DA7" s="469"/>
      <c r="DB7" s="467">
        <v>2709322</v>
      </c>
      <c r="DC7" s="468"/>
      <c r="DD7" s="468"/>
      <c r="DE7" s="468"/>
      <c r="DF7" s="468"/>
      <c r="DG7" s="468"/>
      <c r="DH7" s="468"/>
      <c r="DI7" s="469"/>
      <c r="DJ7" s="185"/>
      <c r="DK7" s="185"/>
      <c r="DL7" s="185"/>
      <c r="DM7" s="185"/>
      <c r="DN7" s="185"/>
      <c r="DO7" s="185"/>
    </row>
    <row r="8" spans="1:119" ht="18.75" customHeight="1" thickBot="1" x14ac:dyDescent="0.2">
      <c r="A8" s="186"/>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297449</v>
      </c>
      <c r="BO8" s="468"/>
      <c r="BP8" s="468"/>
      <c r="BQ8" s="468"/>
      <c r="BR8" s="468"/>
      <c r="BS8" s="468"/>
      <c r="BT8" s="468"/>
      <c r="BU8" s="469"/>
      <c r="BV8" s="467">
        <v>188069</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v>
      </c>
      <c r="CU8" s="508"/>
      <c r="CV8" s="508"/>
      <c r="CW8" s="508"/>
      <c r="CX8" s="508"/>
      <c r="CY8" s="508"/>
      <c r="CZ8" s="508"/>
      <c r="DA8" s="509"/>
      <c r="DB8" s="507">
        <v>0.28999999999999998</v>
      </c>
      <c r="DC8" s="508"/>
      <c r="DD8" s="508"/>
      <c r="DE8" s="508"/>
      <c r="DF8" s="508"/>
      <c r="DG8" s="508"/>
      <c r="DH8" s="508"/>
      <c r="DI8" s="509"/>
      <c r="DJ8" s="185"/>
      <c r="DK8" s="185"/>
      <c r="DL8" s="185"/>
      <c r="DM8" s="185"/>
      <c r="DN8" s="185"/>
      <c r="DO8" s="185"/>
    </row>
    <row r="9" spans="1:119" ht="18.75" customHeight="1" thickBot="1" x14ac:dyDescent="0.2">
      <c r="A9" s="186"/>
      <c r="B9" s="461" t="s">
        <v>112</v>
      </c>
      <c r="C9" s="462"/>
      <c r="D9" s="462"/>
      <c r="E9" s="462"/>
      <c r="F9" s="462"/>
      <c r="G9" s="462"/>
      <c r="H9" s="462"/>
      <c r="I9" s="462"/>
      <c r="J9" s="462"/>
      <c r="K9" s="510"/>
      <c r="L9" s="511" t="s">
        <v>113</v>
      </c>
      <c r="M9" s="512"/>
      <c r="N9" s="512"/>
      <c r="O9" s="512"/>
      <c r="P9" s="512"/>
      <c r="Q9" s="513"/>
      <c r="R9" s="514">
        <v>7033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109380</v>
      </c>
      <c r="BO9" s="468"/>
      <c r="BP9" s="468"/>
      <c r="BQ9" s="468"/>
      <c r="BR9" s="468"/>
      <c r="BS9" s="468"/>
      <c r="BT9" s="468"/>
      <c r="BU9" s="469"/>
      <c r="BV9" s="467">
        <v>-4655</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13.3</v>
      </c>
      <c r="CU9" s="465"/>
      <c r="CV9" s="465"/>
      <c r="CW9" s="465"/>
      <c r="CX9" s="465"/>
      <c r="CY9" s="465"/>
      <c r="CZ9" s="465"/>
      <c r="DA9" s="466"/>
      <c r="DB9" s="464">
        <v>14.4</v>
      </c>
      <c r="DC9" s="465"/>
      <c r="DD9" s="465"/>
      <c r="DE9" s="465"/>
      <c r="DF9" s="465"/>
      <c r="DG9" s="465"/>
      <c r="DH9" s="465"/>
      <c r="DI9" s="466"/>
      <c r="DJ9" s="185"/>
      <c r="DK9" s="185"/>
      <c r="DL9" s="185"/>
      <c r="DM9" s="185"/>
      <c r="DN9" s="185"/>
      <c r="DO9" s="185"/>
    </row>
    <row r="10" spans="1:119" ht="18.75" customHeight="1" thickBot="1" x14ac:dyDescent="0.2">
      <c r="A10" s="186"/>
      <c r="B10" s="461"/>
      <c r="C10" s="462"/>
      <c r="D10" s="462"/>
      <c r="E10" s="462"/>
      <c r="F10" s="462"/>
      <c r="G10" s="462"/>
      <c r="H10" s="462"/>
      <c r="I10" s="462"/>
      <c r="J10" s="462"/>
      <c r="K10" s="510"/>
      <c r="L10" s="517" t="s">
        <v>119</v>
      </c>
      <c r="M10" s="497"/>
      <c r="N10" s="497"/>
      <c r="O10" s="497"/>
      <c r="P10" s="497"/>
      <c r="Q10" s="498"/>
      <c r="R10" s="518">
        <v>7563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115</v>
      </c>
      <c r="BO10" s="468"/>
      <c r="BP10" s="468"/>
      <c r="BQ10" s="468"/>
      <c r="BR10" s="468"/>
      <c r="BS10" s="468"/>
      <c r="BT10" s="468"/>
      <c r="BU10" s="469"/>
      <c r="BV10" s="467">
        <v>194</v>
      </c>
      <c r="BW10" s="468"/>
      <c r="BX10" s="468"/>
      <c r="BY10" s="468"/>
      <c r="BZ10" s="468"/>
      <c r="CA10" s="468"/>
      <c r="CB10" s="468"/>
      <c r="CC10" s="46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5"/>
      <c r="DK11" s="185"/>
      <c r="DL11" s="185"/>
      <c r="DM11" s="185"/>
      <c r="DN11" s="185"/>
      <c r="DO11" s="185"/>
    </row>
    <row r="12" spans="1:119" ht="18.75" customHeight="1" x14ac:dyDescent="0.15">
      <c r="A12" s="186"/>
      <c r="B12" s="527" t="s">
        <v>130</v>
      </c>
      <c r="C12" s="528"/>
      <c r="D12" s="528"/>
      <c r="E12" s="528"/>
      <c r="F12" s="528"/>
      <c r="G12" s="528"/>
      <c r="H12" s="528"/>
      <c r="I12" s="528"/>
      <c r="J12" s="528"/>
      <c r="K12" s="529"/>
      <c r="L12" s="536" t="s">
        <v>131</v>
      </c>
      <c r="M12" s="537"/>
      <c r="N12" s="537"/>
      <c r="O12" s="537"/>
      <c r="P12" s="537"/>
      <c r="Q12" s="538"/>
      <c r="R12" s="539">
        <v>7109</v>
      </c>
      <c r="S12" s="540"/>
      <c r="T12" s="540"/>
      <c r="U12" s="540"/>
      <c r="V12" s="541"/>
      <c r="W12" s="542" t="s">
        <v>1</v>
      </c>
      <c r="X12" s="500"/>
      <c r="Y12" s="500"/>
      <c r="Z12" s="500"/>
      <c r="AA12" s="500"/>
      <c r="AB12" s="543"/>
      <c r="AC12" s="499" t="s">
        <v>132</v>
      </c>
      <c r="AD12" s="500"/>
      <c r="AE12" s="500"/>
      <c r="AF12" s="500"/>
      <c r="AG12" s="543"/>
      <c r="AH12" s="499" t="s">
        <v>133</v>
      </c>
      <c r="AI12" s="500"/>
      <c r="AJ12" s="500"/>
      <c r="AK12" s="500"/>
      <c r="AL12" s="544"/>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137</v>
      </c>
      <c r="DC12" s="508"/>
      <c r="DD12" s="508"/>
      <c r="DE12" s="508"/>
      <c r="DF12" s="508"/>
      <c r="DG12" s="508"/>
      <c r="DH12" s="508"/>
      <c r="DI12" s="509"/>
      <c r="DJ12" s="185"/>
      <c r="DK12" s="185"/>
      <c r="DL12" s="185"/>
      <c r="DM12" s="185"/>
      <c r="DN12" s="185"/>
      <c r="DO12" s="185"/>
    </row>
    <row r="13" spans="1:119" ht="18.75" customHeight="1" x14ac:dyDescent="0.15">
      <c r="A13" s="186"/>
      <c r="B13" s="530"/>
      <c r="C13" s="531"/>
      <c r="D13" s="531"/>
      <c r="E13" s="531"/>
      <c r="F13" s="531"/>
      <c r="G13" s="531"/>
      <c r="H13" s="531"/>
      <c r="I13" s="531"/>
      <c r="J13" s="531"/>
      <c r="K13" s="532"/>
      <c r="L13" s="196"/>
      <c r="M13" s="555" t="s">
        <v>138</v>
      </c>
      <c r="N13" s="556"/>
      <c r="O13" s="556"/>
      <c r="P13" s="556"/>
      <c r="Q13" s="557"/>
      <c r="R13" s="548">
        <v>7002</v>
      </c>
      <c r="S13" s="549"/>
      <c r="T13" s="549"/>
      <c r="U13" s="549"/>
      <c r="V13" s="550"/>
      <c r="W13" s="483" t="s">
        <v>139</v>
      </c>
      <c r="X13" s="484"/>
      <c r="Y13" s="484"/>
      <c r="Z13" s="484"/>
      <c r="AA13" s="484"/>
      <c r="AB13" s="474"/>
      <c r="AC13" s="518">
        <v>802</v>
      </c>
      <c r="AD13" s="519"/>
      <c r="AE13" s="519"/>
      <c r="AF13" s="519"/>
      <c r="AG13" s="558"/>
      <c r="AH13" s="518">
        <v>812</v>
      </c>
      <c r="AI13" s="519"/>
      <c r="AJ13" s="519"/>
      <c r="AK13" s="519"/>
      <c r="AL13" s="520"/>
      <c r="AM13" s="496" t="s">
        <v>140</v>
      </c>
      <c r="AN13" s="497"/>
      <c r="AO13" s="497"/>
      <c r="AP13" s="497"/>
      <c r="AQ13" s="497"/>
      <c r="AR13" s="497"/>
      <c r="AS13" s="497"/>
      <c r="AT13" s="498"/>
      <c r="AU13" s="499" t="s">
        <v>116</v>
      </c>
      <c r="AV13" s="500"/>
      <c r="AW13" s="500"/>
      <c r="AX13" s="500"/>
      <c r="AY13" s="501" t="s">
        <v>141</v>
      </c>
      <c r="AZ13" s="502"/>
      <c r="BA13" s="502"/>
      <c r="BB13" s="502"/>
      <c r="BC13" s="502"/>
      <c r="BD13" s="502"/>
      <c r="BE13" s="502"/>
      <c r="BF13" s="502"/>
      <c r="BG13" s="502"/>
      <c r="BH13" s="502"/>
      <c r="BI13" s="502"/>
      <c r="BJ13" s="502"/>
      <c r="BK13" s="502"/>
      <c r="BL13" s="502"/>
      <c r="BM13" s="503"/>
      <c r="BN13" s="467">
        <v>109495</v>
      </c>
      <c r="BO13" s="468"/>
      <c r="BP13" s="468"/>
      <c r="BQ13" s="468"/>
      <c r="BR13" s="468"/>
      <c r="BS13" s="468"/>
      <c r="BT13" s="468"/>
      <c r="BU13" s="469"/>
      <c r="BV13" s="467">
        <v>-4461</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8.4</v>
      </c>
      <c r="CU13" s="465"/>
      <c r="CV13" s="465"/>
      <c r="CW13" s="465"/>
      <c r="CX13" s="465"/>
      <c r="CY13" s="465"/>
      <c r="CZ13" s="465"/>
      <c r="DA13" s="466"/>
      <c r="DB13" s="464">
        <v>8.8000000000000007</v>
      </c>
      <c r="DC13" s="465"/>
      <c r="DD13" s="465"/>
      <c r="DE13" s="465"/>
      <c r="DF13" s="465"/>
      <c r="DG13" s="465"/>
      <c r="DH13" s="465"/>
      <c r="DI13" s="466"/>
      <c r="DJ13" s="185"/>
      <c r="DK13" s="185"/>
      <c r="DL13" s="185"/>
      <c r="DM13" s="185"/>
      <c r="DN13" s="185"/>
      <c r="DO13" s="185"/>
    </row>
    <row r="14" spans="1:119" ht="18.75" customHeight="1" thickBot="1" x14ac:dyDescent="0.2">
      <c r="A14" s="186"/>
      <c r="B14" s="530"/>
      <c r="C14" s="531"/>
      <c r="D14" s="531"/>
      <c r="E14" s="531"/>
      <c r="F14" s="531"/>
      <c r="G14" s="531"/>
      <c r="H14" s="531"/>
      <c r="I14" s="531"/>
      <c r="J14" s="531"/>
      <c r="K14" s="532"/>
      <c r="L14" s="545" t="s">
        <v>143</v>
      </c>
      <c r="M14" s="546"/>
      <c r="N14" s="546"/>
      <c r="O14" s="546"/>
      <c r="P14" s="546"/>
      <c r="Q14" s="547"/>
      <c r="R14" s="548">
        <v>7182</v>
      </c>
      <c r="S14" s="549"/>
      <c r="T14" s="549"/>
      <c r="U14" s="549"/>
      <c r="V14" s="550"/>
      <c r="W14" s="457"/>
      <c r="X14" s="458"/>
      <c r="Y14" s="458"/>
      <c r="Z14" s="458"/>
      <c r="AA14" s="458"/>
      <c r="AB14" s="447"/>
      <c r="AC14" s="551">
        <v>20</v>
      </c>
      <c r="AD14" s="552"/>
      <c r="AE14" s="552"/>
      <c r="AF14" s="552"/>
      <c r="AG14" s="553"/>
      <c r="AH14" s="551">
        <v>19.8</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144</v>
      </c>
      <c r="CE14" s="560"/>
      <c r="CF14" s="560"/>
      <c r="CG14" s="560"/>
      <c r="CH14" s="560"/>
      <c r="CI14" s="560"/>
      <c r="CJ14" s="560"/>
      <c r="CK14" s="560"/>
      <c r="CL14" s="560"/>
      <c r="CM14" s="560"/>
      <c r="CN14" s="560"/>
      <c r="CO14" s="560"/>
      <c r="CP14" s="560"/>
      <c r="CQ14" s="560"/>
      <c r="CR14" s="560"/>
      <c r="CS14" s="561"/>
      <c r="CT14" s="562" t="s">
        <v>129</v>
      </c>
      <c r="CU14" s="563"/>
      <c r="CV14" s="563"/>
      <c r="CW14" s="563"/>
      <c r="CX14" s="563"/>
      <c r="CY14" s="563"/>
      <c r="CZ14" s="563"/>
      <c r="DA14" s="564"/>
      <c r="DB14" s="562" t="s">
        <v>145</v>
      </c>
      <c r="DC14" s="563"/>
      <c r="DD14" s="563"/>
      <c r="DE14" s="563"/>
      <c r="DF14" s="563"/>
      <c r="DG14" s="563"/>
      <c r="DH14" s="563"/>
      <c r="DI14" s="564"/>
      <c r="DJ14" s="185"/>
      <c r="DK14" s="185"/>
      <c r="DL14" s="185"/>
      <c r="DM14" s="185"/>
      <c r="DN14" s="185"/>
      <c r="DO14" s="185"/>
    </row>
    <row r="15" spans="1:119" ht="18.75" customHeight="1" x14ac:dyDescent="0.15">
      <c r="A15" s="186"/>
      <c r="B15" s="530"/>
      <c r="C15" s="531"/>
      <c r="D15" s="531"/>
      <c r="E15" s="531"/>
      <c r="F15" s="531"/>
      <c r="G15" s="531"/>
      <c r="H15" s="531"/>
      <c r="I15" s="531"/>
      <c r="J15" s="531"/>
      <c r="K15" s="532"/>
      <c r="L15" s="196"/>
      <c r="M15" s="555" t="s">
        <v>146</v>
      </c>
      <c r="N15" s="556"/>
      <c r="O15" s="556"/>
      <c r="P15" s="556"/>
      <c r="Q15" s="557"/>
      <c r="R15" s="548">
        <v>7085</v>
      </c>
      <c r="S15" s="549"/>
      <c r="T15" s="549"/>
      <c r="U15" s="549"/>
      <c r="V15" s="550"/>
      <c r="W15" s="483" t="s">
        <v>147</v>
      </c>
      <c r="X15" s="484"/>
      <c r="Y15" s="484"/>
      <c r="Z15" s="484"/>
      <c r="AA15" s="484"/>
      <c r="AB15" s="474"/>
      <c r="AC15" s="518">
        <v>1234</v>
      </c>
      <c r="AD15" s="519"/>
      <c r="AE15" s="519"/>
      <c r="AF15" s="519"/>
      <c r="AG15" s="558"/>
      <c r="AH15" s="518">
        <v>1318</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718916</v>
      </c>
      <c r="BO15" s="431"/>
      <c r="BP15" s="431"/>
      <c r="BQ15" s="431"/>
      <c r="BR15" s="431"/>
      <c r="BS15" s="431"/>
      <c r="BT15" s="431"/>
      <c r="BU15" s="432"/>
      <c r="BV15" s="430">
        <v>720939</v>
      </c>
      <c r="BW15" s="431"/>
      <c r="BX15" s="431"/>
      <c r="BY15" s="431"/>
      <c r="BZ15" s="431"/>
      <c r="CA15" s="431"/>
      <c r="CB15" s="431"/>
      <c r="CC15" s="432"/>
      <c r="CD15" s="565" t="s">
        <v>149</v>
      </c>
      <c r="CE15" s="566"/>
      <c r="CF15" s="566"/>
      <c r="CG15" s="566"/>
      <c r="CH15" s="566"/>
      <c r="CI15" s="566"/>
      <c r="CJ15" s="566"/>
      <c r="CK15" s="566"/>
      <c r="CL15" s="566"/>
      <c r="CM15" s="566"/>
      <c r="CN15" s="566"/>
      <c r="CO15" s="566"/>
      <c r="CP15" s="566"/>
      <c r="CQ15" s="566"/>
      <c r="CR15" s="566"/>
      <c r="CS15" s="56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30"/>
      <c r="C16" s="531"/>
      <c r="D16" s="531"/>
      <c r="E16" s="531"/>
      <c r="F16" s="531"/>
      <c r="G16" s="531"/>
      <c r="H16" s="531"/>
      <c r="I16" s="531"/>
      <c r="J16" s="531"/>
      <c r="K16" s="532"/>
      <c r="L16" s="545" t="s">
        <v>150</v>
      </c>
      <c r="M16" s="576"/>
      <c r="N16" s="576"/>
      <c r="O16" s="576"/>
      <c r="P16" s="576"/>
      <c r="Q16" s="577"/>
      <c r="R16" s="568" t="s">
        <v>151</v>
      </c>
      <c r="S16" s="569"/>
      <c r="T16" s="569"/>
      <c r="U16" s="569"/>
      <c r="V16" s="570"/>
      <c r="W16" s="457"/>
      <c r="X16" s="458"/>
      <c r="Y16" s="458"/>
      <c r="Z16" s="458"/>
      <c r="AA16" s="458"/>
      <c r="AB16" s="447"/>
      <c r="AC16" s="551">
        <v>30.8</v>
      </c>
      <c r="AD16" s="552"/>
      <c r="AE16" s="552"/>
      <c r="AF16" s="552"/>
      <c r="AG16" s="553"/>
      <c r="AH16" s="551">
        <v>32.1</v>
      </c>
      <c r="AI16" s="552"/>
      <c r="AJ16" s="552"/>
      <c r="AK16" s="552"/>
      <c r="AL16" s="554"/>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2374233</v>
      </c>
      <c r="BO16" s="468"/>
      <c r="BP16" s="468"/>
      <c r="BQ16" s="468"/>
      <c r="BR16" s="468"/>
      <c r="BS16" s="468"/>
      <c r="BT16" s="468"/>
      <c r="BU16" s="469"/>
      <c r="BV16" s="467">
        <v>2411579</v>
      </c>
      <c r="BW16" s="468"/>
      <c r="BX16" s="468"/>
      <c r="BY16" s="468"/>
      <c r="BZ16" s="468"/>
      <c r="CA16" s="468"/>
      <c r="CB16" s="468"/>
      <c r="CC16" s="469"/>
      <c r="CD16" s="200"/>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5"/>
      <c r="DK16" s="185"/>
      <c r="DL16" s="185"/>
      <c r="DM16" s="185"/>
      <c r="DN16" s="185"/>
      <c r="DO16" s="185"/>
    </row>
    <row r="17" spans="1:119" ht="18.75" customHeight="1" thickBot="1" x14ac:dyDescent="0.2">
      <c r="A17" s="186"/>
      <c r="B17" s="533"/>
      <c r="C17" s="534"/>
      <c r="D17" s="534"/>
      <c r="E17" s="534"/>
      <c r="F17" s="534"/>
      <c r="G17" s="534"/>
      <c r="H17" s="534"/>
      <c r="I17" s="534"/>
      <c r="J17" s="534"/>
      <c r="K17" s="535"/>
      <c r="L17" s="201"/>
      <c r="M17" s="571" t="s">
        <v>153</v>
      </c>
      <c r="N17" s="572"/>
      <c r="O17" s="572"/>
      <c r="P17" s="572"/>
      <c r="Q17" s="573"/>
      <c r="R17" s="568" t="s">
        <v>154</v>
      </c>
      <c r="S17" s="569"/>
      <c r="T17" s="569"/>
      <c r="U17" s="569"/>
      <c r="V17" s="570"/>
      <c r="W17" s="483" t="s">
        <v>155</v>
      </c>
      <c r="X17" s="484"/>
      <c r="Y17" s="484"/>
      <c r="Z17" s="484"/>
      <c r="AA17" s="484"/>
      <c r="AB17" s="474"/>
      <c r="AC17" s="518">
        <v>1970</v>
      </c>
      <c r="AD17" s="519"/>
      <c r="AE17" s="519"/>
      <c r="AF17" s="519"/>
      <c r="AG17" s="558"/>
      <c r="AH17" s="518">
        <v>1981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901057</v>
      </c>
      <c r="BO17" s="468"/>
      <c r="BP17" s="468"/>
      <c r="BQ17" s="468"/>
      <c r="BR17" s="468"/>
      <c r="BS17" s="468"/>
      <c r="BT17" s="468"/>
      <c r="BU17" s="469"/>
      <c r="BV17" s="467">
        <v>905220</v>
      </c>
      <c r="BW17" s="468"/>
      <c r="BX17" s="468"/>
      <c r="BY17" s="468"/>
      <c r="BZ17" s="468"/>
      <c r="CA17" s="468"/>
      <c r="CB17" s="468"/>
      <c r="CC17" s="469"/>
      <c r="CD17" s="200"/>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5"/>
      <c r="DK17" s="185"/>
      <c r="DL17" s="185"/>
      <c r="DM17" s="185"/>
      <c r="DN17" s="185"/>
      <c r="DO17" s="185"/>
    </row>
    <row r="18" spans="1:119" ht="18.75" customHeight="1" thickBot="1" x14ac:dyDescent="0.2">
      <c r="A18" s="186"/>
      <c r="B18" s="578" t="s">
        <v>157</v>
      </c>
      <c r="C18" s="510"/>
      <c r="D18" s="510"/>
      <c r="E18" s="579"/>
      <c r="F18" s="579"/>
      <c r="G18" s="579"/>
      <c r="H18" s="579"/>
      <c r="I18" s="579"/>
      <c r="J18" s="579"/>
      <c r="K18" s="579"/>
      <c r="L18" s="580">
        <v>98.56</v>
      </c>
      <c r="M18" s="580"/>
      <c r="N18" s="580"/>
      <c r="O18" s="580"/>
      <c r="P18" s="580"/>
      <c r="Q18" s="580"/>
      <c r="R18" s="581"/>
      <c r="S18" s="581"/>
      <c r="T18" s="581"/>
      <c r="U18" s="581"/>
      <c r="V18" s="582"/>
      <c r="W18" s="485"/>
      <c r="X18" s="486"/>
      <c r="Y18" s="486"/>
      <c r="Z18" s="486"/>
      <c r="AA18" s="486"/>
      <c r="AB18" s="477"/>
      <c r="AC18" s="583">
        <v>49.2</v>
      </c>
      <c r="AD18" s="584"/>
      <c r="AE18" s="584"/>
      <c r="AF18" s="584"/>
      <c r="AG18" s="585"/>
      <c r="AH18" s="583">
        <v>48.2</v>
      </c>
      <c r="AI18" s="584"/>
      <c r="AJ18" s="584"/>
      <c r="AK18" s="584"/>
      <c r="AL18" s="586"/>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2167759</v>
      </c>
      <c r="BO18" s="468"/>
      <c r="BP18" s="468"/>
      <c r="BQ18" s="468"/>
      <c r="BR18" s="468"/>
      <c r="BS18" s="468"/>
      <c r="BT18" s="468"/>
      <c r="BU18" s="469"/>
      <c r="BV18" s="467">
        <v>2122221</v>
      </c>
      <c r="BW18" s="468"/>
      <c r="BX18" s="468"/>
      <c r="BY18" s="468"/>
      <c r="BZ18" s="468"/>
      <c r="CA18" s="468"/>
      <c r="CB18" s="468"/>
      <c r="CC18" s="469"/>
      <c r="CD18" s="200"/>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5"/>
      <c r="DK18" s="185"/>
      <c r="DL18" s="185"/>
      <c r="DM18" s="185"/>
      <c r="DN18" s="185"/>
      <c r="DO18" s="185"/>
    </row>
    <row r="19" spans="1:119" ht="18.75" customHeight="1" thickBot="1" x14ac:dyDescent="0.2">
      <c r="A19" s="186"/>
      <c r="B19" s="578" t="s">
        <v>159</v>
      </c>
      <c r="C19" s="510"/>
      <c r="D19" s="510"/>
      <c r="E19" s="579"/>
      <c r="F19" s="579"/>
      <c r="G19" s="579"/>
      <c r="H19" s="579"/>
      <c r="I19" s="579"/>
      <c r="J19" s="579"/>
      <c r="K19" s="579"/>
      <c r="L19" s="587">
        <v>71</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3075350</v>
      </c>
      <c r="BO19" s="468"/>
      <c r="BP19" s="468"/>
      <c r="BQ19" s="468"/>
      <c r="BR19" s="468"/>
      <c r="BS19" s="468"/>
      <c r="BT19" s="468"/>
      <c r="BU19" s="469"/>
      <c r="BV19" s="467">
        <v>3101751</v>
      </c>
      <c r="BW19" s="468"/>
      <c r="BX19" s="468"/>
      <c r="BY19" s="468"/>
      <c r="BZ19" s="468"/>
      <c r="CA19" s="468"/>
      <c r="CB19" s="468"/>
      <c r="CC19" s="469"/>
      <c r="CD19" s="200"/>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5"/>
      <c r="DK19" s="185"/>
      <c r="DL19" s="185"/>
      <c r="DM19" s="185"/>
      <c r="DN19" s="185"/>
      <c r="DO19" s="185"/>
    </row>
    <row r="20" spans="1:119" ht="18.75" customHeight="1" thickBot="1" x14ac:dyDescent="0.2">
      <c r="A20" s="186"/>
      <c r="B20" s="578" t="s">
        <v>161</v>
      </c>
      <c r="C20" s="510"/>
      <c r="D20" s="510"/>
      <c r="E20" s="579"/>
      <c r="F20" s="579"/>
      <c r="G20" s="579"/>
      <c r="H20" s="579"/>
      <c r="I20" s="579"/>
      <c r="J20" s="579"/>
      <c r="K20" s="579"/>
      <c r="L20" s="587">
        <v>2291</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0"/>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5"/>
      <c r="DK20" s="185"/>
      <c r="DL20" s="185"/>
      <c r="DM20" s="185"/>
      <c r="DN20" s="185"/>
      <c r="DO20" s="185"/>
    </row>
    <row r="21" spans="1:119" ht="18.75" customHeight="1" x14ac:dyDescent="0.15">
      <c r="A21" s="186"/>
      <c r="B21" s="598" t="s">
        <v>162</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0"/>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5"/>
      <c r="DK21" s="185"/>
      <c r="DL21" s="185"/>
      <c r="DM21" s="185"/>
      <c r="DN21" s="185"/>
      <c r="DO21" s="185"/>
    </row>
    <row r="22" spans="1:119" ht="18.75" customHeight="1" thickBot="1" x14ac:dyDescent="0.2">
      <c r="A22" s="186"/>
      <c r="B22" s="601" t="s">
        <v>163</v>
      </c>
      <c r="C22" s="602"/>
      <c r="D22" s="603"/>
      <c r="E22" s="479" t="s">
        <v>1</v>
      </c>
      <c r="F22" s="484"/>
      <c r="G22" s="484"/>
      <c r="H22" s="484"/>
      <c r="I22" s="484"/>
      <c r="J22" s="484"/>
      <c r="K22" s="474"/>
      <c r="L22" s="479" t="s">
        <v>164</v>
      </c>
      <c r="M22" s="484"/>
      <c r="N22" s="484"/>
      <c r="O22" s="484"/>
      <c r="P22" s="474"/>
      <c r="Q22" s="610" t="s">
        <v>165</v>
      </c>
      <c r="R22" s="611"/>
      <c r="S22" s="611"/>
      <c r="T22" s="611"/>
      <c r="U22" s="611"/>
      <c r="V22" s="612"/>
      <c r="W22" s="616" t="s">
        <v>166</v>
      </c>
      <c r="X22" s="602"/>
      <c r="Y22" s="603"/>
      <c r="Z22" s="479" t="s">
        <v>1</v>
      </c>
      <c r="AA22" s="484"/>
      <c r="AB22" s="484"/>
      <c r="AC22" s="484"/>
      <c r="AD22" s="484"/>
      <c r="AE22" s="484"/>
      <c r="AF22" s="484"/>
      <c r="AG22" s="474"/>
      <c r="AH22" s="629" t="s">
        <v>167</v>
      </c>
      <c r="AI22" s="484"/>
      <c r="AJ22" s="484"/>
      <c r="AK22" s="484"/>
      <c r="AL22" s="474"/>
      <c r="AM22" s="629" t="s">
        <v>168</v>
      </c>
      <c r="AN22" s="630"/>
      <c r="AO22" s="630"/>
      <c r="AP22" s="630"/>
      <c r="AQ22" s="630"/>
      <c r="AR22" s="631"/>
      <c r="AS22" s="610" t="s">
        <v>165</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200"/>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5"/>
      <c r="DK22" s="185"/>
      <c r="DL22" s="185"/>
      <c r="DM22" s="185"/>
      <c r="DN22" s="185"/>
      <c r="DO22" s="185"/>
    </row>
    <row r="23" spans="1:119" ht="18.75" customHeight="1" x14ac:dyDescent="0.15">
      <c r="A23" s="186"/>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169</v>
      </c>
      <c r="AZ23" s="428"/>
      <c r="BA23" s="428"/>
      <c r="BB23" s="428"/>
      <c r="BC23" s="428"/>
      <c r="BD23" s="428"/>
      <c r="BE23" s="428"/>
      <c r="BF23" s="428"/>
      <c r="BG23" s="428"/>
      <c r="BH23" s="428"/>
      <c r="BI23" s="428"/>
      <c r="BJ23" s="428"/>
      <c r="BK23" s="428"/>
      <c r="BL23" s="428"/>
      <c r="BM23" s="429"/>
      <c r="BN23" s="467">
        <v>3638133</v>
      </c>
      <c r="BO23" s="468"/>
      <c r="BP23" s="468"/>
      <c r="BQ23" s="468"/>
      <c r="BR23" s="468"/>
      <c r="BS23" s="468"/>
      <c r="BT23" s="468"/>
      <c r="BU23" s="469"/>
      <c r="BV23" s="467">
        <v>3624727</v>
      </c>
      <c r="BW23" s="468"/>
      <c r="BX23" s="468"/>
      <c r="BY23" s="468"/>
      <c r="BZ23" s="468"/>
      <c r="CA23" s="468"/>
      <c r="CB23" s="468"/>
      <c r="CC23" s="469"/>
      <c r="CD23" s="200"/>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5"/>
      <c r="DK23" s="185"/>
      <c r="DL23" s="185"/>
      <c r="DM23" s="185"/>
      <c r="DN23" s="185"/>
      <c r="DO23" s="185"/>
    </row>
    <row r="24" spans="1:119" ht="18.75" customHeight="1" thickBot="1" x14ac:dyDescent="0.2">
      <c r="A24" s="186"/>
      <c r="B24" s="604"/>
      <c r="C24" s="605"/>
      <c r="D24" s="606"/>
      <c r="E24" s="517" t="s">
        <v>170</v>
      </c>
      <c r="F24" s="497"/>
      <c r="G24" s="497"/>
      <c r="H24" s="497"/>
      <c r="I24" s="497"/>
      <c r="J24" s="497"/>
      <c r="K24" s="498"/>
      <c r="L24" s="518">
        <v>1</v>
      </c>
      <c r="M24" s="519"/>
      <c r="N24" s="519"/>
      <c r="O24" s="519"/>
      <c r="P24" s="558"/>
      <c r="Q24" s="518">
        <v>6730</v>
      </c>
      <c r="R24" s="519"/>
      <c r="S24" s="519"/>
      <c r="T24" s="519"/>
      <c r="U24" s="519"/>
      <c r="V24" s="558"/>
      <c r="W24" s="617"/>
      <c r="X24" s="605"/>
      <c r="Y24" s="606"/>
      <c r="Z24" s="517" t="s">
        <v>171</v>
      </c>
      <c r="AA24" s="497"/>
      <c r="AB24" s="497"/>
      <c r="AC24" s="497"/>
      <c r="AD24" s="497"/>
      <c r="AE24" s="497"/>
      <c r="AF24" s="497"/>
      <c r="AG24" s="498"/>
      <c r="AH24" s="518">
        <v>79</v>
      </c>
      <c r="AI24" s="519"/>
      <c r="AJ24" s="519"/>
      <c r="AK24" s="519"/>
      <c r="AL24" s="558"/>
      <c r="AM24" s="518">
        <v>224755</v>
      </c>
      <c r="AN24" s="519"/>
      <c r="AO24" s="519"/>
      <c r="AP24" s="519"/>
      <c r="AQ24" s="519"/>
      <c r="AR24" s="558"/>
      <c r="AS24" s="518">
        <v>2845</v>
      </c>
      <c r="AT24" s="519"/>
      <c r="AU24" s="519"/>
      <c r="AV24" s="519"/>
      <c r="AW24" s="519"/>
      <c r="AX24" s="520"/>
      <c r="AY24" s="637" t="s">
        <v>172</v>
      </c>
      <c r="AZ24" s="638"/>
      <c r="BA24" s="638"/>
      <c r="BB24" s="638"/>
      <c r="BC24" s="638"/>
      <c r="BD24" s="638"/>
      <c r="BE24" s="638"/>
      <c r="BF24" s="638"/>
      <c r="BG24" s="638"/>
      <c r="BH24" s="638"/>
      <c r="BI24" s="638"/>
      <c r="BJ24" s="638"/>
      <c r="BK24" s="638"/>
      <c r="BL24" s="638"/>
      <c r="BM24" s="639"/>
      <c r="BN24" s="467">
        <v>2859755</v>
      </c>
      <c r="BO24" s="468"/>
      <c r="BP24" s="468"/>
      <c r="BQ24" s="468"/>
      <c r="BR24" s="468"/>
      <c r="BS24" s="468"/>
      <c r="BT24" s="468"/>
      <c r="BU24" s="469"/>
      <c r="BV24" s="467">
        <v>2768939</v>
      </c>
      <c r="BW24" s="468"/>
      <c r="BX24" s="468"/>
      <c r="BY24" s="468"/>
      <c r="BZ24" s="468"/>
      <c r="CA24" s="468"/>
      <c r="CB24" s="468"/>
      <c r="CC24" s="469"/>
      <c r="CD24" s="200"/>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5"/>
      <c r="DK24" s="185"/>
      <c r="DL24" s="185"/>
      <c r="DM24" s="185"/>
      <c r="DN24" s="185"/>
      <c r="DO24" s="185"/>
    </row>
    <row r="25" spans="1:119" s="185" customFormat="1" ht="18.75" customHeight="1" x14ac:dyDescent="0.15">
      <c r="A25" s="186"/>
      <c r="B25" s="604"/>
      <c r="C25" s="605"/>
      <c r="D25" s="606"/>
      <c r="E25" s="517" t="s">
        <v>173</v>
      </c>
      <c r="F25" s="497"/>
      <c r="G25" s="497"/>
      <c r="H25" s="497"/>
      <c r="I25" s="497"/>
      <c r="J25" s="497"/>
      <c r="K25" s="498"/>
      <c r="L25" s="518">
        <v>1</v>
      </c>
      <c r="M25" s="519"/>
      <c r="N25" s="519"/>
      <c r="O25" s="519"/>
      <c r="P25" s="558"/>
      <c r="Q25" s="518">
        <v>5620</v>
      </c>
      <c r="R25" s="519"/>
      <c r="S25" s="519"/>
      <c r="T25" s="519"/>
      <c r="U25" s="519"/>
      <c r="V25" s="558"/>
      <c r="W25" s="617"/>
      <c r="X25" s="605"/>
      <c r="Y25" s="606"/>
      <c r="Z25" s="517" t="s">
        <v>174</v>
      </c>
      <c r="AA25" s="497"/>
      <c r="AB25" s="497"/>
      <c r="AC25" s="497"/>
      <c r="AD25" s="497"/>
      <c r="AE25" s="497"/>
      <c r="AF25" s="497"/>
      <c r="AG25" s="498"/>
      <c r="AH25" s="518" t="s">
        <v>175</v>
      </c>
      <c r="AI25" s="519"/>
      <c r="AJ25" s="519"/>
      <c r="AK25" s="519"/>
      <c r="AL25" s="558"/>
      <c r="AM25" s="518" t="s">
        <v>176</v>
      </c>
      <c r="AN25" s="519"/>
      <c r="AO25" s="519"/>
      <c r="AP25" s="519"/>
      <c r="AQ25" s="519"/>
      <c r="AR25" s="558"/>
      <c r="AS25" s="518" t="s">
        <v>175</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128912</v>
      </c>
      <c r="BO25" s="431"/>
      <c r="BP25" s="431"/>
      <c r="BQ25" s="431"/>
      <c r="BR25" s="431"/>
      <c r="BS25" s="431"/>
      <c r="BT25" s="431"/>
      <c r="BU25" s="432"/>
      <c r="BV25" s="430">
        <v>140343</v>
      </c>
      <c r="BW25" s="431"/>
      <c r="BX25" s="431"/>
      <c r="BY25" s="431"/>
      <c r="BZ25" s="431"/>
      <c r="CA25" s="431"/>
      <c r="CB25" s="431"/>
      <c r="CC25" s="432"/>
      <c r="CD25" s="200"/>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5" customFormat="1" ht="18.75" customHeight="1" x14ac:dyDescent="0.15">
      <c r="A26" s="186"/>
      <c r="B26" s="604"/>
      <c r="C26" s="605"/>
      <c r="D26" s="606"/>
      <c r="E26" s="517" t="s">
        <v>178</v>
      </c>
      <c r="F26" s="497"/>
      <c r="G26" s="497"/>
      <c r="H26" s="497"/>
      <c r="I26" s="497"/>
      <c r="J26" s="497"/>
      <c r="K26" s="498"/>
      <c r="L26" s="518">
        <v>1</v>
      </c>
      <c r="M26" s="519"/>
      <c r="N26" s="519"/>
      <c r="O26" s="519"/>
      <c r="P26" s="558"/>
      <c r="Q26" s="518">
        <v>5060</v>
      </c>
      <c r="R26" s="519"/>
      <c r="S26" s="519"/>
      <c r="T26" s="519"/>
      <c r="U26" s="519"/>
      <c r="V26" s="558"/>
      <c r="W26" s="617"/>
      <c r="X26" s="605"/>
      <c r="Y26" s="606"/>
      <c r="Z26" s="517" t="s">
        <v>179</v>
      </c>
      <c r="AA26" s="627"/>
      <c r="AB26" s="627"/>
      <c r="AC26" s="627"/>
      <c r="AD26" s="627"/>
      <c r="AE26" s="627"/>
      <c r="AF26" s="627"/>
      <c r="AG26" s="628"/>
      <c r="AH26" s="518">
        <v>8</v>
      </c>
      <c r="AI26" s="519"/>
      <c r="AJ26" s="519"/>
      <c r="AK26" s="519"/>
      <c r="AL26" s="558"/>
      <c r="AM26" s="518">
        <v>20656</v>
      </c>
      <c r="AN26" s="519"/>
      <c r="AO26" s="519"/>
      <c r="AP26" s="519"/>
      <c r="AQ26" s="519"/>
      <c r="AR26" s="558"/>
      <c r="AS26" s="518">
        <v>2582</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181</v>
      </c>
      <c r="BW26" s="468"/>
      <c r="BX26" s="468"/>
      <c r="BY26" s="468"/>
      <c r="BZ26" s="468"/>
      <c r="CA26" s="468"/>
      <c r="CB26" s="468"/>
      <c r="CC26" s="469"/>
      <c r="CD26" s="200"/>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6"/>
      <c r="B27" s="604"/>
      <c r="C27" s="605"/>
      <c r="D27" s="606"/>
      <c r="E27" s="517" t="s">
        <v>182</v>
      </c>
      <c r="F27" s="497"/>
      <c r="G27" s="497"/>
      <c r="H27" s="497"/>
      <c r="I27" s="497"/>
      <c r="J27" s="497"/>
      <c r="K27" s="498"/>
      <c r="L27" s="518">
        <v>1</v>
      </c>
      <c r="M27" s="519"/>
      <c r="N27" s="519"/>
      <c r="O27" s="519"/>
      <c r="P27" s="558"/>
      <c r="Q27" s="518">
        <v>2660</v>
      </c>
      <c r="R27" s="519"/>
      <c r="S27" s="519"/>
      <c r="T27" s="519"/>
      <c r="U27" s="519"/>
      <c r="V27" s="558"/>
      <c r="W27" s="617"/>
      <c r="X27" s="605"/>
      <c r="Y27" s="606"/>
      <c r="Z27" s="517" t="s">
        <v>183</v>
      </c>
      <c r="AA27" s="497"/>
      <c r="AB27" s="497"/>
      <c r="AC27" s="497"/>
      <c r="AD27" s="497"/>
      <c r="AE27" s="497"/>
      <c r="AF27" s="497"/>
      <c r="AG27" s="498"/>
      <c r="AH27" s="518" t="s">
        <v>175</v>
      </c>
      <c r="AI27" s="519"/>
      <c r="AJ27" s="519"/>
      <c r="AK27" s="519"/>
      <c r="AL27" s="558"/>
      <c r="AM27" s="518" t="s">
        <v>175</v>
      </c>
      <c r="AN27" s="519"/>
      <c r="AO27" s="519"/>
      <c r="AP27" s="519"/>
      <c r="AQ27" s="519"/>
      <c r="AR27" s="558"/>
      <c r="AS27" s="518" t="s">
        <v>175</v>
      </c>
      <c r="AT27" s="519"/>
      <c r="AU27" s="519"/>
      <c r="AV27" s="519"/>
      <c r="AW27" s="519"/>
      <c r="AX27" s="520"/>
      <c r="AY27" s="559" t="s">
        <v>184</v>
      </c>
      <c r="AZ27" s="560"/>
      <c r="BA27" s="560"/>
      <c r="BB27" s="560"/>
      <c r="BC27" s="560"/>
      <c r="BD27" s="560"/>
      <c r="BE27" s="560"/>
      <c r="BF27" s="560"/>
      <c r="BG27" s="560"/>
      <c r="BH27" s="560"/>
      <c r="BI27" s="560"/>
      <c r="BJ27" s="560"/>
      <c r="BK27" s="560"/>
      <c r="BL27" s="560"/>
      <c r="BM27" s="561"/>
      <c r="BN27" s="640">
        <v>70222</v>
      </c>
      <c r="BO27" s="641"/>
      <c r="BP27" s="641"/>
      <c r="BQ27" s="641"/>
      <c r="BR27" s="641"/>
      <c r="BS27" s="641"/>
      <c r="BT27" s="641"/>
      <c r="BU27" s="642"/>
      <c r="BV27" s="640">
        <v>70204</v>
      </c>
      <c r="BW27" s="641"/>
      <c r="BX27" s="641"/>
      <c r="BY27" s="641"/>
      <c r="BZ27" s="641"/>
      <c r="CA27" s="641"/>
      <c r="CB27" s="641"/>
      <c r="CC27" s="642"/>
      <c r="CD27" s="202"/>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5"/>
      <c r="DK27" s="185"/>
      <c r="DL27" s="185"/>
      <c r="DM27" s="185"/>
      <c r="DN27" s="185"/>
      <c r="DO27" s="185"/>
    </row>
    <row r="28" spans="1:119" ht="18.75" customHeight="1" x14ac:dyDescent="0.15">
      <c r="A28" s="186"/>
      <c r="B28" s="604"/>
      <c r="C28" s="605"/>
      <c r="D28" s="606"/>
      <c r="E28" s="517" t="s">
        <v>185</v>
      </c>
      <c r="F28" s="497"/>
      <c r="G28" s="497"/>
      <c r="H28" s="497"/>
      <c r="I28" s="497"/>
      <c r="J28" s="497"/>
      <c r="K28" s="498"/>
      <c r="L28" s="518">
        <v>1</v>
      </c>
      <c r="M28" s="519"/>
      <c r="N28" s="519"/>
      <c r="O28" s="519"/>
      <c r="P28" s="558"/>
      <c r="Q28" s="518">
        <v>1910</v>
      </c>
      <c r="R28" s="519"/>
      <c r="S28" s="519"/>
      <c r="T28" s="519"/>
      <c r="U28" s="519"/>
      <c r="V28" s="558"/>
      <c r="W28" s="617"/>
      <c r="X28" s="605"/>
      <c r="Y28" s="606"/>
      <c r="Z28" s="517" t="s">
        <v>186</v>
      </c>
      <c r="AA28" s="497"/>
      <c r="AB28" s="497"/>
      <c r="AC28" s="497"/>
      <c r="AD28" s="497"/>
      <c r="AE28" s="497"/>
      <c r="AF28" s="497"/>
      <c r="AG28" s="498"/>
      <c r="AH28" s="518" t="s">
        <v>181</v>
      </c>
      <c r="AI28" s="519"/>
      <c r="AJ28" s="519"/>
      <c r="AK28" s="519"/>
      <c r="AL28" s="558"/>
      <c r="AM28" s="518" t="s">
        <v>175</v>
      </c>
      <c r="AN28" s="519"/>
      <c r="AO28" s="519"/>
      <c r="AP28" s="519"/>
      <c r="AQ28" s="519"/>
      <c r="AR28" s="558"/>
      <c r="AS28" s="518" t="s">
        <v>175</v>
      </c>
      <c r="AT28" s="519"/>
      <c r="AU28" s="519"/>
      <c r="AV28" s="519"/>
      <c r="AW28" s="519"/>
      <c r="AX28" s="520"/>
      <c r="AY28" s="643" t="s">
        <v>187</v>
      </c>
      <c r="AZ28" s="644"/>
      <c r="BA28" s="644"/>
      <c r="BB28" s="645"/>
      <c r="BC28" s="427" t="s">
        <v>48</v>
      </c>
      <c r="BD28" s="428"/>
      <c r="BE28" s="428"/>
      <c r="BF28" s="428"/>
      <c r="BG28" s="428"/>
      <c r="BH28" s="428"/>
      <c r="BI28" s="428"/>
      <c r="BJ28" s="428"/>
      <c r="BK28" s="428"/>
      <c r="BL28" s="428"/>
      <c r="BM28" s="429"/>
      <c r="BN28" s="430">
        <v>441397</v>
      </c>
      <c r="BO28" s="431"/>
      <c r="BP28" s="431"/>
      <c r="BQ28" s="431"/>
      <c r="BR28" s="431"/>
      <c r="BS28" s="431"/>
      <c r="BT28" s="431"/>
      <c r="BU28" s="432"/>
      <c r="BV28" s="430">
        <v>441282</v>
      </c>
      <c r="BW28" s="431"/>
      <c r="BX28" s="431"/>
      <c r="BY28" s="431"/>
      <c r="BZ28" s="431"/>
      <c r="CA28" s="431"/>
      <c r="CB28" s="431"/>
      <c r="CC28" s="432"/>
      <c r="CD28" s="200"/>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5"/>
      <c r="DK28" s="185"/>
      <c r="DL28" s="185"/>
      <c r="DM28" s="185"/>
      <c r="DN28" s="185"/>
      <c r="DO28" s="185"/>
    </row>
    <row r="29" spans="1:119" ht="18.75" customHeight="1" x14ac:dyDescent="0.15">
      <c r="A29" s="186"/>
      <c r="B29" s="604"/>
      <c r="C29" s="605"/>
      <c r="D29" s="606"/>
      <c r="E29" s="517" t="s">
        <v>188</v>
      </c>
      <c r="F29" s="497"/>
      <c r="G29" s="497"/>
      <c r="H29" s="497"/>
      <c r="I29" s="497"/>
      <c r="J29" s="497"/>
      <c r="K29" s="498"/>
      <c r="L29" s="518">
        <v>10</v>
      </c>
      <c r="M29" s="519"/>
      <c r="N29" s="519"/>
      <c r="O29" s="519"/>
      <c r="P29" s="558"/>
      <c r="Q29" s="518">
        <v>1690</v>
      </c>
      <c r="R29" s="519"/>
      <c r="S29" s="519"/>
      <c r="T29" s="519"/>
      <c r="U29" s="519"/>
      <c r="V29" s="558"/>
      <c r="W29" s="618"/>
      <c r="X29" s="619"/>
      <c r="Y29" s="620"/>
      <c r="Z29" s="517" t="s">
        <v>189</v>
      </c>
      <c r="AA29" s="497"/>
      <c r="AB29" s="497"/>
      <c r="AC29" s="497"/>
      <c r="AD29" s="497"/>
      <c r="AE29" s="497"/>
      <c r="AF29" s="497"/>
      <c r="AG29" s="498"/>
      <c r="AH29" s="518">
        <v>79</v>
      </c>
      <c r="AI29" s="519"/>
      <c r="AJ29" s="519"/>
      <c r="AK29" s="519"/>
      <c r="AL29" s="558"/>
      <c r="AM29" s="518">
        <v>224755</v>
      </c>
      <c r="AN29" s="519"/>
      <c r="AO29" s="519"/>
      <c r="AP29" s="519"/>
      <c r="AQ29" s="519"/>
      <c r="AR29" s="558"/>
      <c r="AS29" s="518">
        <v>2845</v>
      </c>
      <c r="AT29" s="519"/>
      <c r="AU29" s="519"/>
      <c r="AV29" s="519"/>
      <c r="AW29" s="519"/>
      <c r="AX29" s="520"/>
      <c r="AY29" s="646"/>
      <c r="AZ29" s="647"/>
      <c r="BA29" s="647"/>
      <c r="BB29" s="648"/>
      <c r="BC29" s="501" t="s">
        <v>190</v>
      </c>
      <c r="BD29" s="502"/>
      <c r="BE29" s="502"/>
      <c r="BF29" s="502"/>
      <c r="BG29" s="502"/>
      <c r="BH29" s="502"/>
      <c r="BI29" s="502"/>
      <c r="BJ29" s="502"/>
      <c r="BK29" s="502"/>
      <c r="BL29" s="502"/>
      <c r="BM29" s="503"/>
      <c r="BN29" s="467">
        <v>169131</v>
      </c>
      <c r="BO29" s="468"/>
      <c r="BP29" s="468"/>
      <c r="BQ29" s="468"/>
      <c r="BR29" s="468"/>
      <c r="BS29" s="468"/>
      <c r="BT29" s="468"/>
      <c r="BU29" s="469"/>
      <c r="BV29" s="467">
        <v>173712</v>
      </c>
      <c r="BW29" s="468"/>
      <c r="BX29" s="468"/>
      <c r="BY29" s="468"/>
      <c r="BZ29" s="468"/>
      <c r="CA29" s="468"/>
      <c r="CB29" s="468"/>
      <c r="CC29" s="469"/>
      <c r="CD29" s="202"/>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5"/>
      <c r="DK29" s="185"/>
      <c r="DL29" s="185"/>
      <c r="DM29" s="185"/>
      <c r="DN29" s="185"/>
      <c r="DO29" s="185"/>
    </row>
    <row r="30" spans="1:119" ht="18.75" customHeight="1" thickBot="1" x14ac:dyDescent="0.2">
      <c r="A30" s="186"/>
      <c r="B30" s="607"/>
      <c r="C30" s="608"/>
      <c r="D30" s="609"/>
      <c r="E30" s="521"/>
      <c r="F30" s="522"/>
      <c r="G30" s="522"/>
      <c r="H30" s="522"/>
      <c r="I30" s="522"/>
      <c r="J30" s="522"/>
      <c r="K30" s="523"/>
      <c r="L30" s="621"/>
      <c r="M30" s="622"/>
      <c r="N30" s="622"/>
      <c r="O30" s="622"/>
      <c r="P30" s="623"/>
      <c r="Q30" s="621"/>
      <c r="R30" s="622"/>
      <c r="S30" s="622"/>
      <c r="T30" s="622"/>
      <c r="U30" s="622"/>
      <c r="V30" s="623"/>
      <c r="W30" s="624" t="s">
        <v>191</v>
      </c>
      <c r="X30" s="625"/>
      <c r="Y30" s="625"/>
      <c r="Z30" s="625"/>
      <c r="AA30" s="625"/>
      <c r="AB30" s="625"/>
      <c r="AC30" s="625"/>
      <c r="AD30" s="625"/>
      <c r="AE30" s="625"/>
      <c r="AF30" s="625"/>
      <c r="AG30" s="626"/>
      <c r="AH30" s="583">
        <v>91.2</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2541214</v>
      </c>
      <c r="BO30" s="641"/>
      <c r="BP30" s="641"/>
      <c r="BQ30" s="641"/>
      <c r="BR30" s="641"/>
      <c r="BS30" s="641"/>
      <c r="BT30" s="641"/>
      <c r="BU30" s="642"/>
      <c r="BV30" s="640">
        <v>2537676</v>
      </c>
      <c r="BW30" s="641"/>
      <c r="BX30" s="641"/>
      <c r="BY30" s="641"/>
      <c r="BZ30" s="641"/>
      <c r="CA30" s="641"/>
      <c r="CB30" s="641"/>
      <c r="CC30" s="64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1" t="s">
        <v>198</v>
      </c>
      <c r="D33" s="491"/>
      <c r="E33" s="456" t="s">
        <v>199</v>
      </c>
      <c r="F33" s="456"/>
      <c r="G33" s="456"/>
      <c r="H33" s="456"/>
      <c r="I33" s="456"/>
      <c r="J33" s="456"/>
      <c r="K33" s="456"/>
      <c r="L33" s="456"/>
      <c r="M33" s="456"/>
      <c r="N33" s="456"/>
      <c r="O33" s="456"/>
      <c r="P33" s="456"/>
      <c r="Q33" s="456"/>
      <c r="R33" s="456"/>
      <c r="S33" s="456"/>
      <c r="T33" s="215"/>
      <c r="U33" s="491" t="s">
        <v>198</v>
      </c>
      <c r="V33" s="491"/>
      <c r="W33" s="456" t="s">
        <v>200</v>
      </c>
      <c r="X33" s="456"/>
      <c r="Y33" s="456"/>
      <c r="Z33" s="456"/>
      <c r="AA33" s="456"/>
      <c r="AB33" s="456"/>
      <c r="AC33" s="456"/>
      <c r="AD33" s="456"/>
      <c r="AE33" s="456"/>
      <c r="AF33" s="456"/>
      <c r="AG33" s="456"/>
      <c r="AH33" s="456"/>
      <c r="AI33" s="456"/>
      <c r="AJ33" s="456"/>
      <c r="AK33" s="456"/>
      <c r="AL33" s="215"/>
      <c r="AM33" s="491" t="s">
        <v>198</v>
      </c>
      <c r="AN33" s="491"/>
      <c r="AO33" s="456" t="s">
        <v>199</v>
      </c>
      <c r="AP33" s="456"/>
      <c r="AQ33" s="456"/>
      <c r="AR33" s="456"/>
      <c r="AS33" s="456"/>
      <c r="AT33" s="456"/>
      <c r="AU33" s="456"/>
      <c r="AV33" s="456"/>
      <c r="AW33" s="456"/>
      <c r="AX33" s="456"/>
      <c r="AY33" s="456"/>
      <c r="AZ33" s="456"/>
      <c r="BA33" s="456"/>
      <c r="BB33" s="456"/>
      <c r="BC33" s="456"/>
      <c r="BD33" s="216"/>
      <c r="BE33" s="456" t="s">
        <v>201</v>
      </c>
      <c r="BF33" s="456"/>
      <c r="BG33" s="456" t="s">
        <v>202</v>
      </c>
      <c r="BH33" s="456"/>
      <c r="BI33" s="456"/>
      <c r="BJ33" s="456"/>
      <c r="BK33" s="456"/>
      <c r="BL33" s="456"/>
      <c r="BM33" s="456"/>
      <c r="BN33" s="456"/>
      <c r="BO33" s="456"/>
      <c r="BP33" s="456"/>
      <c r="BQ33" s="456"/>
      <c r="BR33" s="456"/>
      <c r="BS33" s="456"/>
      <c r="BT33" s="456"/>
      <c r="BU33" s="456"/>
      <c r="BV33" s="216"/>
      <c r="BW33" s="491" t="s">
        <v>201</v>
      </c>
      <c r="BX33" s="491"/>
      <c r="BY33" s="456" t="s">
        <v>203</v>
      </c>
      <c r="BZ33" s="456"/>
      <c r="CA33" s="456"/>
      <c r="CB33" s="456"/>
      <c r="CC33" s="456"/>
      <c r="CD33" s="456"/>
      <c r="CE33" s="456"/>
      <c r="CF33" s="456"/>
      <c r="CG33" s="456"/>
      <c r="CH33" s="456"/>
      <c r="CI33" s="456"/>
      <c r="CJ33" s="456"/>
      <c r="CK33" s="456"/>
      <c r="CL33" s="456"/>
      <c r="CM33" s="456"/>
      <c r="CN33" s="215"/>
      <c r="CO33" s="491" t="s">
        <v>204</v>
      </c>
      <c r="CP33" s="491"/>
      <c r="CQ33" s="456" t="s">
        <v>205</v>
      </c>
      <c r="CR33" s="456"/>
      <c r="CS33" s="456"/>
      <c r="CT33" s="456"/>
      <c r="CU33" s="456"/>
      <c r="CV33" s="456"/>
      <c r="CW33" s="456"/>
      <c r="CX33" s="456"/>
      <c r="CY33" s="456"/>
      <c r="CZ33" s="456"/>
      <c r="DA33" s="456"/>
      <c r="DB33" s="456"/>
      <c r="DC33" s="456"/>
      <c r="DD33" s="456"/>
      <c r="DE33" s="456"/>
      <c r="DF33" s="215"/>
      <c r="DG33" s="652" t="s">
        <v>206</v>
      </c>
      <c r="DH33" s="652"/>
      <c r="DI33" s="217"/>
      <c r="DJ33" s="185"/>
      <c r="DK33" s="185"/>
      <c r="DL33" s="185"/>
      <c r="DM33" s="185"/>
      <c r="DN33" s="185"/>
      <c r="DO33" s="185"/>
    </row>
    <row r="34" spans="1:119" ht="32.25" customHeight="1" x14ac:dyDescent="0.15">
      <c r="A34" s="186"/>
      <c r="B34" s="212"/>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3"/>
      <c r="U34" s="653">
        <f>IF(W34="","",MAX(C34:D43)+1)</f>
        <v>2</v>
      </c>
      <c r="V34" s="653"/>
      <c r="W34" s="654" t="str">
        <f>IF('各会計、関係団体の財政状況及び健全化判断比率'!B28="","",'各会計、関係団体の財政状況及び健全化判断比率'!B28)</f>
        <v>国民健康保険特別会計</v>
      </c>
      <c r="X34" s="654"/>
      <c r="Y34" s="654"/>
      <c r="Z34" s="654"/>
      <c r="AA34" s="654"/>
      <c r="AB34" s="654"/>
      <c r="AC34" s="654"/>
      <c r="AD34" s="654"/>
      <c r="AE34" s="654"/>
      <c r="AF34" s="654"/>
      <c r="AG34" s="654"/>
      <c r="AH34" s="654"/>
      <c r="AI34" s="654"/>
      <c r="AJ34" s="654"/>
      <c r="AK34" s="654"/>
      <c r="AL34" s="213"/>
      <c r="AM34" s="653">
        <f>IF(AO34="","",MAX(C34:D43,U34:V43)+1)</f>
        <v>6</v>
      </c>
      <c r="AN34" s="653"/>
      <c r="AO34" s="654" t="str">
        <f>IF('各会計、関係団体の財政状況及び健全化判断比率'!B32="","",'各会計、関係団体の財政状況及び健全化判断比率'!B32)</f>
        <v>上水道事業会計</v>
      </c>
      <c r="AP34" s="654"/>
      <c r="AQ34" s="654"/>
      <c r="AR34" s="654"/>
      <c r="AS34" s="654"/>
      <c r="AT34" s="654"/>
      <c r="AU34" s="654"/>
      <c r="AV34" s="654"/>
      <c r="AW34" s="654"/>
      <c r="AX34" s="654"/>
      <c r="AY34" s="654"/>
      <c r="AZ34" s="654"/>
      <c r="BA34" s="654"/>
      <c r="BB34" s="654"/>
      <c r="BC34" s="654"/>
      <c r="BD34" s="213"/>
      <c r="BE34" s="653">
        <f>IF(BG34="","",MAX(C34:D43,U34:V43,AM34:AN43)+1)</f>
        <v>7</v>
      </c>
      <c r="BF34" s="653"/>
      <c r="BG34" s="654" t="str">
        <f>IF('各会計、関係団体の財政状況及び健全化判断比率'!B33="","",'各会計、関係団体の財政状況及び健全化判断比率'!B33)</f>
        <v>農業集落排水事業特別会計</v>
      </c>
      <c r="BH34" s="654"/>
      <c r="BI34" s="654"/>
      <c r="BJ34" s="654"/>
      <c r="BK34" s="654"/>
      <c r="BL34" s="654"/>
      <c r="BM34" s="654"/>
      <c r="BN34" s="654"/>
      <c r="BO34" s="654"/>
      <c r="BP34" s="654"/>
      <c r="BQ34" s="654"/>
      <c r="BR34" s="654"/>
      <c r="BS34" s="654"/>
      <c r="BT34" s="654"/>
      <c r="BU34" s="654"/>
      <c r="BV34" s="213"/>
      <c r="BW34" s="653">
        <f>IF(BY34="","",MAX(C34:D43,U34:V43,AM34:AN43,BE34:BF43)+1)</f>
        <v>10</v>
      </c>
      <c r="BX34" s="653"/>
      <c r="BY34" s="654" t="str">
        <f>IF('各会計、関係団体の財政状況及び健全化判断比率'!B68="","",'各会計、関係団体の財政状況及び健全化判断比率'!B68)</f>
        <v>長野広域連合</v>
      </c>
      <c r="BZ34" s="654"/>
      <c r="CA34" s="654"/>
      <c r="CB34" s="654"/>
      <c r="CC34" s="654"/>
      <c r="CD34" s="654"/>
      <c r="CE34" s="654"/>
      <c r="CF34" s="654"/>
      <c r="CG34" s="654"/>
      <c r="CH34" s="654"/>
      <c r="CI34" s="654"/>
      <c r="CJ34" s="654"/>
      <c r="CK34" s="654"/>
      <c r="CL34" s="654"/>
      <c r="CM34" s="654"/>
      <c r="CN34" s="213"/>
      <c r="CO34" s="653">
        <f>IF(CQ34="","",MAX(C34:D43,U34:V43,AM34:AN43,BE34:BF43,BW34:BX43)+1)</f>
        <v>20</v>
      </c>
      <c r="CP34" s="653"/>
      <c r="CQ34" s="654" t="str">
        <f>IF('各会計、関係団体の財政状況及び健全化判断比率'!BS7="","",'各会計、関係団体の財政状況及び健全化判断比率'!BS7)</f>
        <v>高山村土地開発公社</v>
      </c>
      <c r="CR34" s="654"/>
      <c r="CS34" s="654"/>
      <c r="CT34" s="654"/>
      <c r="CU34" s="654"/>
      <c r="CV34" s="654"/>
      <c r="CW34" s="654"/>
      <c r="CX34" s="654"/>
      <c r="CY34" s="654"/>
      <c r="CZ34" s="654"/>
      <c r="DA34" s="654"/>
      <c r="DB34" s="654"/>
      <c r="DC34" s="654"/>
      <c r="DD34" s="654"/>
      <c r="DE34" s="654"/>
      <c r="DF34" s="210"/>
      <c r="DG34" s="655" t="str">
        <f>IF('各会計、関係団体の財政状況及び健全化判断比率'!BR7="","",'各会計、関係団体の財政状況及び健全化判断比率'!BR7)</f>
        <v/>
      </c>
      <c r="DH34" s="655"/>
      <c r="DI34" s="217"/>
      <c r="DJ34" s="185"/>
      <c r="DK34" s="185"/>
      <c r="DL34" s="185"/>
      <c r="DM34" s="185"/>
      <c r="DN34" s="185"/>
      <c r="DO34" s="185"/>
    </row>
    <row r="35" spans="1:119" ht="32.25" customHeight="1" x14ac:dyDescent="0.15">
      <c r="A35" s="186"/>
      <c r="B35" s="212"/>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13"/>
      <c r="U35" s="653">
        <f>IF(W35="","",U34+1)</f>
        <v>3</v>
      </c>
      <c r="V35" s="653"/>
      <c r="W35" s="654" t="str">
        <f>IF('各会計、関係団体の財政状況及び健全化判断比率'!B29="","",'各会計、関係団体の財政状況及び健全化判断比率'!B29)</f>
        <v>診療所特別会計</v>
      </c>
      <c r="X35" s="654"/>
      <c r="Y35" s="654"/>
      <c r="Z35" s="654"/>
      <c r="AA35" s="654"/>
      <c r="AB35" s="654"/>
      <c r="AC35" s="654"/>
      <c r="AD35" s="654"/>
      <c r="AE35" s="654"/>
      <c r="AF35" s="654"/>
      <c r="AG35" s="654"/>
      <c r="AH35" s="654"/>
      <c r="AI35" s="654"/>
      <c r="AJ35" s="654"/>
      <c r="AK35" s="654"/>
      <c r="AL35" s="213"/>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3"/>
      <c r="BE35" s="653">
        <f t="shared" ref="BE35:BE43" si="1">IF(BG35="","",BE34+1)</f>
        <v>8</v>
      </c>
      <c r="BF35" s="653"/>
      <c r="BG35" s="654" t="str">
        <f>IF('各会計、関係団体の財政状況及び健全化判断比率'!B34="","",'各会計、関係団体の財政状況及び健全化判断比率'!B34)</f>
        <v>下水道事業特別会計</v>
      </c>
      <c r="BH35" s="654"/>
      <c r="BI35" s="654"/>
      <c r="BJ35" s="654"/>
      <c r="BK35" s="654"/>
      <c r="BL35" s="654"/>
      <c r="BM35" s="654"/>
      <c r="BN35" s="654"/>
      <c r="BO35" s="654"/>
      <c r="BP35" s="654"/>
      <c r="BQ35" s="654"/>
      <c r="BR35" s="654"/>
      <c r="BS35" s="654"/>
      <c r="BT35" s="654"/>
      <c r="BU35" s="654"/>
      <c r="BV35" s="213"/>
      <c r="BW35" s="653">
        <f t="shared" ref="BW35:BW43" si="2">IF(BY35="","",BW34+1)</f>
        <v>11</v>
      </c>
      <c r="BX35" s="653"/>
      <c r="BY35" s="654" t="str">
        <f>IF('各会計、関係団体の財政状況及び健全化判断比率'!B69="","",'各会計、関係団体の財政状況及び健全化判断比率'!B69)</f>
        <v>（一般会計）</v>
      </c>
      <c r="BZ35" s="654"/>
      <c r="CA35" s="654"/>
      <c r="CB35" s="654"/>
      <c r="CC35" s="654"/>
      <c r="CD35" s="654"/>
      <c r="CE35" s="654"/>
      <c r="CF35" s="654"/>
      <c r="CG35" s="654"/>
      <c r="CH35" s="654"/>
      <c r="CI35" s="654"/>
      <c r="CJ35" s="654"/>
      <c r="CK35" s="654"/>
      <c r="CL35" s="654"/>
      <c r="CM35" s="654"/>
      <c r="CN35" s="213"/>
      <c r="CO35" s="653" t="str">
        <f t="shared" ref="CO35:CO43" si="3">IF(CQ35="","",CO34+1)</f>
        <v/>
      </c>
      <c r="CP35" s="653"/>
      <c r="CQ35" s="654" t="str">
        <f>IF('各会計、関係団体の財政状況及び健全化判断比率'!BS8="","",'各会計、関係団体の財政状況及び健全化判断比率'!BS8)</f>
        <v/>
      </c>
      <c r="CR35" s="654"/>
      <c r="CS35" s="654"/>
      <c r="CT35" s="654"/>
      <c r="CU35" s="654"/>
      <c r="CV35" s="654"/>
      <c r="CW35" s="654"/>
      <c r="CX35" s="654"/>
      <c r="CY35" s="654"/>
      <c r="CZ35" s="654"/>
      <c r="DA35" s="654"/>
      <c r="DB35" s="654"/>
      <c r="DC35" s="654"/>
      <c r="DD35" s="654"/>
      <c r="DE35" s="654"/>
      <c r="DF35" s="210"/>
      <c r="DG35" s="655" t="str">
        <f>IF('各会計、関係団体の財政状況及び健全化判断比率'!BR8="","",'各会計、関係団体の財政状況及び健全化判断比率'!BR8)</f>
        <v/>
      </c>
      <c r="DH35" s="655"/>
      <c r="DI35" s="217"/>
      <c r="DJ35" s="185"/>
      <c r="DK35" s="185"/>
      <c r="DL35" s="185"/>
      <c r="DM35" s="185"/>
      <c r="DN35" s="185"/>
      <c r="DO35" s="185"/>
    </row>
    <row r="36" spans="1:119" ht="32.25" customHeight="1" x14ac:dyDescent="0.15">
      <c r="A36" s="186"/>
      <c r="B36" s="212"/>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3"/>
      <c r="U36" s="653">
        <f t="shared" ref="U36:U43" si="4">IF(W36="","",U35+1)</f>
        <v>4</v>
      </c>
      <c r="V36" s="653"/>
      <c r="W36" s="654" t="str">
        <f>IF('各会計、関係団体の財政状況及び健全化判断比率'!B30="","",'各会計、関係団体の財政状況及び健全化判断比率'!B30)</f>
        <v>介護保険特別会計</v>
      </c>
      <c r="X36" s="654"/>
      <c r="Y36" s="654"/>
      <c r="Z36" s="654"/>
      <c r="AA36" s="654"/>
      <c r="AB36" s="654"/>
      <c r="AC36" s="654"/>
      <c r="AD36" s="654"/>
      <c r="AE36" s="654"/>
      <c r="AF36" s="654"/>
      <c r="AG36" s="654"/>
      <c r="AH36" s="654"/>
      <c r="AI36" s="654"/>
      <c r="AJ36" s="654"/>
      <c r="AK36" s="654"/>
      <c r="AL36" s="213"/>
      <c r="AM36" s="653" t="str">
        <f t="shared" si="0"/>
        <v/>
      </c>
      <c r="AN36" s="653"/>
      <c r="AO36" s="654"/>
      <c r="AP36" s="654"/>
      <c r="AQ36" s="654"/>
      <c r="AR36" s="654"/>
      <c r="AS36" s="654"/>
      <c r="AT36" s="654"/>
      <c r="AU36" s="654"/>
      <c r="AV36" s="654"/>
      <c r="AW36" s="654"/>
      <c r="AX36" s="654"/>
      <c r="AY36" s="654"/>
      <c r="AZ36" s="654"/>
      <c r="BA36" s="654"/>
      <c r="BB36" s="654"/>
      <c r="BC36" s="654"/>
      <c r="BD36" s="213"/>
      <c r="BE36" s="653">
        <f t="shared" si="1"/>
        <v>9</v>
      </c>
      <c r="BF36" s="653"/>
      <c r="BG36" s="654" t="str">
        <f>IF('各会計、関係団体の財政状況及び健全化判断比率'!B35="","",'各会計、関係団体の財政状況及び健全化判断比率'!B35)</f>
        <v>温泉開発事業特別会計</v>
      </c>
      <c r="BH36" s="654"/>
      <c r="BI36" s="654"/>
      <c r="BJ36" s="654"/>
      <c r="BK36" s="654"/>
      <c r="BL36" s="654"/>
      <c r="BM36" s="654"/>
      <c r="BN36" s="654"/>
      <c r="BO36" s="654"/>
      <c r="BP36" s="654"/>
      <c r="BQ36" s="654"/>
      <c r="BR36" s="654"/>
      <c r="BS36" s="654"/>
      <c r="BT36" s="654"/>
      <c r="BU36" s="654"/>
      <c r="BV36" s="213"/>
      <c r="BW36" s="653">
        <f t="shared" si="2"/>
        <v>12</v>
      </c>
      <c r="BX36" s="653"/>
      <c r="BY36" s="654" t="str">
        <f>IF('各会計、関係団体の財政状況及び健全化判断比率'!B70="","",'各会計、関係団体の財政状況及び健全化判断比率'!B70)</f>
        <v>（老人福祉施設等運営事業特別会計）</v>
      </c>
      <c r="BZ36" s="654"/>
      <c r="CA36" s="654"/>
      <c r="CB36" s="654"/>
      <c r="CC36" s="654"/>
      <c r="CD36" s="654"/>
      <c r="CE36" s="654"/>
      <c r="CF36" s="654"/>
      <c r="CG36" s="654"/>
      <c r="CH36" s="654"/>
      <c r="CI36" s="654"/>
      <c r="CJ36" s="654"/>
      <c r="CK36" s="654"/>
      <c r="CL36" s="654"/>
      <c r="CM36" s="654"/>
      <c r="CN36" s="213"/>
      <c r="CO36" s="653" t="str">
        <f t="shared" si="3"/>
        <v/>
      </c>
      <c r="CP36" s="653"/>
      <c r="CQ36" s="654" t="str">
        <f>IF('各会計、関係団体の財政状況及び健全化判断比率'!BS9="","",'各会計、関係団体の財政状況及び健全化判断比率'!BS9)</f>
        <v/>
      </c>
      <c r="CR36" s="654"/>
      <c r="CS36" s="654"/>
      <c r="CT36" s="654"/>
      <c r="CU36" s="654"/>
      <c r="CV36" s="654"/>
      <c r="CW36" s="654"/>
      <c r="CX36" s="654"/>
      <c r="CY36" s="654"/>
      <c r="CZ36" s="654"/>
      <c r="DA36" s="654"/>
      <c r="DB36" s="654"/>
      <c r="DC36" s="654"/>
      <c r="DD36" s="654"/>
      <c r="DE36" s="654"/>
      <c r="DF36" s="210"/>
      <c r="DG36" s="655" t="str">
        <f>IF('各会計、関係団体の財政状況及び健全化判断比率'!BR9="","",'各会計、関係団体の財政状況及び健全化判断比率'!BR9)</f>
        <v/>
      </c>
      <c r="DH36" s="655"/>
      <c r="DI36" s="217"/>
      <c r="DJ36" s="185"/>
      <c r="DK36" s="185"/>
      <c r="DL36" s="185"/>
      <c r="DM36" s="185"/>
      <c r="DN36" s="185"/>
      <c r="DO36" s="185"/>
    </row>
    <row r="37" spans="1:119" ht="32.25" customHeight="1" x14ac:dyDescent="0.15">
      <c r="A37" s="186"/>
      <c r="B37" s="212"/>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3"/>
      <c r="U37" s="653">
        <f t="shared" si="4"/>
        <v>5</v>
      </c>
      <c r="V37" s="653"/>
      <c r="W37" s="654" t="str">
        <f>IF('各会計、関係団体の財政状況及び健全化判断比率'!B31="","",'各会計、関係団体の財政状況及び健全化判断比率'!B31)</f>
        <v>後期高齢者医療特別会計</v>
      </c>
      <c r="X37" s="654"/>
      <c r="Y37" s="654"/>
      <c r="Z37" s="654"/>
      <c r="AA37" s="654"/>
      <c r="AB37" s="654"/>
      <c r="AC37" s="654"/>
      <c r="AD37" s="654"/>
      <c r="AE37" s="654"/>
      <c r="AF37" s="654"/>
      <c r="AG37" s="654"/>
      <c r="AH37" s="654"/>
      <c r="AI37" s="654"/>
      <c r="AJ37" s="654"/>
      <c r="AK37" s="654"/>
      <c r="AL37" s="213"/>
      <c r="AM37" s="653" t="str">
        <f t="shared" si="0"/>
        <v/>
      </c>
      <c r="AN37" s="653"/>
      <c r="AO37" s="654"/>
      <c r="AP37" s="654"/>
      <c r="AQ37" s="654"/>
      <c r="AR37" s="654"/>
      <c r="AS37" s="654"/>
      <c r="AT37" s="654"/>
      <c r="AU37" s="654"/>
      <c r="AV37" s="654"/>
      <c r="AW37" s="654"/>
      <c r="AX37" s="654"/>
      <c r="AY37" s="654"/>
      <c r="AZ37" s="654"/>
      <c r="BA37" s="654"/>
      <c r="BB37" s="654"/>
      <c r="BC37" s="654"/>
      <c r="BD37" s="213"/>
      <c r="BE37" s="653" t="str">
        <f t="shared" si="1"/>
        <v/>
      </c>
      <c r="BF37" s="653"/>
      <c r="BG37" s="654"/>
      <c r="BH37" s="654"/>
      <c r="BI37" s="654"/>
      <c r="BJ37" s="654"/>
      <c r="BK37" s="654"/>
      <c r="BL37" s="654"/>
      <c r="BM37" s="654"/>
      <c r="BN37" s="654"/>
      <c r="BO37" s="654"/>
      <c r="BP37" s="654"/>
      <c r="BQ37" s="654"/>
      <c r="BR37" s="654"/>
      <c r="BS37" s="654"/>
      <c r="BT37" s="654"/>
      <c r="BU37" s="654"/>
      <c r="BV37" s="213"/>
      <c r="BW37" s="653">
        <f t="shared" si="2"/>
        <v>13</v>
      </c>
      <c r="BX37" s="653"/>
      <c r="BY37" s="654" t="str">
        <f>IF('各会計、関係団体の財政状況及び健全化判断比率'!B71="","",'各会計、関係団体の財政状況及び健全化判断比率'!B71)</f>
        <v>（長野地域ふるさと事業特別会計）</v>
      </c>
      <c r="BZ37" s="654"/>
      <c r="CA37" s="654"/>
      <c r="CB37" s="654"/>
      <c r="CC37" s="654"/>
      <c r="CD37" s="654"/>
      <c r="CE37" s="654"/>
      <c r="CF37" s="654"/>
      <c r="CG37" s="654"/>
      <c r="CH37" s="654"/>
      <c r="CI37" s="654"/>
      <c r="CJ37" s="654"/>
      <c r="CK37" s="654"/>
      <c r="CL37" s="654"/>
      <c r="CM37" s="654"/>
      <c r="CN37" s="213"/>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10"/>
      <c r="DG37" s="655" t="str">
        <f>IF('各会計、関係団体の財政状況及び健全化判断比率'!BR10="","",'各会計、関係団体の財政状況及び健全化判断比率'!BR10)</f>
        <v/>
      </c>
      <c r="DH37" s="655"/>
      <c r="DI37" s="217"/>
      <c r="DJ37" s="185"/>
      <c r="DK37" s="185"/>
      <c r="DL37" s="185"/>
      <c r="DM37" s="185"/>
      <c r="DN37" s="185"/>
      <c r="DO37" s="185"/>
    </row>
    <row r="38" spans="1:119" ht="32.25" customHeight="1" x14ac:dyDescent="0.15">
      <c r="A38" s="186"/>
      <c r="B38" s="212"/>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3"/>
      <c r="U38" s="653" t="str">
        <f t="shared" si="4"/>
        <v/>
      </c>
      <c r="V38" s="653"/>
      <c r="W38" s="654"/>
      <c r="X38" s="654"/>
      <c r="Y38" s="654"/>
      <c r="Z38" s="654"/>
      <c r="AA38" s="654"/>
      <c r="AB38" s="654"/>
      <c r="AC38" s="654"/>
      <c r="AD38" s="654"/>
      <c r="AE38" s="654"/>
      <c r="AF38" s="654"/>
      <c r="AG38" s="654"/>
      <c r="AH38" s="654"/>
      <c r="AI38" s="654"/>
      <c r="AJ38" s="654"/>
      <c r="AK38" s="654"/>
      <c r="AL38" s="213"/>
      <c r="AM38" s="653" t="str">
        <f t="shared" si="0"/>
        <v/>
      </c>
      <c r="AN38" s="653"/>
      <c r="AO38" s="654"/>
      <c r="AP38" s="654"/>
      <c r="AQ38" s="654"/>
      <c r="AR38" s="654"/>
      <c r="AS38" s="654"/>
      <c r="AT38" s="654"/>
      <c r="AU38" s="654"/>
      <c r="AV38" s="654"/>
      <c r="AW38" s="654"/>
      <c r="AX38" s="654"/>
      <c r="AY38" s="654"/>
      <c r="AZ38" s="654"/>
      <c r="BA38" s="654"/>
      <c r="BB38" s="654"/>
      <c r="BC38" s="654"/>
      <c r="BD38" s="213"/>
      <c r="BE38" s="653" t="str">
        <f t="shared" si="1"/>
        <v/>
      </c>
      <c r="BF38" s="653"/>
      <c r="BG38" s="654"/>
      <c r="BH38" s="654"/>
      <c r="BI38" s="654"/>
      <c r="BJ38" s="654"/>
      <c r="BK38" s="654"/>
      <c r="BL38" s="654"/>
      <c r="BM38" s="654"/>
      <c r="BN38" s="654"/>
      <c r="BO38" s="654"/>
      <c r="BP38" s="654"/>
      <c r="BQ38" s="654"/>
      <c r="BR38" s="654"/>
      <c r="BS38" s="654"/>
      <c r="BT38" s="654"/>
      <c r="BU38" s="654"/>
      <c r="BV38" s="213"/>
      <c r="BW38" s="653">
        <f t="shared" si="2"/>
        <v>14</v>
      </c>
      <c r="BX38" s="653"/>
      <c r="BY38" s="654" t="str">
        <f>IF('各会計、関係団体の財政状況及び健全化判断比率'!B72="","",'各会計、関係団体の財政状況及び健全化判断比率'!B72)</f>
        <v>（ごみ処理施設事業特別会計）</v>
      </c>
      <c r="BZ38" s="654"/>
      <c r="CA38" s="654"/>
      <c r="CB38" s="654"/>
      <c r="CC38" s="654"/>
      <c r="CD38" s="654"/>
      <c r="CE38" s="654"/>
      <c r="CF38" s="654"/>
      <c r="CG38" s="654"/>
      <c r="CH38" s="654"/>
      <c r="CI38" s="654"/>
      <c r="CJ38" s="654"/>
      <c r="CK38" s="654"/>
      <c r="CL38" s="654"/>
      <c r="CM38" s="654"/>
      <c r="CN38" s="213"/>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10"/>
      <c r="DG38" s="655" t="str">
        <f>IF('各会計、関係団体の財政状況及び健全化判断比率'!BR11="","",'各会計、関係団体の財政状況及び健全化判断比率'!BR11)</f>
        <v/>
      </c>
      <c r="DH38" s="655"/>
      <c r="DI38" s="217"/>
      <c r="DJ38" s="185"/>
      <c r="DK38" s="185"/>
      <c r="DL38" s="185"/>
      <c r="DM38" s="185"/>
      <c r="DN38" s="185"/>
      <c r="DO38" s="185"/>
    </row>
    <row r="39" spans="1:119" ht="32.25" customHeight="1" x14ac:dyDescent="0.15">
      <c r="A39" s="186"/>
      <c r="B39" s="212"/>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3"/>
      <c r="U39" s="653" t="str">
        <f t="shared" si="4"/>
        <v/>
      </c>
      <c r="V39" s="653"/>
      <c r="W39" s="654"/>
      <c r="X39" s="654"/>
      <c r="Y39" s="654"/>
      <c r="Z39" s="654"/>
      <c r="AA39" s="654"/>
      <c r="AB39" s="654"/>
      <c r="AC39" s="654"/>
      <c r="AD39" s="654"/>
      <c r="AE39" s="654"/>
      <c r="AF39" s="654"/>
      <c r="AG39" s="654"/>
      <c r="AH39" s="654"/>
      <c r="AI39" s="654"/>
      <c r="AJ39" s="654"/>
      <c r="AK39" s="654"/>
      <c r="AL39" s="213"/>
      <c r="AM39" s="653" t="str">
        <f t="shared" si="0"/>
        <v/>
      </c>
      <c r="AN39" s="653"/>
      <c r="AO39" s="654"/>
      <c r="AP39" s="654"/>
      <c r="AQ39" s="654"/>
      <c r="AR39" s="654"/>
      <c r="AS39" s="654"/>
      <c r="AT39" s="654"/>
      <c r="AU39" s="654"/>
      <c r="AV39" s="654"/>
      <c r="AW39" s="654"/>
      <c r="AX39" s="654"/>
      <c r="AY39" s="654"/>
      <c r="AZ39" s="654"/>
      <c r="BA39" s="654"/>
      <c r="BB39" s="654"/>
      <c r="BC39" s="654"/>
      <c r="BD39" s="213"/>
      <c r="BE39" s="653" t="str">
        <f t="shared" si="1"/>
        <v/>
      </c>
      <c r="BF39" s="653"/>
      <c r="BG39" s="654"/>
      <c r="BH39" s="654"/>
      <c r="BI39" s="654"/>
      <c r="BJ39" s="654"/>
      <c r="BK39" s="654"/>
      <c r="BL39" s="654"/>
      <c r="BM39" s="654"/>
      <c r="BN39" s="654"/>
      <c r="BO39" s="654"/>
      <c r="BP39" s="654"/>
      <c r="BQ39" s="654"/>
      <c r="BR39" s="654"/>
      <c r="BS39" s="654"/>
      <c r="BT39" s="654"/>
      <c r="BU39" s="654"/>
      <c r="BV39" s="213"/>
      <c r="BW39" s="653">
        <f t="shared" si="2"/>
        <v>15</v>
      </c>
      <c r="BX39" s="653"/>
      <c r="BY39" s="654" t="str">
        <f>IF('各会計、関係団体の財政状況及び健全化判断比率'!B73="","",'各会計、関係団体の財政状況及び健全化判断比率'!B73)</f>
        <v>長野県市町村自治振興組合</v>
      </c>
      <c r="BZ39" s="654"/>
      <c r="CA39" s="654"/>
      <c r="CB39" s="654"/>
      <c r="CC39" s="654"/>
      <c r="CD39" s="654"/>
      <c r="CE39" s="654"/>
      <c r="CF39" s="654"/>
      <c r="CG39" s="654"/>
      <c r="CH39" s="654"/>
      <c r="CI39" s="654"/>
      <c r="CJ39" s="654"/>
      <c r="CK39" s="654"/>
      <c r="CL39" s="654"/>
      <c r="CM39" s="654"/>
      <c r="CN39" s="213"/>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10"/>
      <c r="DG39" s="655" t="str">
        <f>IF('各会計、関係団体の財政状況及び健全化判断比率'!BR12="","",'各会計、関係団体の財政状況及び健全化判断比率'!BR12)</f>
        <v/>
      </c>
      <c r="DH39" s="655"/>
      <c r="DI39" s="217"/>
      <c r="DJ39" s="185"/>
      <c r="DK39" s="185"/>
      <c r="DL39" s="185"/>
      <c r="DM39" s="185"/>
      <c r="DN39" s="185"/>
      <c r="DO39" s="185"/>
    </row>
    <row r="40" spans="1:119" ht="32.25" customHeight="1" x14ac:dyDescent="0.15">
      <c r="A40" s="186"/>
      <c r="B40" s="212"/>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3"/>
      <c r="U40" s="653" t="str">
        <f t="shared" si="4"/>
        <v/>
      </c>
      <c r="V40" s="653"/>
      <c r="W40" s="654"/>
      <c r="X40" s="654"/>
      <c r="Y40" s="654"/>
      <c r="Z40" s="654"/>
      <c r="AA40" s="654"/>
      <c r="AB40" s="654"/>
      <c r="AC40" s="654"/>
      <c r="AD40" s="654"/>
      <c r="AE40" s="654"/>
      <c r="AF40" s="654"/>
      <c r="AG40" s="654"/>
      <c r="AH40" s="654"/>
      <c r="AI40" s="654"/>
      <c r="AJ40" s="654"/>
      <c r="AK40" s="654"/>
      <c r="AL40" s="213"/>
      <c r="AM40" s="653" t="str">
        <f t="shared" si="0"/>
        <v/>
      </c>
      <c r="AN40" s="653"/>
      <c r="AO40" s="654"/>
      <c r="AP40" s="654"/>
      <c r="AQ40" s="654"/>
      <c r="AR40" s="654"/>
      <c r="AS40" s="654"/>
      <c r="AT40" s="654"/>
      <c r="AU40" s="654"/>
      <c r="AV40" s="654"/>
      <c r="AW40" s="654"/>
      <c r="AX40" s="654"/>
      <c r="AY40" s="654"/>
      <c r="AZ40" s="654"/>
      <c r="BA40" s="654"/>
      <c r="BB40" s="654"/>
      <c r="BC40" s="654"/>
      <c r="BD40" s="213"/>
      <c r="BE40" s="653" t="str">
        <f t="shared" si="1"/>
        <v/>
      </c>
      <c r="BF40" s="653"/>
      <c r="BG40" s="654"/>
      <c r="BH40" s="654"/>
      <c r="BI40" s="654"/>
      <c r="BJ40" s="654"/>
      <c r="BK40" s="654"/>
      <c r="BL40" s="654"/>
      <c r="BM40" s="654"/>
      <c r="BN40" s="654"/>
      <c r="BO40" s="654"/>
      <c r="BP40" s="654"/>
      <c r="BQ40" s="654"/>
      <c r="BR40" s="654"/>
      <c r="BS40" s="654"/>
      <c r="BT40" s="654"/>
      <c r="BU40" s="654"/>
      <c r="BV40" s="213"/>
      <c r="BW40" s="653">
        <f t="shared" si="2"/>
        <v>16</v>
      </c>
      <c r="BX40" s="653"/>
      <c r="BY40" s="654" t="str">
        <f>IF('各会計、関係団体の財政状況及び健全化判断比率'!B74="","",'各会計、関係団体の財政状況及び健全化判断比率'!B74)</f>
        <v>長野県後期高齢者医療広域連合</v>
      </c>
      <c r="BZ40" s="654"/>
      <c r="CA40" s="654"/>
      <c r="CB40" s="654"/>
      <c r="CC40" s="654"/>
      <c r="CD40" s="654"/>
      <c r="CE40" s="654"/>
      <c r="CF40" s="654"/>
      <c r="CG40" s="654"/>
      <c r="CH40" s="654"/>
      <c r="CI40" s="654"/>
      <c r="CJ40" s="654"/>
      <c r="CK40" s="654"/>
      <c r="CL40" s="654"/>
      <c r="CM40" s="654"/>
      <c r="CN40" s="213"/>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10"/>
      <c r="DG40" s="655" t="str">
        <f>IF('各会計、関係団体の財政状況及び健全化判断比率'!BR13="","",'各会計、関係団体の財政状況及び健全化判断比率'!BR13)</f>
        <v/>
      </c>
      <c r="DH40" s="655"/>
      <c r="DI40" s="217"/>
      <c r="DJ40" s="185"/>
      <c r="DK40" s="185"/>
      <c r="DL40" s="185"/>
      <c r="DM40" s="185"/>
      <c r="DN40" s="185"/>
      <c r="DO40" s="185"/>
    </row>
    <row r="41" spans="1:119" ht="32.25" customHeight="1" x14ac:dyDescent="0.15">
      <c r="A41" s="186"/>
      <c r="B41" s="212"/>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3"/>
      <c r="U41" s="653" t="str">
        <f t="shared" si="4"/>
        <v/>
      </c>
      <c r="V41" s="653"/>
      <c r="W41" s="654"/>
      <c r="X41" s="654"/>
      <c r="Y41" s="654"/>
      <c r="Z41" s="654"/>
      <c r="AA41" s="654"/>
      <c r="AB41" s="654"/>
      <c r="AC41" s="654"/>
      <c r="AD41" s="654"/>
      <c r="AE41" s="654"/>
      <c r="AF41" s="654"/>
      <c r="AG41" s="654"/>
      <c r="AH41" s="654"/>
      <c r="AI41" s="654"/>
      <c r="AJ41" s="654"/>
      <c r="AK41" s="654"/>
      <c r="AL41" s="213"/>
      <c r="AM41" s="653" t="str">
        <f t="shared" si="0"/>
        <v/>
      </c>
      <c r="AN41" s="653"/>
      <c r="AO41" s="654"/>
      <c r="AP41" s="654"/>
      <c r="AQ41" s="654"/>
      <c r="AR41" s="654"/>
      <c r="AS41" s="654"/>
      <c r="AT41" s="654"/>
      <c r="AU41" s="654"/>
      <c r="AV41" s="654"/>
      <c r="AW41" s="654"/>
      <c r="AX41" s="654"/>
      <c r="AY41" s="654"/>
      <c r="AZ41" s="654"/>
      <c r="BA41" s="654"/>
      <c r="BB41" s="654"/>
      <c r="BC41" s="654"/>
      <c r="BD41" s="213"/>
      <c r="BE41" s="653" t="str">
        <f t="shared" si="1"/>
        <v/>
      </c>
      <c r="BF41" s="653"/>
      <c r="BG41" s="654"/>
      <c r="BH41" s="654"/>
      <c r="BI41" s="654"/>
      <c r="BJ41" s="654"/>
      <c r="BK41" s="654"/>
      <c r="BL41" s="654"/>
      <c r="BM41" s="654"/>
      <c r="BN41" s="654"/>
      <c r="BO41" s="654"/>
      <c r="BP41" s="654"/>
      <c r="BQ41" s="654"/>
      <c r="BR41" s="654"/>
      <c r="BS41" s="654"/>
      <c r="BT41" s="654"/>
      <c r="BU41" s="654"/>
      <c r="BV41" s="213"/>
      <c r="BW41" s="653">
        <f t="shared" si="2"/>
        <v>17</v>
      </c>
      <c r="BX41" s="653"/>
      <c r="BY41" s="654" t="str">
        <f>IF('各会計、関係団体の財政状況及び健全化判断比率'!B75="","",'各会計、関係団体の財政状況及び健全化判断比率'!B75)</f>
        <v>（一般会計）</v>
      </c>
      <c r="BZ41" s="654"/>
      <c r="CA41" s="654"/>
      <c r="CB41" s="654"/>
      <c r="CC41" s="654"/>
      <c r="CD41" s="654"/>
      <c r="CE41" s="654"/>
      <c r="CF41" s="654"/>
      <c r="CG41" s="654"/>
      <c r="CH41" s="654"/>
      <c r="CI41" s="654"/>
      <c r="CJ41" s="654"/>
      <c r="CK41" s="654"/>
      <c r="CL41" s="654"/>
      <c r="CM41" s="654"/>
      <c r="CN41" s="213"/>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10"/>
      <c r="DG41" s="655" t="str">
        <f>IF('各会計、関係団体の財政状況及び健全化判断比率'!BR14="","",'各会計、関係団体の財政状況及び健全化判断比率'!BR14)</f>
        <v/>
      </c>
      <c r="DH41" s="655"/>
      <c r="DI41" s="217"/>
      <c r="DJ41" s="185"/>
      <c r="DK41" s="185"/>
      <c r="DL41" s="185"/>
      <c r="DM41" s="185"/>
      <c r="DN41" s="185"/>
      <c r="DO41" s="185"/>
    </row>
    <row r="42" spans="1:119" ht="32.25" customHeight="1" x14ac:dyDescent="0.15">
      <c r="A42" s="185"/>
      <c r="B42" s="212"/>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3"/>
      <c r="U42" s="653" t="str">
        <f t="shared" si="4"/>
        <v/>
      </c>
      <c r="V42" s="653"/>
      <c r="W42" s="654"/>
      <c r="X42" s="654"/>
      <c r="Y42" s="654"/>
      <c r="Z42" s="654"/>
      <c r="AA42" s="654"/>
      <c r="AB42" s="654"/>
      <c r="AC42" s="654"/>
      <c r="AD42" s="654"/>
      <c r="AE42" s="654"/>
      <c r="AF42" s="654"/>
      <c r="AG42" s="654"/>
      <c r="AH42" s="654"/>
      <c r="AI42" s="654"/>
      <c r="AJ42" s="654"/>
      <c r="AK42" s="654"/>
      <c r="AL42" s="213"/>
      <c r="AM42" s="653" t="str">
        <f t="shared" si="0"/>
        <v/>
      </c>
      <c r="AN42" s="653"/>
      <c r="AO42" s="654"/>
      <c r="AP42" s="654"/>
      <c r="AQ42" s="654"/>
      <c r="AR42" s="654"/>
      <c r="AS42" s="654"/>
      <c r="AT42" s="654"/>
      <c r="AU42" s="654"/>
      <c r="AV42" s="654"/>
      <c r="AW42" s="654"/>
      <c r="AX42" s="654"/>
      <c r="AY42" s="654"/>
      <c r="AZ42" s="654"/>
      <c r="BA42" s="654"/>
      <c r="BB42" s="654"/>
      <c r="BC42" s="654"/>
      <c r="BD42" s="213"/>
      <c r="BE42" s="653" t="str">
        <f t="shared" si="1"/>
        <v/>
      </c>
      <c r="BF42" s="653"/>
      <c r="BG42" s="654"/>
      <c r="BH42" s="654"/>
      <c r="BI42" s="654"/>
      <c r="BJ42" s="654"/>
      <c r="BK42" s="654"/>
      <c r="BL42" s="654"/>
      <c r="BM42" s="654"/>
      <c r="BN42" s="654"/>
      <c r="BO42" s="654"/>
      <c r="BP42" s="654"/>
      <c r="BQ42" s="654"/>
      <c r="BR42" s="654"/>
      <c r="BS42" s="654"/>
      <c r="BT42" s="654"/>
      <c r="BU42" s="654"/>
      <c r="BV42" s="213"/>
      <c r="BW42" s="653">
        <f t="shared" si="2"/>
        <v>18</v>
      </c>
      <c r="BX42" s="653"/>
      <c r="BY42" s="654" t="str">
        <f>IF('各会計、関係団体の財政状況及び健全化判断比率'!B76="","",'各会計、関係団体の財政状況及び健全化判断比率'!B76)</f>
        <v>（後期高齢者医療事業会計）</v>
      </c>
      <c r="BZ42" s="654"/>
      <c r="CA42" s="654"/>
      <c r="CB42" s="654"/>
      <c r="CC42" s="654"/>
      <c r="CD42" s="654"/>
      <c r="CE42" s="654"/>
      <c r="CF42" s="654"/>
      <c r="CG42" s="654"/>
      <c r="CH42" s="654"/>
      <c r="CI42" s="654"/>
      <c r="CJ42" s="654"/>
      <c r="CK42" s="654"/>
      <c r="CL42" s="654"/>
      <c r="CM42" s="654"/>
      <c r="CN42" s="213"/>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10"/>
      <c r="DG42" s="655" t="str">
        <f>IF('各会計、関係団体の財政状況及び健全化判断比率'!BR15="","",'各会計、関係団体の財政状況及び健全化判断比率'!BR15)</f>
        <v/>
      </c>
      <c r="DH42" s="655"/>
      <c r="DI42" s="217"/>
      <c r="DJ42" s="185"/>
      <c r="DK42" s="185"/>
      <c r="DL42" s="185"/>
      <c r="DM42" s="185"/>
      <c r="DN42" s="185"/>
      <c r="DO42" s="185"/>
    </row>
    <row r="43" spans="1:119" ht="32.25" customHeight="1" x14ac:dyDescent="0.15">
      <c r="A43" s="185"/>
      <c r="B43" s="212"/>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3"/>
      <c r="U43" s="653" t="str">
        <f t="shared" si="4"/>
        <v/>
      </c>
      <c r="V43" s="653"/>
      <c r="W43" s="654"/>
      <c r="X43" s="654"/>
      <c r="Y43" s="654"/>
      <c r="Z43" s="654"/>
      <c r="AA43" s="654"/>
      <c r="AB43" s="654"/>
      <c r="AC43" s="654"/>
      <c r="AD43" s="654"/>
      <c r="AE43" s="654"/>
      <c r="AF43" s="654"/>
      <c r="AG43" s="654"/>
      <c r="AH43" s="654"/>
      <c r="AI43" s="654"/>
      <c r="AJ43" s="654"/>
      <c r="AK43" s="654"/>
      <c r="AL43" s="213"/>
      <c r="AM43" s="653" t="str">
        <f t="shared" si="0"/>
        <v/>
      </c>
      <c r="AN43" s="653"/>
      <c r="AO43" s="654"/>
      <c r="AP43" s="654"/>
      <c r="AQ43" s="654"/>
      <c r="AR43" s="654"/>
      <c r="AS43" s="654"/>
      <c r="AT43" s="654"/>
      <c r="AU43" s="654"/>
      <c r="AV43" s="654"/>
      <c r="AW43" s="654"/>
      <c r="AX43" s="654"/>
      <c r="AY43" s="654"/>
      <c r="AZ43" s="654"/>
      <c r="BA43" s="654"/>
      <c r="BB43" s="654"/>
      <c r="BC43" s="654"/>
      <c r="BD43" s="213"/>
      <c r="BE43" s="653" t="str">
        <f t="shared" si="1"/>
        <v/>
      </c>
      <c r="BF43" s="653"/>
      <c r="BG43" s="654"/>
      <c r="BH43" s="654"/>
      <c r="BI43" s="654"/>
      <c r="BJ43" s="654"/>
      <c r="BK43" s="654"/>
      <c r="BL43" s="654"/>
      <c r="BM43" s="654"/>
      <c r="BN43" s="654"/>
      <c r="BO43" s="654"/>
      <c r="BP43" s="654"/>
      <c r="BQ43" s="654"/>
      <c r="BR43" s="654"/>
      <c r="BS43" s="654"/>
      <c r="BT43" s="654"/>
      <c r="BU43" s="654"/>
      <c r="BV43" s="213"/>
      <c r="BW43" s="653">
        <f t="shared" si="2"/>
        <v>19</v>
      </c>
      <c r="BX43" s="653"/>
      <c r="BY43" s="654" t="str">
        <f>IF('各会計、関係団体の財政状況及び健全化判断比率'!B77="","",'各会計、関係団体の財政状況及び健全化判断比率'!B77)</f>
        <v>長野県市町村総合事務組合</v>
      </c>
      <c r="BZ43" s="654"/>
      <c r="CA43" s="654"/>
      <c r="CB43" s="654"/>
      <c r="CC43" s="654"/>
      <c r="CD43" s="654"/>
      <c r="CE43" s="654"/>
      <c r="CF43" s="654"/>
      <c r="CG43" s="654"/>
      <c r="CH43" s="654"/>
      <c r="CI43" s="654"/>
      <c r="CJ43" s="654"/>
      <c r="CK43" s="654"/>
      <c r="CL43" s="654"/>
      <c r="CM43" s="654"/>
      <c r="CN43" s="213"/>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10"/>
      <c r="DG43" s="655" t="str">
        <f>IF('各会計、関係団体の財政状況及び健全化判断比率'!BR16="","",'各会計、関係団体の財政状況及び健全化判断比率'!BR16)</f>
        <v/>
      </c>
      <c r="DH43" s="65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CbYovqrmFU1m5kRsc8dF3fq7MqoOaEeRf2Yh+05eO5vJr6s0dqnzt+xBC/kP0ueKt0+oz4RjEKVsRM07mWQ0A==" saltValue="l2sg8rS/3OSRLEC3Gq0H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4" t="s">
        <v>560</v>
      </c>
      <c r="D34" s="1244"/>
      <c r="E34" s="1245"/>
      <c r="F34" s="32">
        <v>13.47</v>
      </c>
      <c r="G34" s="33">
        <v>14.47</v>
      </c>
      <c r="H34" s="33">
        <v>14.65</v>
      </c>
      <c r="I34" s="33">
        <v>21.76</v>
      </c>
      <c r="J34" s="34">
        <v>22.29</v>
      </c>
      <c r="K34" s="22"/>
      <c r="L34" s="22"/>
      <c r="M34" s="22"/>
      <c r="N34" s="22"/>
      <c r="O34" s="22"/>
      <c r="P34" s="22"/>
    </row>
    <row r="35" spans="1:16" ht="39" customHeight="1" x14ac:dyDescent="0.15">
      <c r="A35" s="22"/>
      <c r="B35" s="35"/>
      <c r="C35" s="1238" t="s">
        <v>561</v>
      </c>
      <c r="D35" s="1239"/>
      <c r="E35" s="1240"/>
      <c r="F35" s="36">
        <v>7.1</v>
      </c>
      <c r="G35" s="37">
        <v>6.85</v>
      </c>
      <c r="H35" s="37">
        <v>7.07</v>
      </c>
      <c r="I35" s="37">
        <v>6.94</v>
      </c>
      <c r="J35" s="38">
        <v>11.14</v>
      </c>
      <c r="K35" s="22"/>
      <c r="L35" s="22"/>
      <c r="M35" s="22"/>
      <c r="N35" s="22"/>
      <c r="O35" s="22"/>
      <c r="P35" s="22"/>
    </row>
    <row r="36" spans="1:16" ht="39" customHeight="1" x14ac:dyDescent="0.15">
      <c r="A36" s="22"/>
      <c r="B36" s="35"/>
      <c r="C36" s="1238" t="s">
        <v>562</v>
      </c>
      <c r="D36" s="1239"/>
      <c r="E36" s="1240"/>
      <c r="F36" s="36">
        <v>2.5299999999999998</v>
      </c>
      <c r="G36" s="37">
        <v>1.86</v>
      </c>
      <c r="H36" s="37">
        <v>0.96</v>
      </c>
      <c r="I36" s="37">
        <v>1.78</v>
      </c>
      <c r="J36" s="38">
        <v>1.66</v>
      </c>
      <c r="K36" s="22"/>
      <c r="L36" s="22"/>
      <c r="M36" s="22"/>
      <c r="N36" s="22"/>
      <c r="O36" s="22"/>
      <c r="P36" s="22"/>
    </row>
    <row r="37" spans="1:16" ht="39" customHeight="1" x14ac:dyDescent="0.15">
      <c r="A37" s="22"/>
      <c r="B37" s="35"/>
      <c r="C37" s="1238" t="s">
        <v>563</v>
      </c>
      <c r="D37" s="1239"/>
      <c r="E37" s="1240"/>
      <c r="F37" s="36">
        <v>1.1200000000000001</v>
      </c>
      <c r="G37" s="37">
        <v>1.71</v>
      </c>
      <c r="H37" s="37">
        <v>2.3199999999999998</v>
      </c>
      <c r="I37" s="37">
        <v>1.61</v>
      </c>
      <c r="J37" s="38">
        <v>0.86</v>
      </c>
      <c r="K37" s="22"/>
      <c r="L37" s="22"/>
      <c r="M37" s="22"/>
      <c r="N37" s="22"/>
      <c r="O37" s="22"/>
      <c r="P37" s="22"/>
    </row>
    <row r="38" spans="1:16" ht="39" customHeight="1" x14ac:dyDescent="0.15">
      <c r="A38" s="22"/>
      <c r="B38" s="35"/>
      <c r="C38" s="1238" t="s">
        <v>564</v>
      </c>
      <c r="D38" s="1239"/>
      <c r="E38" s="1240"/>
      <c r="F38" s="36">
        <v>0.63</v>
      </c>
      <c r="G38" s="37">
        <v>0.53</v>
      </c>
      <c r="H38" s="37">
        <v>0.61</v>
      </c>
      <c r="I38" s="37">
        <v>0.88</v>
      </c>
      <c r="J38" s="38">
        <v>0.56000000000000005</v>
      </c>
      <c r="K38" s="22"/>
      <c r="L38" s="22"/>
      <c r="M38" s="22"/>
      <c r="N38" s="22"/>
      <c r="O38" s="22"/>
      <c r="P38" s="22"/>
    </row>
    <row r="39" spans="1:16" ht="39" customHeight="1" x14ac:dyDescent="0.15">
      <c r="A39" s="22"/>
      <c r="B39" s="35"/>
      <c r="C39" s="1238" t="s">
        <v>565</v>
      </c>
      <c r="D39" s="1239"/>
      <c r="E39" s="1240"/>
      <c r="F39" s="36">
        <v>0.43</v>
      </c>
      <c r="G39" s="37">
        <v>0.47</v>
      </c>
      <c r="H39" s="37">
        <v>0.73</v>
      </c>
      <c r="I39" s="37">
        <v>0.47</v>
      </c>
      <c r="J39" s="38">
        <v>0.34</v>
      </c>
      <c r="K39" s="22"/>
      <c r="L39" s="22"/>
      <c r="M39" s="22"/>
      <c r="N39" s="22"/>
      <c r="O39" s="22"/>
      <c r="P39" s="22"/>
    </row>
    <row r="40" spans="1:16" ht="39" customHeight="1" x14ac:dyDescent="0.15">
      <c r="A40" s="22"/>
      <c r="B40" s="35"/>
      <c r="C40" s="1238" t="s">
        <v>566</v>
      </c>
      <c r="D40" s="1239"/>
      <c r="E40" s="1240"/>
      <c r="F40" s="36">
        <v>0.05</v>
      </c>
      <c r="G40" s="37">
        <v>0.11</v>
      </c>
      <c r="H40" s="37">
        <v>0.18</v>
      </c>
      <c r="I40" s="37">
        <v>0.22</v>
      </c>
      <c r="J40" s="38">
        <v>0.32</v>
      </c>
      <c r="K40" s="22"/>
      <c r="L40" s="22"/>
      <c r="M40" s="22"/>
      <c r="N40" s="22"/>
      <c r="O40" s="22"/>
      <c r="P40" s="22"/>
    </row>
    <row r="41" spans="1:16" ht="39" customHeight="1" x14ac:dyDescent="0.15">
      <c r="A41" s="22"/>
      <c r="B41" s="35"/>
      <c r="C41" s="1238" t="s">
        <v>567</v>
      </c>
      <c r="D41" s="1239"/>
      <c r="E41" s="1240"/>
      <c r="F41" s="36">
        <v>0.13</v>
      </c>
      <c r="G41" s="37">
        <v>0.09</v>
      </c>
      <c r="H41" s="37">
        <v>0.24</v>
      </c>
      <c r="I41" s="37">
        <v>0.42</v>
      </c>
      <c r="J41" s="38">
        <v>0.22</v>
      </c>
      <c r="K41" s="22"/>
      <c r="L41" s="22"/>
      <c r="M41" s="22"/>
      <c r="N41" s="22"/>
      <c r="O41" s="22"/>
      <c r="P41" s="22"/>
    </row>
    <row r="42" spans="1:16" ht="39" customHeight="1" x14ac:dyDescent="0.15">
      <c r="A42" s="22"/>
      <c r="B42" s="39"/>
      <c r="C42" s="1238" t="s">
        <v>568</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569</v>
      </c>
      <c r="D43" s="1242"/>
      <c r="E43" s="1243"/>
      <c r="F43" s="41">
        <v>0.43</v>
      </c>
      <c r="G43" s="42">
        <v>0.52</v>
      </c>
      <c r="H43" s="42">
        <v>3.85</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DPEWK0EPySSvLYsDabA7tTc0yDWLHM49Pel5bXRCYlqhflDKevsfxhZqZaxeBF2ip896UZPra3aBh0PtgSixw==" saltValue="oURni67OTl7VXRT2YdSy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515</v>
      </c>
      <c r="L45" s="60">
        <v>499</v>
      </c>
      <c r="M45" s="60">
        <v>490</v>
      </c>
      <c r="N45" s="60">
        <v>449</v>
      </c>
      <c r="O45" s="61">
        <v>412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48"/>
      <c r="C48" s="1249"/>
      <c r="D48" s="62"/>
      <c r="E48" s="1254" t="s">
        <v>15</v>
      </c>
      <c r="F48" s="1254"/>
      <c r="G48" s="1254"/>
      <c r="H48" s="1254"/>
      <c r="I48" s="1254"/>
      <c r="J48" s="1255"/>
      <c r="K48" s="63">
        <v>222</v>
      </c>
      <c r="L48" s="64">
        <v>228</v>
      </c>
      <c r="M48" s="64">
        <v>228</v>
      </c>
      <c r="N48" s="64">
        <v>206</v>
      </c>
      <c r="O48" s="65">
        <v>207</v>
      </c>
      <c r="P48" s="48"/>
      <c r="Q48" s="48"/>
      <c r="R48" s="48"/>
      <c r="S48" s="48"/>
      <c r="T48" s="48"/>
      <c r="U48" s="48"/>
    </row>
    <row r="49" spans="1:21" ht="30.75" customHeight="1" x14ac:dyDescent="0.15">
      <c r="A49" s="48"/>
      <c r="B49" s="1248"/>
      <c r="C49" s="1249"/>
      <c r="D49" s="62"/>
      <c r="E49" s="1254" t="s">
        <v>16</v>
      </c>
      <c r="F49" s="1254"/>
      <c r="G49" s="1254"/>
      <c r="H49" s="1254"/>
      <c r="I49" s="1254"/>
      <c r="J49" s="1255"/>
      <c r="K49" s="63">
        <v>7</v>
      </c>
      <c r="L49" s="64">
        <v>6</v>
      </c>
      <c r="M49" s="64">
        <v>5</v>
      </c>
      <c r="N49" s="64">
        <v>3</v>
      </c>
      <c r="O49" s="65">
        <v>3</v>
      </c>
      <c r="P49" s="48"/>
      <c r="Q49" s="48"/>
      <c r="R49" s="48"/>
      <c r="S49" s="48"/>
      <c r="T49" s="48"/>
      <c r="U49" s="48"/>
    </row>
    <row r="50" spans="1:21" ht="30.75" customHeight="1" x14ac:dyDescent="0.15">
      <c r="A50" s="48"/>
      <c r="B50" s="1248"/>
      <c r="C50" s="1249"/>
      <c r="D50" s="62"/>
      <c r="E50" s="1254" t="s">
        <v>17</v>
      </c>
      <c r="F50" s="1254"/>
      <c r="G50" s="1254"/>
      <c r="H50" s="1254"/>
      <c r="I50" s="1254"/>
      <c r="J50" s="1255"/>
      <c r="K50" s="63">
        <v>1</v>
      </c>
      <c r="L50" s="64" t="s">
        <v>511</v>
      </c>
      <c r="M50" s="64">
        <v>5</v>
      </c>
      <c r="N50" s="64">
        <v>5</v>
      </c>
      <c r="O50" s="65">
        <v>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552</v>
      </c>
      <c r="L52" s="64">
        <v>528</v>
      </c>
      <c r="M52" s="64">
        <v>520</v>
      </c>
      <c r="N52" s="64">
        <v>482</v>
      </c>
      <c r="O52" s="65">
        <v>451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193</v>
      </c>
      <c r="L53" s="69">
        <v>205</v>
      </c>
      <c r="M53" s="69">
        <v>208</v>
      </c>
      <c r="N53" s="69">
        <v>181</v>
      </c>
      <c r="O53" s="70">
        <v>176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587</v>
      </c>
      <c r="L57" s="83" t="s">
        <v>587</v>
      </c>
      <c r="M57" s="83" t="s">
        <v>587</v>
      </c>
      <c r="N57" s="385" t="s">
        <v>587</v>
      </c>
      <c r="O57" s="84" t="s">
        <v>587</v>
      </c>
    </row>
    <row r="58" spans="1:21" ht="31.5" customHeight="1" thickBot="1" x14ac:dyDescent="0.2">
      <c r="B58" s="1264"/>
      <c r="C58" s="1265"/>
      <c r="D58" s="1269" t="s">
        <v>27</v>
      </c>
      <c r="E58" s="1270"/>
      <c r="F58" s="1270"/>
      <c r="G58" s="1270"/>
      <c r="H58" s="1270"/>
      <c r="I58" s="1270"/>
      <c r="J58" s="1271"/>
      <c r="K58" s="85" t="s">
        <v>587</v>
      </c>
      <c r="L58" s="86" t="s">
        <v>588</v>
      </c>
      <c r="M58" s="86" t="s">
        <v>587</v>
      </c>
      <c r="N58" s="86" t="s">
        <v>587</v>
      </c>
      <c r="O58" s="87" t="s">
        <v>588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M6BLTayCGf8Rdfjq4H8oUKnJCqCno5SYJJQBL0sC9nsGlReUouYfOVSmFM0fYjfeD9y83VnUg6nNUEE2x+6Q==" saltValue="bqox/J12pApJBVB9X2pa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2" t="s">
        <v>30</v>
      </c>
      <c r="C41" s="1273"/>
      <c r="D41" s="101"/>
      <c r="E41" s="1278" t="s">
        <v>31</v>
      </c>
      <c r="F41" s="1278"/>
      <c r="G41" s="1278"/>
      <c r="H41" s="1279"/>
      <c r="I41" s="102">
        <v>3278</v>
      </c>
      <c r="J41" s="103">
        <v>3283</v>
      </c>
      <c r="K41" s="103">
        <v>3602</v>
      </c>
      <c r="L41" s="103">
        <v>3625</v>
      </c>
      <c r="M41" s="104">
        <v>3638</v>
      </c>
    </row>
    <row r="42" spans="2:13" ht="27.75" customHeight="1" x14ac:dyDescent="0.15">
      <c r="B42" s="1274"/>
      <c r="C42" s="1275"/>
      <c r="D42" s="105"/>
      <c r="E42" s="1280" t="s">
        <v>32</v>
      </c>
      <c r="F42" s="1280"/>
      <c r="G42" s="1280"/>
      <c r="H42" s="1281"/>
      <c r="I42" s="106">
        <v>89</v>
      </c>
      <c r="J42" s="107">
        <v>133</v>
      </c>
      <c r="K42" s="107">
        <v>120</v>
      </c>
      <c r="L42" s="107">
        <v>108</v>
      </c>
      <c r="M42" s="108">
        <v>97</v>
      </c>
    </row>
    <row r="43" spans="2:13" ht="27.75" customHeight="1" x14ac:dyDescent="0.15">
      <c r="B43" s="1274"/>
      <c r="C43" s="1275"/>
      <c r="D43" s="105"/>
      <c r="E43" s="1280" t="s">
        <v>33</v>
      </c>
      <c r="F43" s="1280"/>
      <c r="G43" s="1280"/>
      <c r="H43" s="1281"/>
      <c r="I43" s="106">
        <v>2027</v>
      </c>
      <c r="J43" s="107">
        <v>1933</v>
      </c>
      <c r="K43" s="107">
        <v>1810</v>
      </c>
      <c r="L43" s="107">
        <v>1547</v>
      </c>
      <c r="M43" s="108">
        <v>1381</v>
      </c>
    </row>
    <row r="44" spans="2:13" ht="27.75" customHeight="1" x14ac:dyDescent="0.15">
      <c r="B44" s="1274"/>
      <c r="C44" s="1275"/>
      <c r="D44" s="105"/>
      <c r="E44" s="1280" t="s">
        <v>34</v>
      </c>
      <c r="F44" s="1280"/>
      <c r="G44" s="1280"/>
      <c r="H44" s="1281"/>
      <c r="I44" s="106">
        <v>19</v>
      </c>
      <c r="J44" s="107">
        <v>13</v>
      </c>
      <c r="K44" s="107">
        <v>10</v>
      </c>
      <c r="L44" s="107">
        <v>80</v>
      </c>
      <c r="M44" s="108">
        <v>155</v>
      </c>
    </row>
    <row r="45" spans="2:13" ht="27.75" customHeight="1" x14ac:dyDescent="0.15">
      <c r="B45" s="1274"/>
      <c r="C45" s="1275"/>
      <c r="D45" s="105"/>
      <c r="E45" s="1280" t="s">
        <v>35</v>
      </c>
      <c r="F45" s="1280"/>
      <c r="G45" s="1280"/>
      <c r="H45" s="1281"/>
      <c r="I45" s="106">
        <v>648</v>
      </c>
      <c r="J45" s="107">
        <v>593</v>
      </c>
      <c r="K45" s="107">
        <v>594</v>
      </c>
      <c r="L45" s="107">
        <v>609</v>
      </c>
      <c r="M45" s="108">
        <v>602</v>
      </c>
    </row>
    <row r="46" spans="2:13" ht="27.75" customHeight="1" x14ac:dyDescent="0.15">
      <c r="B46" s="1274"/>
      <c r="C46" s="1275"/>
      <c r="D46" s="109"/>
      <c r="E46" s="1280" t="s">
        <v>36</v>
      </c>
      <c r="F46" s="1280"/>
      <c r="G46" s="1280"/>
      <c r="H46" s="1281"/>
      <c r="I46" s="106" t="s">
        <v>511</v>
      </c>
      <c r="J46" s="107" t="s">
        <v>511</v>
      </c>
      <c r="K46" s="107" t="s">
        <v>511</v>
      </c>
      <c r="L46" s="107" t="s">
        <v>511</v>
      </c>
      <c r="M46" s="108" t="s">
        <v>511</v>
      </c>
    </row>
    <row r="47" spans="2:13" ht="27.75" customHeight="1" x14ac:dyDescent="0.15">
      <c r="B47" s="1274"/>
      <c r="C47" s="1275"/>
      <c r="D47" s="110"/>
      <c r="E47" s="1282" t="s">
        <v>37</v>
      </c>
      <c r="F47" s="1283"/>
      <c r="G47" s="1283"/>
      <c r="H47" s="1284"/>
      <c r="I47" s="106" t="s">
        <v>511</v>
      </c>
      <c r="J47" s="107" t="s">
        <v>511</v>
      </c>
      <c r="K47" s="107" t="s">
        <v>511</v>
      </c>
      <c r="L47" s="107" t="s">
        <v>511</v>
      </c>
      <c r="M47" s="108" t="s">
        <v>511</v>
      </c>
    </row>
    <row r="48" spans="2:13" ht="27.75" customHeight="1" x14ac:dyDescent="0.15">
      <c r="B48" s="1274"/>
      <c r="C48" s="1275"/>
      <c r="D48" s="105"/>
      <c r="E48" s="1280" t="s">
        <v>38</v>
      </c>
      <c r="F48" s="1280"/>
      <c r="G48" s="1280"/>
      <c r="H48" s="1281"/>
      <c r="I48" s="106" t="s">
        <v>511</v>
      </c>
      <c r="J48" s="107" t="s">
        <v>511</v>
      </c>
      <c r="K48" s="107" t="s">
        <v>511</v>
      </c>
      <c r="L48" s="107" t="s">
        <v>511</v>
      </c>
      <c r="M48" s="108" t="s">
        <v>511</v>
      </c>
    </row>
    <row r="49" spans="2:13" ht="27.75" customHeight="1" x14ac:dyDescent="0.15">
      <c r="B49" s="1276"/>
      <c r="C49" s="1277"/>
      <c r="D49" s="105"/>
      <c r="E49" s="1280" t="s">
        <v>39</v>
      </c>
      <c r="F49" s="1280"/>
      <c r="G49" s="1280"/>
      <c r="H49" s="1281"/>
      <c r="I49" s="106" t="s">
        <v>511</v>
      </c>
      <c r="J49" s="107" t="s">
        <v>511</v>
      </c>
      <c r="K49" s="107" t="s">
        <v>511</v>
      </c>
      <c r="L49" s="107" t="s">
        <v>511</v>
      </c>
      <c r="M49" s="108" t="s">
        <v>511</v>
      </c>
    </row>
    <row r="50" spans="2:13" ht="27.75" customHeight="1" x14ac:dyDescent="0.15">
      <c r="B50" s="1285" t="s">
        <v>40</v>
      </c>
      <c r="C50" s="1286"/>
      <c r="D50" s="111"/>
      <c r="E50" s="1280" t="s">
        <v>41</v>
      </c>
      <c r="F50" s="1280"/>
      <c r="G50" s="1280"/>
      <c r="H50" s="1281"/>
      <c r="I50" s="106">
        <v>3003</v>
      </c>
      <c r="J50" s="107">
        <v>3104</v>
      </c>
      <c r="K50" s="107">
        <v>3307</v>
      </c>
      <c r="L50" s="107">
        <v>3433</v>
      </c>
      <c r="M50" s="108">
        <v>3453</v>
      </c>
    </row>
    <row r="51" spans="2:13" ht="27.75" customHeight="1" x14ac:dyDescent="0.15">
      <c r="B51" s="1274"/>
      <c r="C51" s="1275"/>
      <c r="D51" s="105"/>
      <c r="E51" s="1280" t="s">
        <v>42</v>
      </c>
      <c r="F51" s="1280"/>
      <c r="G51" s="1280"/>
      <c r="H51" s="1281"/>
      <c r="I51" s="106">
        <v>40</v>
      </c>
      <c r="J51" s="107">
        <v>93</v>
      </c>
      <c r="K51" s="107">
        <v>85</v>
      </c>
      <c r="L51" s="107">
        <v>70</v>
      </c>
      <c r="M51" s="108">
        <v>51</v>
      </c>
    </row>
    <row r="52" spans="2:13" ht="27.75" customHeight="1" x14ac:dyDescent="0.15">
      <c r="B52" s="1276"/>
      <c r="C52" s="1277"/>
      <c r="D52" s="105"/>
      <c r="E52" s="1280" t="s">
        <v>43</v>
      </c>
      <c r="F52" s="1280"/>
      <c r="G52" s="1280"/>
      <c r="H52" s="1281"/>
      <c r="I52" s="106">
        <v>4379</v>
      </c>
      <c r="J52" s="107">
        <v>4190</v>
      </c>
      <c r="K52" s="107">
        <v>4158</v>
      </c>
      <c r="L52" s="107">
        <v>3909</v>
      </c>
      <c r="M52" s="108">
        <v>3894</v>
      </c>
    </row>
    <row r="53" spans="2:13" ht="27.75" customHeight="1" thickBot="1" x14ac:dyDescent="0.2">
      <c r="B53" s="1287" t="s">
        <v>44</v>
      </c>
      <c r="C53" s="1288"/>
      <c r="D53" s="112"/>
      <c r="E53" s="1289" t="s">
        <v>45</v>
      </c>
      <c r="F53" s="1289"/>
      <c r="G53" s="1289"/>
      <c r="H53" s="1290"/>
      <c r="I53" s="113">
        <v>-1361</v>
      </c>
      <c r="J53" s="114">
        <v>-1432</v>
      </c>
      <c r="K53" s="114">
        <v>-1415</v>
      </c>
      <c r="L53" s="114">
        <v>-1443</v>
      </c>
      <c r="M53" s="115">
        <v>-1524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IBkeZSETeMXoT2EhrVj2C4HXuQq+4rXaJJ1qGoZR3QEVGlCeQ/zJSzlhvf3Ifa5Kp5PaB0h/S16SM4GGsZkDg==" saltValue="k9Ra7xzQhnyb64s9tv6l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99" t="s">
        <v>48</v>
      </c>
      <c r="D55" s="1299"/>
      <c r="E55" s="1300"/>
      <c r="F55" s="127">
        <v>441</v>
      </c>
      <c r="G55" s="127">
        <v>441</v>
      </c>
      <c r="H55" s="128">
        <v>441</v>
      </c>
    </row>
    <row r="56" spans="2:8" ht="52.5" customHeight="1" x14ac:dyDescent="0.15">
      <c r="B56" s="129"/>
      <c r="C56" s="1301" t="s">
        <v>49</v>
      </c>
      <c r="D56" s="1301"/>
      <c r="E56" s="1302"/>
      <c r="F56" s="130">
        <v>174</v>
      </c>
      <c r="G56" s="130">
        <v>174</v>
      </c>
      <c r="H56" s="131">
        <v>169</v>
      </c>
    </row>
    <row r="57" spans="2:8" ht="53.25" customHeight="1" x14ac:dyDescent="0.15">
      <c r="B57" s="129"/>
      <c r="C57" s="1303" t="s">
        <v>50</v>
      </c>
      <c r="D57" s="1303"/>
      <c r="E57" s="1304"/>
      <c r="F57" s="132">
        <v>2433</v>
      </c>
      <c r="G57" s="132">
        <v>2538</v>
      </c>
      <c r="H57" s="133">
        <v>2541</v>
      </c>
    </row>
    <row r="58" spans="2:8" ht="45.75" customHeight="1" x14ac:dyDescent="0.15">
      <c r="B58" s="134"/>
      <c r="C58" s="1291" t="s">
        <v>582</v>
      </c>
      <c r="D58" s="1292"/>
      <c r="E58" s="1293"/>
      <c r="F58" s="135">
        <v>2054</v>
      </c>
      <c r="G58" s="135">
        <v>2153</v>
      </c>
      <c r="H58" s="136">
        <v>2139</v>
      </c>
    </row>
    <row r="59" spans="2:8" ht="45.75" customHeight="1" x14ac:dyDescent="0.15">
      <c r="B59" s="134"/>
      <c r="C59" s="1291" t="s">
        <v>583</v>
      </c>
      <c r="D59" s="1292"/>
      <c r="E59" s="1293"/>
      <c r="F59" s="135">
        <v>262</v>
      </c>
      <c r="G59" s="135">
        <v>262</v>
      </c>
      <c r="H59" s="136">
        <v>225</v>
      </c>
    </row>
    <row r="60" spans="2:8" ht="45.75" customHeight="1" x14ac:dyDescent="0.15">
      <c r="B60" s="134"/>
      <c r="C60" s="1291" t="s">
        <v>584</v>
      </c>
      <c r="D60" s="1292"/>
      <c r="E60" s="1293"/>
      <c r="F60" s="135">
        <v>98</v>
      </c>
      <c r="G60" s="135">
        <v>103</v>
      </c>
      <c r="H60" s="136">
        <v>158</v>
      </c>
    </row>
    <row r="61" spans="2:8" ht="45.75" customHeight="1" x14ac:dyDescent="0.15">
      <c r="B61" s="134"/>
      <c r="C61" s="1291" t="s">
        <v>585</v>
      </c>
      <c r="D61" s="1292"/>
      <c r="E61" s="1293"/>
      <c r="F61" s="135">
        <v>12</v>
      </c>
      <c r="G61" s="135">
        <v>12</v>
      </c>
      <c r="H61" s="136">
        <v>12</v>
      </c>
    </row>
    <row r="62" spans="2:8" ht="45.75" customHeight="1" thickBot="1" x14ac:dyDescent="0.2">
      <c r="B62" s="137"/>
      <c r="C62" s="1294" t="s">
        <v>586</v>
      </c>
      <c r="D62" s="1295"/>
      <c r="E62" s="1296"/>
      <c r="F62" s="138">
        <v>7</v>
      </c>
      <c r="G62" s="138">
        <v>7</v>
      </c>
      <c r="H62" s="139">
        <v>7</v>
      </c>
    </row>
    <row r="63" spans="2:8" ht="52.5" customHeight="1" thickBot="1" x14ac:dyDescent="0.2">
      <c r="B63" s="140"/>
      <c r="C63" s="1297" t="s">
        <v>51</v>
      </c>
      <c r="D63" s="1297"/>
      <c r="E63" s="1298"/>
      <c r="F63" s="141">
        <v>3048</v>
      </c>
      <c r="G63" s="141">
        <v>3153</v>
      </c>
      <c r="H63" s="142">
        <v>3152</v>
      </c>
    </row>
    <row r="64" spans="2:8" ht="15" customHeight="1" x14ac:dyDescent="0.15"/>
    <row r="65" ht="0" hidden="1" customHeight="1" x14ac:dyDescent="0.15"/>
    <row r="66" ht="0" hidden="1" customHeight="1" x14ac:dyDescent="0.15"/>
  </sheetData>
  <sheetProtection algorithmName="SHA-512" hashValue="WPpZA3KF72R/ERvox5NUSOGZv/9voFsgVtdkcbgP/2YwyRjRmUTEfwMUkcfJIH7G03Hg4dquQM7WdWncrRFPlQ==" saltValue="yRpFhLWF3uhWndUBHz3R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0"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1"/>
      <c r="DG10" s="291"/>
      <c r="DH10" s="291"/>
      <c r="DI10" s="291"/>
      <c r="DJ10" s="291"/>
      <c r="DK10" s="291"/>
      <c r="DL10" s="291"/>
      <c r="DM10" s="291"/>
      <c r="DN10" s="291"/>
      <c r="DO10" s="291"/>
      <c r="DP10" s="291"/>
      <c r="DQ10" s="291"/>
      <c r="DR10" s="291"/>
      <c r="DS10" s="291"/>
      <c r="DT10" s="291"/>
      <c r="DU10" s="291"/>
      <c r="DV10" s="291"/>
      <c r="DW10" s="291"/>
      <c r="EM10" s="290" t="s">
        <v>614</v>
      </c>
    </row>
    <row r="11" spans="1:143" s="290"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1"/>
      <c r="DG12" s="291"/>
      <c r="DH12" s="291"/>
      <c r="DI12" s="291"/>
      <c r="DJ12" s="291"/>
      <c r="DK12" s="291"/>
      <c r="DL12" s="291"/>
      <c r="DM12" s="291"/>
      <c r="DN12" s="291"/>
      <c r="DO12" s="291"/>
      <c r="DP12" s="291"/>
      <c r="DQ12" s="291"/>
      <c r="DR12" s="291"/>
      <c r="DS12" s="291"/>
      <c r="DT12" s="291"/>
      <c r="DU12" s="291"/>
      <c r="DV12" s="291"/>
      <c r="DW12" s="291"/>
      <c r="EM12" s="290" t="s">
        <v>614</v>
      </c>
    </row>
    <row r="13" spans="1:143" s="290"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613</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610</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8" t="s">
        <v>617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609</v>
      </c>
    </row>
    <row r="50" spans="1:109" ht="13.5" x14ac:dyDescent="0.15">
      <c r="B50" s="387"/>
      <c r="G50" s="1310"/>
      <c r="H50" s="1310"/>
      <c r="I50" s="1310"/>
      <c r="J50" s="1310"/>
      <c r="K50" s="396"/>
      <c r="L50" s="396"/>
      <c r="M50" s="395"/>
      <c r="N50" s="39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387"/>
      <c r="G51" s="1316"/>
      <c r="H51" s="1316"/>
      <c r="I51" s="1317"/>
      <c r="J51" s="1317"/>
      <c r="K51" s="1309"/>
      <c r="L51" s="1309"/>
      <c r="M51" s="1309"/>
      <c r="N51" s="1309"/>
      <c r="AM51" s="394"/>
      <c r="AN51" s="1308" t="s">
        <v>608</v>
      </c>
      <c r="AO51" s="1308"/>
      <c r="AP51" s="1308"/>
      <c r="AQ51" s="1308"/>
      <c r="AR51" s="1308"/>
      <c r="AS51" s="1308"/>
      <c r="AT51" s="1308"/>
      <c r="AU51" s="1308"/>
      <c r="AV51" s="1308"/>
      <c r="AW51" s="1308"/>
      <c r="AX51" s="1308"/>
      <c r="AY51" s="1308"/>
      <c r="AZ51" s="1308"/>
      <c r="BA51" s="1308"/>
      <c r="BB51" s="1308" t="s">
        <v>606</v>
      </c>
      <c r="BC51" s="1308"/>
      <c r="BD51" s="1308"/>
      <c r="BE51" s="1308"/>
      <c r="BF51" s="1308"/>
      <c r="BG51" s="1308"/>
      <c r="BH51" s="1308"/>
      <c r="BI51" s="1308"/>
      <c r="BJ51" s="1308"/>
      <c r="BK51" s="1308"/>
      <c r="BL51" s="1308"/>
      <c r="BM51" s="1308"/>
      <c r="BN51" s="1308"/>
      <c r="BO51" s="1308"/>
      <c r="BP51" s="1327"/>
      <c r="BQ51" s="1305"/>
      <c r="BR51" s="1305"/>
      <c r="BS51" s="1305"/>
      <c r="BT51" s="1305"/>
      <c r="BU51" s="1305"/>
      <c r="BV51" s="1305"/>
      <c r="BW51" s="1305"/>
      <c r="BX51" s="132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5" x14ac:dyDescent="0.15">
      <c r="B52" s="387"/>
      <c r="G52" s="1316"/>
      <c r="H52" s="1316"/>
      <c r="I52" s="1317"/>
      <c r="J52" s="1317"/>
      <c r="K52" s="1309"/>
      <c r="L52" s="1309"/>
      <c r="M52" s="1309"/>
      <c r="N52" s="1309"/>
      <c r="AM52" s="39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2"/>
      <c r="B53" s="387"/>
      <c r="G53" s="1316"/>
      <c r="H53" s="1316"/>
      <c r="I53" s="1310"/>
      <c r="J53" s="1310"/>
      <c r="K53" s="1309"/>
      <c r="L53" s="1309"/>
      <c r="M53" s="1309"/>
      <c r="N53" s="1309"/>
      <c r="AM53" s="394"/>
      <c r="AN53" s="1308"/>
      <c r="AO53" s="1308"/>
      <c r="AP53" s="1308"/>
      <c r="AQ53" s="1308"/>
      <c r="AR53" s="1308"/>
      <c r="AS53" s="1308"/>
      <c r="AT53" s="1308"/>
      <c r="AU53" s="1308"/>
      <c r="AV53" s="1308"/>
      <c r="AW53" s="1308"/>
      <c r="AX53" s="1308"/>
      <c r="AY53" s="1308"/>
      <c r="AZ53" s="1308"/>
      <c r="BA53" s="1308"/>
      <c r="BB53" s="1308" t="s">
        <v>612</v>
      </c>
      <c r="BC53" s="1308"/>
      <c r="BD53" s="1308"/>
      <c r="BE53" s="1308"/>
      <c r="BF53" s="1308"/>
      <c r="BG53" s="1308"/>
      <c r="BH53" s="1308"/>
      <c r="BI53" s="1308"/>
      <c r="BJ53" s="1308"/>
      <c r="BK53" s="1308"/>
      <c r="BL53" s="1308"/>
      <c r="BM53" s="1308"/>
      <c r="BN53" s="1308"/>
      <c r="BO53" s="1308"/>
      <c r="BP53" s="1327"/>
      <c r="BQ53" s="1305"/>
      <c r="BR53" s="1305"/>
      <c r="BS53" s="1305"/>
      <c r="BT53" s="1305"/>
      <c r="BU53" s="1305"/>
      <c r="BV53" s="1305"/>
      <c r="BW53" s="1305"/>
      <c r="BX53" s="1327"/>
      <c r="BY53" s="1305"/>
      <c r="BZ53" s="1305"/>
      <c r="CA53" s="1305"/>
      <c r="CB53" s="1305"/>
      <c r="CC53" s="1305"/>
      <c r="CD53" s="1305"/>
      <c r="CE53" s="1305"/>
      <c r="CF53" s="1305">
        <v>69.2</v>
      </c>
      <c r="CG53" s="1305"/>
      <c r="CH53" s="1305"/>
      <c r="CI53" s="1305"/>
      <c r="CJ53" s="1305"/>
      <c r="CK53" s="1305"/>
      <c r="CL53" s="1305"/>
      <c r="CM53" s="1305"/>
      <c r="CN53" s="1305">
        <v>74.099999999999994</v>
      </c>
      <c r="CO53" s="1305"/>
      <c r="CP53" s="1305"/>
      <c r="CQ53" s="1305"/>
      <c r="CR53" s="1305"/>
      <c r="CS53" s="1305"/>
      <c r="CT53" s="1305"/>
      <c r="CU53" s="1305"/>
      <c r="CV53" s="1305">
        <v>74.2</v>
      </c>
      <c r="CW53" s="1305"/>
      <c r="CX53" s="1305"/>
      <c r="CY53" s="1305"/>
      <c r="CZ53" s="1305"/>
      <c r="DA53" s="1305"/>
      <c r="DB53" s="1305"/>
      <c r="DC53" s="1305"/>
    </row>
    <row r="54" spans="1:109" ht="13.5" x14ac:dyDescent="0.15">
      <c r="A54" s="402"/>
      <c r="B54" s="387"/>
      <c r="G54" s="1316"/>
      <c r="H54" s="1316"/>
      <c r="I54" s="1310"/>
      <c r="J54" s="1310"/>
      <c r="K54" s="1309"/>
      <c r="L54" s="1309"/>
      <c r="M54" s="1309"/>
      <c r="N54" s="1309"/>
      <c r="AM54" s="39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2"/>
      <c r="B55" s="387"/>
      <c r="G55" s="1310"/>
      <c r="H55" s="1310"/>
      <c r="I55" s="1310"/>
      <c r="J55" s="1310"/>
      <c r="K55" s="1309"/>
      <c r="L55" s="1309"/>
      <c r="M55" s="1309"/>
      <c r="N55" s="1309"/>
      <c r="AN55" s="1307" t="s">
        <v>607</v>
      </c>
      <c r="AO55" s="1307"/>
      <c r="AP55" s="1307"/>
      <c r="AQ55" s="1307"/>
      <c r="AR55" s="1307"/>
      <c r="AS55" s="1307"/>
      <c r="AT55" s="1307"/>
      <c r="AU55" s="1307"/>
      <c r="AV55" s="1307"/>
      <c r="AW55" s="1307"/>
      <c r="AX55" s="1307"/>
      <c r="AY55" s="1307"/>
      <c r="AZ55" s="1307"/>
      <c r="BA55" s="1307"/>
      <c r="BB55" s="1308" t="s">
        <v>606</v>
      </c>
      <c r="BC55" s="1308"/>
      <c r="BD55" s="1308"/>
      <c r="BE55" s="1308"/>
      <c r="BF55" s="1308"/>
      <c r="BG55" s="1308"/>
      <c r="BH55" s="1308"/>
      <c r="BI55" s="1308"/>
      <c r="BJ55" s="1308"/>
      <c r="BK55" s="1308"/>
      <c r="BL55" s="1308"/>
      <c r="BM55" s="1308"/>
      <c r="BN55" s="1308"/>
      <c r="BO55" s="1308"/>
      <c r="BP55" s="1327"/>
      <c r="BQ55" s="1305"/>
      <c r="BR55" s="1305"/>
      <c r="BS55" s="1305"/>
      <c r="BT55" s="1305"/>
      <c r="BU55" s="1305"/>
      <c r="BV55" s="1305"/>
      <c r="BW55" s="1305"/>
      <c r="BX55" s="132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x14ac:dyDescent="0.15">
      <c r="A56" s="402"/>
      <c r="B56" s="387"/>
      <c r="G56" s="1310"/>
      <c r="H56" s="1310"/>
      <c r="I56" s="1310"/>
      <c r="J56" s="1310"/>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5" x14ac:dyDescent="0.15">
      <c r="B57" s="408"/>
      <c r="G57" s="1310"/>
      <c r="H57" s="1310"/>
      <c r="I57" s="1311"/>
      <c r="J57" s="1311"/>
      <c r="K57" s="1309"/>
      <c r="L57" s="1309"/>
      <c r="M57" s="1309"/>
      <c r="N57" s="1309"/>
      <c r="AM57" s="386"/>
      <c r="AN57" s="1307"/>
      <c r="AO57" s="1307"/>
      <c r="AP57" s="1307"/>
      <c r="AQ57" s="1307"/>
      <c r="AR57" s="1307"/>
      <c r="AS57" s="1307"/>
      <c r="AT57" s="1307"/>
      <c r="AU57" s="1307"/>
      <c r="AV57" s="1307"/>
      <c r="AW57" s="1307"/>
      <c r="AX57" s="1307"/>
      <c r="AY57" s="1307"/>
      <c r="AZ57" s="1307"/>
      <c r="BA57" s="1307"/>
      <c r="BB57" s="1308" t="s">
        <v>612</v>
      </c>
      <c r="BC57" s="1308"/>
      <c r="BD57" s="1308"/>
      <c r="BE57" s="1308"/>
      <c r="BF57" s="1308"/>
      <c r="BG57" s="1308"/>
      <c r="BH57" s="1308"/>
      <c r="BI57" s="1308"/>
      <c r="BJ57" s="1308"/>
      <c r="BK57" s="1308"/>
      <c r="BL57" s="1308"/>
      <c r="BM57" s="1308"/>
      <c r="BN57" s="1308"/>
      <c r="BO57" s="1308"/>
      <c r="BP57" s="1327"/>
      <c r="BQ57" s="1305"/>
      <c r="BR57" s="1305"/>
      <c r="BS57" s="1305"/>
      <c r="BT57" s="1305"/>
      <c r="BU57" s="1305"/>
      <c r="BV57" s="1305"/>
      <c r="BW57" s="1305"/>
      <c r="BX57" s="1327"/>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13"/>
      <c r="DE57" s="408"/>
    </row>
    <row r="58" spans="1:109" s="402" customFormat="1" ht="13.5" x14ac:dyDescent="0.15">
      <c r="A58" s="386"/>
      <c r="B58" s="408"/>
      <c r="G58" s="1310"/>
      <c r="H58" s="1310"/>
      <c r="I58" s="1311"/>
      <c r="J58" s="1311"/>
      <c r="K58" s="1309"/>
      <c r="L58" s="1309"/>
      <c r="M58" s="1309"/>
      <c r="N58" s="1309"/>
      <c r="AM58" s="386"/>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611</v>
      </c>
    </row>
    <row r="64" spans="1:109" ht="13.5" x14ac:dyDescent="0.15">
      <c r="B64" s="387"/>
      <c r="G64" s="403"/>
      <c r="I64" s="405"/>
      <c r="J64" s="405"/>
      <c r="K64" s="405"/>
      <c r="L64" s="405"/>
      <c r="M64" s="405"/>
      <c r="N64" s="404"/>
      <c r="AM64" s="403"/>
      <c r="AN64" s="403" t="s">
        <v>610</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609</v>
      </c>
    </row>
    <row r="72" spans="2:107" ht="13.5" x14ac:dyDescent="0.15">
      <c r="B72" s="387"/>
      <c r="G72" s="1310"/>
      <c r="H72" s="1310"/>
      <c r="I72" s="1310"/>
      <c r="J72" s="1310"/>
      <c r="K72" s="396"/>
      <c r="L72" s="396"/>
      <c r="M72" s="395"/>
      <c r="N72" s="39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ht="13.5" x14ac:dyDescent="0.15">
      <c r="B73" s="387"/>
      <c r="G73" s="1316"/>
      <c r="H73" s="1316"/>
      <c r="I73" s="1316"/>
      <c r="J73" s="1316"/>
      <c r="K73" s="1306"/>
      <c r="L73" s="1306"/>
      <c r="M73" s="1306"/>
      <c r="N73" s="1306"/>
      <c r="AM73" s="394"/>
      <c r="AN73" s="1308" t="s">
        <v>608</v>
      </c>
      <c r="AO73" s="1308"/>
      <c r="AP73" s="1308"/>
      <c r="AQ73" s="1308"/>
      <c r="AR73" s="1308"/>
      <c r="AS73" s="1308"/>
      <c r="AT73" s="1308"/>
      <c r="AU73" s="1308"/>
      <c r="AV73" s="1308"/>
      <c r="AW73" s="1308"/>
      <c r="AX73" s="1308"/>
      <c r="AY73" s="1308"/>
      <c r="AZ73" s="1308"/>
      <c r="BA73" s="1308"/>
      <c r="BB73" s="1308" t="s">
        <v>606</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5" x14ac:dyDescent="0.15">
      <c r="B74" s="387"/>
      <c r="G74" s="1316"/>
      <c r="H74" s="1316"/>
      <c r="I74" s="1316"/>
      <c r="J74" s="1316"/>
      <c r="K74" s="1306"/>
      <c r="L74" s="1306"/>
      <c r="M74" s="1306"/>
      <c r="N74" s="1306"/>
      <c r="AM74" s="39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7"/>
      <c r="G75" s="1316"/>
      <c r="H75" s="1316"/>
      <c r="I75" s="1310"/>
      <c r="J75" s="1310"/>
      <c r="K75" s="1309"/>
      <c r="L75" s="1309"/>
      <c r="M75" s="1309"/>
      <c r="N75" s="1309"/>
      <c r="AM75" s="394"/>
      <c r="AN75" s="1308"/>
      <c r="AO75" s="1308"/>
      <c r="AP75" s="1308"/>
      <c r="AQ75" s="1308"/>
      <c r="AR75" s="1308"/>
      <c r="AS75" s="1308"/>
      <c r="AT75" s="1308"/>
      <c r="AU75" s="1308"/>
      <c r="AV75" s="1308"/>
      <c r="AW75" s="1308"/>
      <c r="AX75" s="1308"/>
      <c r="AY75" s="1308"/>
      <c r="AZ75" s="1308"/>
      <c r="BA75" s="1308"/>
      <c r="BB75" s="1308" t="s">
        <v>605</v>
      </c>
      <c r="BC75" s="1308"/>
      <c r="BD75" s="1308"/>
      <c r="BE75" s="1308"/>
      <c r="BF75" s="1308"/>
      <c r="BG75" s="1308"/>
      <c r="BH75" s="1308"/>
      <c r="BI75" s="1308"/>
      <c r="BJ75" s="1308"/>
      <c r="BK75" s="1308"/>
      <c r="BL75" s="1308"/>
      <c r="BM75" s="1308"/>
      <c r="BN75" s="1308"/>
      <c r="BO75" s="1308"/>
      <c r="BP75" s="1305">
        <v>10.199999999999999</v>
      </c>
      <c r="BQ75" s="1305"/>
      <c r="BR75" s="1305"/>
      <c r="BS75" s="1305"/>
      <c r="BT75" s="1305"/>
      <c r="BU75" s="1305"/>
      <c r="BV75" s="1305"/>
      <c r="BW75" s="1305"/>
      <c r="BX75" s="1305">
        <v>9.5</v>
      </c>
      <c r="BY75" s="1305"/>
      <c r="BZ75" s="1305"/>
      <c r="CA75" s="1305"/>
      <c r="CB75" s="1305"/>
      <c r="CC75" s="1305"/>
      <c r="CD75" s="1305"/>
      <c r="CE75" s="1305"/>
      <c r="CF75" s="1305">
        <v>9.1</v>
      </c>
      <c r="CG75" s="1305"/>
      <c r="CH75" s="1305"/>
      <c r="CI75" s="1305"/>
      <c r="CJ75" s="1305"/>
      <c r="CK75" s="1305"/>
      <c r="CL75" s="1305"/>
      <c r="CM75" s="1305"/>
      <c r="CN75" s="1305">
        <v>8.8000000000000007</v>
      </c>
      <c r="CO75" s="1305"/>
      <c r="CP75" s="1305"/>
      <c r="CQ75" s="1305"/>
      <c r="CR75" s="1305"/>
      <c r="CS75" s="1305"/>
      <c r="CT75" s="1305"/>
      <c r="CU75" s="1305"/>
      <c r="CV75" s="1305">
        <v>8.4</v>
      </c>
      <c r="CW75" s="1305"/>
      <c r="CX75" s="1305"/>
      <c r="CY75" s="1305"/>
      <c r="CZ75" s="1305"/>
      <c r="DA75" s="1305"/>
      <c r="DB75" s="1305"/>
      <c r="DC75" s="1305"/>
    </row>
    <row r="76" spans="2:107" ht="13.5" x14ac:dyDescent="0.15">
      <c r="B76" s="387"/>
      <c r="G76" s="1316"/>
      <c r="H76" s="1316"/>
      <c r="I76" s="1310"/>
      <c r="J76" s="1310"/>
      <c r="K76" s="1309"/>
      <c r="L76" s="1309"/>
      <c r="M76" s="1309"/>
      <c r="N76" s="1309"/>
      <c r="AM76" s="39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7"/>
      <c r="G77" s="1310"/>
      <c r="H77" s="1310"/>
      <c r="I77" s="1310"/>
      <c r="J77" s="1310"/>
      <c r="K77" s="1306"/>
      <c r="L77" s="1306"/>
      <c r="M77" s="1306"/>
      <c r="N77" s="1306"/>
      <c r="AN77" s="1307" t="s">
        <v>607</v>
      </c>
      <c r="AO77" s="1307"/>
      <c r="AP77" s="1307"/>
      <c r="AQ77" s="1307"/>
      <c r="AR77" s="1307"/>
      <c r="AS77" s="1307"/>
      <c r="AT77" s="1307"/>
      <c r="AU77" s="1307"/>
      <c r="AV77" s="1307"/>
      <c r="AW77" s="1307"/>
      <c r="AX77" s="1307"/>
      <c r="AY77" s="1307"/>
      <c r="AZ77" s="1307"/>
      <c r="BA77" s="1307"/>
      <c r="BB77" s="1308" t="s">
        <v>606</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x14ac:dyDescent="0.15">
      <c r="B78" s="387"/>
      <c r="G78" s="1310"/>
      <c r="H78" s="1310"/>
      <c r="I78" s="1310"/>
      <c r="J78" s="1310"/>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7"/>
      <c r="G79" s="1310"/>
      <c r="H79" s="1310"/>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605</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ht="13.5" x14ac:dyDescent="0.15">
      <c r="B80" s="387"/>
      <c r="G80" s="1310"/>
      <c r="H80" s="1310"/>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pans="108:109" ht="13.5" hidden="1" customHeight="1" x14ac:dyDescent="0.15">
      <c r="DD97" s="386"/>
      <c r="DE97" s="386"/>
    </row>
    <row r="98" spans="108:109" ht="13.5" hidden="1" customHeight="1" x14ac:dyDescent="0.15">
      <c r="DD98" s="386"/>
      <c r="DE98" s="386"/>
    </row>
    <row r="99" spans="108:109" ht="13.5" hidden="1" customHeight="1" x14ac:dyDescent="0.15">
      <c r="DD99" s="386"/>
      <c r="DE99" s="386"/>
    </row>
    <row r="100" spans="108:109" ht="13.5" hidden="1" customHeight="1" x14ac:dyDescent="0.15">
      <c r="DD100" s="386"/>
      <c r="DE100" s="386"/>
    </row>
    <row r="101" spans="108:109" ht="13.5" hidden="1" customHeight="1" x14ac:dyDescent="0.15">
      <c r="DD101" s="386"/>
      <c r="DE101" s="386"/>
    </row>
    <row r="102" spans="108:109" ht="13.5" hidden="1" customHeight="1" x14ac:dyDescent="0.15">
      <c r="DD102" s="386"/>
      <c r="DE102" s="386"/>
    </row>
    <row r="103" spans="108:109" ht="13.5" hidden="1" customHeight="1" x14ac:dyDescent="0.15">
      <c r="DD103" s="386"/>
      <c r="DE103" s="386"/>
    </row>
    <row r="104" spans="108:109" ht="13.5" hidden="1" customHeight="1" x14ac:dyDescent="0.15">
      <c r="DD104" s="386"/>
      <c r="DE104" s="386"/>
    </row>
    <row r="105" spans="108:109" ht="13.5" hidden="1" customHeight="1" x14ac:dyDescent="0.15">
      <c r="DD105" s="386"/>
      <c r="DE105" s="386"/>
    </row>
    <row r="106" spans="108:109" ht="13.5" hidden="1" customHeight="1" x14ac:dyDescent="0.15">
      <c r="DD106" s="386"/>
      <c r="DE106" s="386"/>
    </row>
    <row r="107" spans="108:109" ht="13.5" hidden="1" customHeight="1" x14ac:dyDescent="0.15">
      <c r="DD107" s="386"/>
      <c r="DE107" s="386"/>
    </row>
    <row r="108" spans="108:109" ht="13.5" hidden="1" customHeight="1" x14ac:dyDescent="0.15">
      <c r="DD108" s="386"/>
      <c r="DE108" s="386"/>
    </row>
    <row r="109" spans="108:109" ht="13.5" hidden="1" customHeight="1" x14ac:dyDescent="0.15">
      <c r="DD109" s="386"/>
      <c r="DE109" s="386"/>
    </row>
    <row r="110" spans="108:109" ht="13.5" hidden="1" customHeight="1" x14ac:dyDescent="0.15">
      <c r="DD110" s="386"/>
      <c r="DE110" s="386"/>
    </row>
    <row r="111" spans="108:109" ht="13.5" hidden="1" customHeight="1" x14ac:dyDescent="0.15">
      <c r="DD111" s="386"/>
      <c r="DE111" s="386"/>
    </row>
    <row r="112" spans="108:109" ht="13.5" hidden="1" customHeight="1" x14ac:dyDescent="0.15">
      <c r="DD112" s="386"/>
      <c r="DE112" s="386"/>
    </row>
    <row r="113" spans="108:109" ht="13.5" hidden="1" customHeight="1" x14ac:dyDescent="0.15">
      <c r="DD113" s="386"/>
      <c r="DE113" s="386"/>
    </row>
    <row r="114" spans="108:109" ht="13.5" hidden="1" customHeight="1" x14ac:dyDescent="0.15">
      <c r="DD114" s="386"/>
      <c r="DE114" s="386"/>
    </row>
    <row r="115" spans="108:109" ht="13.5" hidden="1" customHeight="1" x14ac:dyDescent="0.15">
      <c r="DD115" s="386"/>
      <c r="DE115" s="386"/>
    </row>
    <row r="116" spans="108:109" ht="13.5" hidden="1" customHeight="1" x14ac:dyDescent="0.15">
      <c r="DD116" s="386"/>
      <c r="DE116" s="386"/>
    </row>
    <row r="117" spans="108:109" ht="13.5" hidden="1" customHeight="1" x14ac:dyDescent="0.15">
      <c r="DD117" s="386"/>
      <c r="DE117" s="386"/>
    </row>
    <row r="118" spans="108:109" ht="13.5" hidden="1" customHeight="1" x14ac:dyDescent="0.15">
      <c r="DD118" s="386"/>
      <c r="DE118" s="386"/>
    </row>
    <row r="119" spans="108:109" ht="13.5" hidden="1" customHeight="1" x14ac:dyDescent="0.15">
      <c r="DD119" s="386"/>
      <c r="DE119" s="386"/>
    </row>
    <row r="120" spans="108:109" ht="13.5" hidden="1" customHeight="1" x14ac:dyDescent="0.15">
      <c r="DD120" s="386"/>
      <c r="DE120" s="386"/>
    </row>
    <row r="121" spans="108:109" ht="13.5" hidden="1" customHeight="1" x14ac:dyDescent="0.15">
      <c r="DD121" s="386"/>
      <c r="DE121" s="386"/>
    </row>
    <row r="122" spans="108:109" ht="13.5" hidden="1" customHeight="1" x14ac:dyDescent="0.15">
      <c r="DD122" s="386"/>
      <c r="DE122" s="386"/>
    </row>
    <row r="123" spans="108:109" ht="13.5" hidden="1" customHeight="1" x14ac:dyDescent="0.15">
      <c r="DD123" s="386"/>
      <c r="DE123" s="386"/>
    </row>
    <row r="124" spans="108:109" ht="13.5" hidden="1" customHeight="1" x14ac:dyDescent="0.15">
      <c r="DD124" s="386"/>
      <c r="DE124" s="386"/>
    </row>
    <row r="125" spans="108:109" ht="13.5" hidden="1" customHeight="1" x14ac:dyDescent="0.15">
      <c r="DD125" s="386"/>
      <c r="DE125" s="386"/>
    </row>
    <row r="126" spans="108:109" ht="13.5" hidden="1" customHeight="1" x14ac:dyDescent="0.15">
      <c r="DD126" s="386"/>
      <c r="DE126" s="386"/>
    </row>
    <row r="127" spans="108:109" ht="13.5" hidden="1" customHeight="1" x14ac:dyDescent="0.15">
      <c r="DD127" s="386"/>
      <c r="DE127" s="386"/>
    </row>
    <row r="128" spans="108:109" ht="13.5" hidden="1" customHeight="1" x14ac:dyDescent="0.15">
      <c r="DD128" s="386"/>
      <c r="DE128" s="386"/>
    </row>
    <row r="129" spans="108:109" ht="13.5" hidden="1" customHeight="1" x14ac:dyDescent="0.15">
      <c r="DD129" s="386"/>
      <c r="DE129" s="386"/>
    </row>
    <row r="130" spans="108:109" ht="13.5" hidden="1" customHeight="1" x14ac:dyDescent="0.15">
      <c r="DD130" s="386"/>
      <c r="DE130" s="386"/>
    </row>
    <row r="131" spans="108:109" ht="13.5" hidden="1" customHeight="1" x14ac:dyDescent="0.15">
      <c r="DD131" s="386"/>
      <c r="DE131" s="386"/>
    </row>
    <row r="132" spans="108:109" ht="13.5" hidden="1" customHeight="1" x14ac:dyDescent="0.15">
      <c r="DD132" s="386"/>
      <c r="DE132" s="386"/>
    </row>
    <row r="133" spans="108:109" ht="13.5" hidden="1" customHeight="1" x14ac:dyDescent="0.15">
      <c r="DD133" s="386"/>
      <c r="DE133" s="386"/>
    </row>
    <row r="134" spans="108:109" ht="13.5" hidden="1" customHeight="1" x14ac:dyDescent="0.15">
      <c r="DD134" s="386"/>
      <c r="DE134" s="386"/>
    </row>
    <row r="135" spans="108:109" ht="13.5" hidden="1" customHeight="1" x14ac:dyDescent="0.15">
      <c r="DD135" s="386"/>
      <c r="DE135" s="386"/>
    </row>
    <row r="136" spans="108:109" ht="13.5" hidden="1" customHeight="1" x14ac:dyDescent="0.15">
      <c r="DD136" s="386"/>
      <c r="DE136" s="386"/>
    </row>
    <row r="137" spans="108:109" ht="13.5" hidden="1" customHeight="1" x14ac:dyDescent="0.15">
      <c r="DD137" s="386"/>
      <c r="DE137" s="386"/>
    </row>
    <row r="138" spans="108:109" ht="13.5" hidden="1" customHeight="1" x14ac:dyDescent="0.15">
      <c r="DD138" s="386"/>
      <c r="DE138" s="386"/>
    </row>
    <row r="139" spans="108:109" ht="13.5" hidden="1" customHeight="1" x14ac:dyDescent="0.15">
      <c r="DD139" s="386"/>
      <c r="DE139" s="386"/>
    </row>
    <row r="140" spans="108:109" ht="13.5" hidden="1" customHeight="1" x14ac:dyDescent="0.15">
      <c r="DD140" s="386"/>
      <c r="DE140" s="386"/>
    </row>
    <row r="141" spans="108:109" ht="13.5" hidden="1" customHeight="1" x14ac:dyDescent="0.15">
      <c r="DD141" s="386"/>
      <c r="DE141" s="386"/>
    </row>
    <row r="142" spans="108:109" ht="13.5" hidden="1" customHeight="1" x14ac:dyDescent="0.15">
      <c r="DD142" s="386"/>
      <c r="DE142" s="386"/>
    </row>
    <row r="143" spans="108:109" ht="13.5" hidden="1" customHeight="1" x14ac:dyDescent="0.15">
      <c r="DD143" s="386"/>
      <c r="DE143" s="386"/>
    </row>
    <row r="144" spans="108:109" ht="13.5" hidden="1" customHeight="1" x14ac:dyDescent="0.15">
      <c r="DD144" s="386"/>
      <c r="DE144" s="386"/>
    </row>
    <row r="145" spans="108:109" ht="13.5" hidden="1" customHeight="1" x14ac:dyDescent="0.15">
      <c r="DD145" s="386"/>
      <c r="DE145" s="386"/>
    </row>
    <row r="146" spans="108:109" ht="13.5" hidden="1" customHeight="1" x14ac:dyDescent="0.15">
      <c r="DD146" s="386"/>
      <c r="DE146" s="386"/>
    </row>
    <row r="147" spans="108:109" ht="13.5" hidden="1" customHeight="1" x14ac:dyDescent="0.15">
      <c r="DD147" s="386"/>
      <c r="DE147" s="386"/>
    </row>
    <row r="148" spans="108:109" ht="13.5" hidden="1" customHeight="1" x14ac:dyDescent="0.15">
      <c r="DD148" s="386"/>
      <c r="DE148" s="386"/>
    </row>
    <row r="149" spans="108:109" ht="13.5" hidden="1" customHeight="1" x14ac:dyDescent="0.15">
      <c r="DD149" s="386"/>
      <c r="DE149" s="386"/>
    </row>
    <row r="150" spans="108:109" ht="13.5" hidden="1" customHeight="1" x14ac:dyDescent="0.15">
      <c r="DD150" s="386"/>
      <c r="DE150" s="386"/>
    </row>
    <row r="151" spans="108:109" ht="13.5" hidden="1" customHeight="1" x14ac:dyDescent="0.15">
      <c r="DD151" s="386"/>
      <c r="DE151" s="386"/>
    </row>
    <row r="152" spans="108:109" ht="13.5" hidden="1" customHeight="1" x14ac:dyDescent="0.15">
      <c r="DD152" s="386"/>
      <c r="DE152" s="386"/>
    </row>
    <row r="153" spans="108:109" ht="13.5" hidden="1" customHeight="1" x14ac:dyDescent="0.15">
      <c r="DD153" s="386"/>
      <c r="DE153" s="386"/>
    </row>
    <row r="154" spans="108:109" ht="13.5" hidden="1" customHeight="1" x14ac:dyDescent="0.15">
      <c r="DD154" s="386"/>
      <c r="DE154" s="386"/>
    </row>
    <row r="155" spans="108:109" ht="13.5" hidden="1" customHeight="1" x14ac:dyDescent="0.15">
      <c r="DD155" s="386"/>
      <c r="DE155" s="386"/>
    </row>
    <row r="156" spans="108:109" ht="13.5" hidden="1" customHeight="1" x14ac:dyDescent="0.15">
      <c r="DD156" s="386"/>
      <c r="DE156" s="386"/>
    </row>
    <row r="157" spans="108:109" ht="13.5" hidden="1" customHeight="1" x14ac:dyDescent="0.15">
      <c r="DD157" s="386"/>
      <c r="DE157" s="386"/>
    </row>
    <row r="158" spans="108:109" ht="13.5" hidden="1" customHeight="1" x14ac:dyDescent="0.15">
      <c r="DD158" s="386"/>
      <c r="DE158" s="386"/>
    </row>
    <row r="159" spans="108:109" ht="13.5" hidden="1" customHeight="1" x14ac:dyDescent="0.15">
      <c r="DD159" s="386"/>
      <c r="DE159" s="386"/>
    </row>
    <row r="160" spans="108:109" ht="13.5" hidden="1" customHeight="1" x14ac:dyDescent="0.15">
      <c r="DD160" s="386"/>
      <c r="DE160" s="38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iQaFALQJknGHmG+maQDI55m4yLkEXGwBw3vwfASAS1vfRX9nU+bwbyY10Y8S+38XNhKzOruptLdG/cJBC5/oQ==" saltValue="y8O3N9vipAR6DtdX6VdV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dqmRDfIXoB4fe5QMqA5HLs0FZkuww3razOaiiWmX+lb9hWIh7GBxzu+L9Qhz3GxpPRkdjgXCODIbr4uo6nTTg==" saltValue="ZzhASYaP42VWEZ7PYKEq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anV8o5ta/Nj3VN/xBmLyRTarXMmTWSRLjvP+Zh8GqWrwM3E/V+6uWgH73/xKWMjrE8emLo8psPKFIql3XPogg==" saltValue="ZNkGHF79XNA19Xll7vszE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83683</v>
      </c>
      <c r="E3" s="161"/>
      <c r="F3" s="162">
        <v>175675</v>
      </c>
      <c r="G3" s="163"/>
      <c r="H3" s="164"/>
    </row>
    <row r="4" spans="1:8" x14ac:dyDescent="0.15">
      <c r="A4" s="165"/>
      <c r="B4" s="166"/>
      <c r="C4" s="167"/>
      <c r="D4" s="168">
        <v>45553</v>
      </c>
      <c r="E4" s="169"/>
      <c r="F4" s="170">
        <v>87698</v>
      </c>
      <c r="G4" s="171"/>
      <c r="H4" s="172"/>
    </row>
    <row r="5" spans="1:8" x14ac:dyDescent="0.15">
      <c r="A5" s="153" t="s">
        <v>545</v>
      </c>
      <c r="B5" s="158"/>
      <c r="C5" s="159"/>
      <c r="D5" s="160">
        <v>119371</v>
      </c>
      <c r="E5" s="161"/>
      <c r="F5" s="162">
        <v>162193</v>
      </c>
      <c r="G5" s="163"/>
      <c r="H5" s="164"/>
    </row>
    <row r="6" spans="1:8" x14ac:dyDescent="0.15">
      <c r="A6" s="165"/>
      <c r="B6" s="166"/>
      <c r="C6" s="167"/>
      <c r="D6" s="168">
        <v>49925</v>
      </c>
      <c r="E6" s="169"/>
      <c r="F6" s="170">
        <v>79985</v>
      </c>
      <c r="G6" s="171"/>
      <c r="H6" s="172"/>
    </row>
    <row r="7" spans="1:8" x14ac:dyDescent="0.15">
      <c r="A7" s="153" t="s">
        <v>546</v>
      </c>
      <c r="B7" s="158"/>
      <c r="C7" s="159"/>
      <c r="D7" s="160">
        <v>178524</v>
      </c>
      <c r="E7" s="161"/>
      <c r="F7" s="162">
        <v>168868</v>
      </c>
      <c r="G7" s="163"/>
      <c r="H7" s="164"/>
    </row>
    <row r="8" spans="1:8" x14ac:dyDescent="0.15">
      <c r="A8" s="165"/>
      <c r="B8" s="166"/>
      <c r="C8" s="167"/>
      <c r="D8" s="168">
        <v>27663</v>
      </c>
      <c r="E8" s="169"/>
      <c r="F8" s="170">
        <v>79360</v>
      </c>
      <c r="G8" s="171"/>
      <c r="H8" s="172"/>
    </row>
    <row r="9" spans="1:8" x14ac:dyDescent="0.15">
      <c r="A9" s="153" t="s">
        <v>547</v>
      </c>
      <c r="B9" s="158"/>
      <c r="C9" s="159"/>
      <c r="D9" s="160">
        <v>87973</v>
      </c>
      <c r="E9" s="161"/>
      <c r="F9" s="162">
        <v>202870</v>
      </c>
      <c r="G9" s="163"/>
      <c r="H9" s="164"/>
    </row>
    <row r="10" spans="1:8" x14ac:dyDescent="0.15">
      <c r="A10" s="165"/>
      <c r="B10" s="166"/>
      <c r="C10" s="167"/>
      <c r="D10" s="168">
        <v>40937</v>
      </c>
      <c r="E10" s="169"/>
      <c r="F10" s="170">
        <v>79735</v>
      </c>
      <c r="G10" s="171"/>
      <c r="H10" s="172"/>
    </row>
    <row r="11" spans="1:8" x14ac:dyDescent="0.15">
      <c r="A11" s="153" t="s">
        <v>548</v>
      </c>
      <c r="B11" s="158"/>
      <c r="C11" s="159"/>
      <c r="D11" s="160">
        <v>86185</v>
      </c>
      <c r="E11" s="161"/>
      <c r="F11" s="162">
        <v>167497</v>
      </c>
      <c r="G11" s="163"/>
      <c r="H11" s="164"/>
    </row>
    <row r="12" spans="1:8" x14ac:dyDescent="0.15">
      <c r="A12" s="165"/>
      <c r="B12" s="166"/>
      <c r="C12" s="173"/>
      <c r="D12" s="168">
        <v>40220</v>
      </c>
      <c r="E12" s="169"/>
      <c r="F12" s="170">
        <v>82571</v>
      </c>
      <c r="G12" s="171"/>
      <c r="H12" s="172"/>
    </row>
    <row r="13" spans="1:8" x14ac:dyDescent="0.15">
      <c r="A13" s="153"/>
      <c r="B13" s="158"/>
      <c r="C13" s="174"/>
      <c r="D13" s="175">
        <v>111147</v>
      </c>
      <c r="E13" s="176"/>
      <c r="F13" s="177">
        <v>175421</v>
      </c>
      <c r="G13" s="178"/>
      <c r="H13" s="164"/>
    </row>
    <row r="14" spans="1:8" x14ac:dyDescent="0.15">
      <c r="A14" s="165"/>
      <c r="B14" s="166"/>
      <c r="C14" s="167"/>
      <c r="D14" s="168">
        <v>40860</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7.1</v>
      </c>
      <c r="C19" s="179">
        <f>ROUND(VALUE(SUBSTITUTE(実質収支比率等に係る経年分析!G$48,"▲","-")),2)</f>
        <v>6.85</v>
      </c>
      <c r="D19" s="179">
        <f>ROUND(VALUE(SUBSTITUTE(実質収支比率等に係る経年分析!H$48,"▲","-")),2)</f>
        <v>7.08</v>
      </c>
      <c r="E19" s="179">
        <f>ROUND(VALUE(SUBSTITUTE(実質収支比率等に係る経年分析!I$48,"▲","-")),2)</f>
        <v>6.94</v>
      </c>
      <c r="F19" s="179">
        <f>ROUND(VALUE(SUBSTITUTE(実質収支比率等に係る経年分析!J$48,"▲","-")),2)</f>
        <v>11.14</v>
      </c>
    </row>
    <row r="20" spans="1:11" x14ac:dyDescent="0.15">
      <c r="A20" s="179" t="s">
        <v>55</v>
      </c>
      <c r="B20" s="179">
        <f>ROUND(VALUE(SUBSTITUTE(実質収支比率等に係る経年分析!F$47,"▲","-")),2)</f>
        <v>16.329999999999998</v>
      </c>
      <c r="C20" s="179">
        <f>ROUND(VALUE(SUBSTITUTE(実質収支比率等に係る経年分析!G$47,"▲","-")),2)</f>
        <v>15.97</v>
      </c>
      <c r="D20" s="179">
        <f>ROUND(VALUE(SUBSTITUTE(実質収支比率等に係る経年分析!H$47,"▲","-")),2)</f>
        <v>16.2</v>
      </c>
      <c r="E20" s="179">
        <f>ROUND(VALUE(SUBSTITUTE(実質収支比率等に係る経年分析!I$47,"▲","-")),2)</f>
        <v>16.29</v>
      </c>
      <c r="F20" s="179">
        <f>ROUND(VALUE(SUBSTITUTE(実質収支比率等に係る経年分析!J$47,"▲","-")),2)</f>
        <v>16.53</v>
      </c>
    </row>
    <row r="21" spans="1:11" x14ac:dyDescent="0.15">
      <c r="A21" s="179" t="s">
        <v>56</v>
      </c>
      <c r="B21" s="179">
        <f>IF(ISNUMBER(VALUE(SUBSTITUTE(実質収支比率等に係る経年分析!F$49,"▲","-"))),ROUND(VALUE(SUBSTITUTE(実質収支比率等に係る経年分析!F$49,"▲","-")),2),NA())</f>
        <v>1</v>
      </c>
      <c r="C21" s="179">
        <f>IF(ISNUMBER(VALUE(SUBSTITUTE(実質収支比率等に係る経年分析!G$49,"▲","-"))),ROUND(VALUE(SUBSTITUTE(実質収支比率等に係る経年分析!G$49,"▲","-")),2),NA())</f>
        <v>-7.0000000000000007E-2</v>
      </c>
      <c r="D21" s="179">
        <f>IF(ISNUMBER(VALUE(SUBSTITUTE(実質収支比率等に係る経年分析!H$49,"▲","-"))),ROUND(VALUE(SUBSTITUTE(実質収支比率等に係る経年分析!H$49,"▲","-")),2),NA())</f>
        <v>0.15</v>
      </c>
      <c r="E21" s="179">
        <f>IF(ISNUMBER(VALUE(SUBSTITUTE(実質収支比率等に係る経年分析!I$49,"▲","-"))),ROUND(VALUE(SUBSTITUTE(実質収支比率等に係る経年分析!I$49,"▲","-")),2),NA())</f>
        <v>-0.16</v>
      </c>
      <c r="F21" s="179">
        <f>IF(ISNUMBER(VALUE(SUBSTITUTE(実質収支比率等に係る経年分析!J$49,"▲","-"))),ROUND(VALUE(SUBSTITUTE(実質収支比率等に係る経年分析!J$49,"▲","-")),2),NA())</f>
        <v>4.0999999999999996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3.85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0.09</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0.42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0.22</v>
      </c>
    </row>
    <row r="30" spans="1:11" x14ac:dyDescent="0.15">
      <c r="A30" s="180" t="str">
        <f>IF(連結実質赤字比率に係る赤字・黒字の構成分析!C$40="",NA(),連結実質赤字比率に係る赤字・黒字の構成分析!C$40)</f>
        <v>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0.32</v>
      </c>
    </row>
    <row r="31" spans="1:11" x14ac:dyDescent="0.15">
      <c r="A31" s="180" t="str">
        <f>IF(連結実質赤字比率に係る赤字・黒字の構成分析!C$39="",NA(),連結実質赤字比率に係る赤字・黒字の構成分析!C$39)</f>
        <v>温泉開発事業特別会計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0.47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1.1200000000000001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2.3199999999999998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0.86</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2.5299999999999998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7.07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11.14</v>
      </c>
    </row>
    <row r="36" spans="1:16" x14ac:dyDescent="0.15">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13.47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21.76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22.29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552</v>
      </c>
      <c r="E42" s="181"/>
      <c r="F42" s="181"/>
      <c r="G42" s="181">
        <f>'実質公債費比率（分子）の構造'!L$52</f>
        <v>528</v>
      </c>
      <c r="H42" s="181"/>
      <c r="I42" s="181"/>
      <c r="J42" s="181">
        <f>'実質公債費比率（分子）の構造'!M$52</f>
        <v>520</v>
      </c>
      <c r="K42" s="181"/>
      <c r="L42" s="181"/>
      <c r="M42" s="181">
        <f>'実質公債費比率（分子）の構造'!N$52</f>
        <v>482</v>
      </c>
      <c r="N42" s="181"/>
      <c r="O42" s="181"/>
      <c r="P42" s="181">
        <f>'実質公債費比率（分子）の構造'!O$52</f>
        <v>451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t="str">
        <f>'実質公債費比率（分子）の構造'!L$50</f>
        <v>-</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x14ac:dyDescent="0.15">
      <c r="A45" s="181" t="s">
        <v>66</v>
      </c>
      <c r="B45" s="181">
        <f>'実質公債費比率（分子）の構造'!K$49</f>
        <v>7</v>
      </c>
      <c r="C45" s="181"/>
      <c r="D45" s="181"/>
      <c r="E45" s="181">
        <f>'実質公債費比率（分子）の構造'!L$49</f>
        <v>6</v>
      </c>
      <c r="F45" s="181"/>
      <c r="G45" s="181"/>
      <c r="H45" s="181">
        <f>'実質公債費比率（分子）の構造'!M$49</f>
        <v>5</v>
      </c>
      <c r="I45" s="181"/>
      <c r="J45" s="181"/>
      <c r="K45" s="181">
        <f>'実質公債費比率（分子）の構造'!N$49</f>
        <v>3</v>
      </c>
      <c r="L45" s="181"/>
      <c r="M45" s="181"/>
      <c r="N45" s="181">
        <f>'実質公債費比率（分子）の構造'!O$49</f>
        <v>3</v>
      </c>
      <c r="O45" s="181"/>
      <c r="P45" s="181"/>
    </row>
    <row r="46" spans="1:16" x14ac:dyDescent="0.15">
      <c r="A46" s="181" t="s">
        <v>67</v>
      </c>
      <c r="B46" s="181">
        <f>'実質公債費比率（分子）の構造'!K$48</f>
        <v>222</v>
      </c>
      <c r="C46" s="181"/>
      <c r="D46" s="181"/>
      <c r="E46" s="181">
        <f>'実質公債費比率（分子）の構造'!L$48</f>
        <v>228</v>
      </c>
      <c r="F46" s="181"/>
      <c r="G46" s="181"/>
      <c r="H46" s="181">
        <f>'実質公債費比率（分子）の構造'!M$48</f>
        <v>228</v>
      </c>
      <c r="I46" s="181"/>
      <c r="J46" s="181"/>
      <c r="K46" s="181">
        <f>'実質公債費比率（分子）の構造'!N$48</f>
        <v>206</v>
      </c>
      <c r="L46" s="181"/>
      <c r="M46" s="181"/>
      <c r="N46" s="181">
        <f>'実質公債費比率（分子）の構造'!O$48</f>
        <v>207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515</v>
      </c>
      <c r="C49" s="181"/>
      <c r="D49" s="181"/>
      <c r="E49" s="181">
        <f>'実質公債費比率（分子）の構造'!L$45</f>
        <v>499</v>
      </c>
      <c r="F49" s="181"/>
      <c r="G49" s="181"/>
      <c r="H49" s="181">
        <f>'実質公債費比率（分子）の構造'!M$45</f>
        <v>490</v>
      </c>
      <c r="I49" s="181"/>
      <c r="J49" s="181"/>
      <c r="K49" s="181">
        <f>'実質公債費比率（分子）の構造'!N$45</f>
        <v>449</v>
      </c>
      <c r="L49" s="181"/>
      <c r="M49" s="181"/>
      <c r="N49" s="181">
        <f>'実質公債費比率（分子）の構造'!O$45</f>
        <v>412</v>
      </c>
      <c r="O49" s="181"/>
      <c r="P49" s="181"/>
    </row>
    <row r="50" spans="1:16" x14ac:dyDescent="0.15">
      <c r="A50" s="181" t="s">
        <v>71</v>
      </c>
      <c r="B50" s="181" t="e">
        <f>NA()</f>
        <v>#N/A</v>
      </c>
      <c r="C50" s="181">
        <f>IF(ISNUMBER('実質公債費比率（分子）の構造'!K$53),'実質公債費比率（分子）の構造'!K$53,NA())</f>
        <v>193</v>
      </c>
      <c r="D50" s="181" t="e">
        <f>NA()</f>
        <v>#N/A</v>
      </c>
      <c r="E50" s="181" t="e">
        <f>NA()</f>
        <v>#N/A</v>
      </c>
      <c r="F50" s="181">
        <f>IF(ISNUMBER('実質公債費比率（分子）の構造'!L$53),'実質公債費比率（分子）の構造'!L$53,NA())</f>
        <v>205</v>
      </c>
      <c r="G50" s="181" t="e">
        <f>NA()</f>
        <v>#N/A</v>
      </c>
      <c r="H50" s="181" t="e">
        <f>NA()</f>
        <v>#N/A</v>
      </c>
      <c r="I50" s="181">
        <f>IF(ISNUMBER('実質公債費比率（分子）の構造'!M$53),'実質公債費比率（分子）の構造'!M$53,NA())</f>
        <v>208</v>
      </c>
      <c r="J50" s="181" t="e">
        <f>NA()</f>
        <v>#N/A</v>
      </c>
      <c r="K50" s="181" t="e">
        <f>NA()</f>
        <v>#N/A</v>
      </c>
      <c r="L50" s="181">
        <f>IF(ISNUMBER('実質公債費比率（分子）の構造'!N$53),'実質公債費比率（分子）の構造'!N$53,NA())</f>
        <v>181</v>
      </c>
      <c r="M50" s="181" t="e">
        <f>NA()</f>
        <v>#N/A</v>
      </c>
      <c r="N50" s="181" t="e">
        <f>NA()</f>
        <v>#N/A</v>
      </c>
      <c r="O50" s="181">
        <f>IF(ISNUMBER('実質公債費比率（分子）の構造'!O$53),'実質公債費比率（分子）の構造'!O$53,NA())</f>
        <v>176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4379</v>
      </c>
      <c r="E56" s="180"/>
      <c r="F56" s="180"/>
      <c r="G56" s="180">
        <f>'将来負担比率（分子）の構造'!J$52</f>
        <v>4190</v>
      </c>
      <c r="H56" s="180"/>
      <c r="I56" s="180"/>
      <c r="J56" s="180">
        <f>'将来負担比率（分子）の構造'!K$52</f>
        <v>4158</v>
      </c>
      <c r="K56" s="180"/>
      <c r="L56" s="180"/>
      <c r="M56" s="180">
        <f>'将来負担比率（分子）の構造'!L$52</f>
        <v>3909</v>
      </c>
      <c r="N56" s="180"/>
      <c r="O56" s="180"/>
      <c r="P56" s="180">
        <f>'将来負担比率（分子）の構造'!M$52</f>
        <v>3894</v>
      </c>
    </row>
    <row r="57" spans="1:16" x14ac:dyDescent="0.15">
      <c r="A57" s="180" t="s">
        <v>42</v>
      </c>
      <c r="B57" s="180"/>
      <c r="C57" s="180"/>
      <c r="D57" s="180">
        <f>'将来負担比率（分子）の構造'!I$51</f>
        <v>40</v>
      </c>
      <c r="E57" s="180"/>
      <c r="F57" s="180"/>
      <c r="G57" s="180">
        <f>'将来負担比率（分子）の構造'!J$51</f>
        <v>93</v>
      </c>
      <c r="H57" s="180"/>
      <c r="I57" s="180"/>
      <c r="J57" s="180">
        <f>'将来負担比率（分子）の構造'!K$51</f>
        <v>85</v>
      </c>
      <c r="K57" s="180"/>
      <c r="L57" s="180"/>
      <c r="M57" s="180">
        <f>'将来負担比率（分子）の構造'!L$51</f>
        <v>70</v>
      </c>
      <c r="N57" s="180"/>
      <c r="O57" s="180"/>
      <c r="P57" s="180">
        <f>'将来負担比率（分子）の構造'!M$51</f>
        <v>51</v>
      </c>
    </row>
    <row r="58" spans="1:16" x14ac:dyDescent="0.15">
      <c r="A58" s="180" t="s">
        <v>41</v>
      </c>
      <c r="B58" s="180"/>
      <c r="C58" s="180"/>
      <c r="D58" s="180">
        <f>'将来負担比率（分子）の構造'!I$50</f>
        <v>3003</v>
      </c>
      <c r="E58" s="180"/>
      <c r="F58" s="180"/>
      <c r="G58" s="180">
        <f>'将来負担比率（分子）の構造'!J$50</f>
        <v>3104</v>
      </c>
      <c r="H58" s="180"/>
      <c r="I58" s="180"/>
      <c r="J58" s="180">
        <f>'将来負担比率（分子）の構造'!K$50</f>
        <v>3307</v>
      </c>
      <c r="K58" s="180"/>
      <c r="L58" s="180"/>
      <c r="M58" s="180">
        <f>'将来負担比率（分子）の構造'!L$50</f>
        <v>3433</v>
      </c>
      <c r="N58" s="180"/>
      <c r="O58" s="180"/>
      <c r="P58" s="180">
        <f>'将来負担比率（分子）の構造'!M$50</f>
        <v>3453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648</v>
      </c>
      <c r="C62" s="180"/>
      <c r="D62" s="180"/>
      <c r="E62" s="180">
        <f>'将来負担比率（分子）の構造'!J$45</f>
        <v>593</v>
      </c>
      <c r="F62" s="180"/>
      <c r="G62" s="180"/>
      <c r="H62" s="180">
        <f>'将来負担比率（分子）の構造'!K$45</f>
        <v>594</v>
      </c>
      <c r="I62" s="180"/>
      <c r="J62" s="180"/>
      <c r="K62" s="180">
        <f>'将来負担比率（分子）の構造'!L$45</f>
        <v>609</v>
      </c>
      <c r="L62" s="180"/>
      <c r="M62" s="180"/>
      <c r="N62" s="180">
        <f>'将来負担比率（分子）の構造'!M$45</f>
        <v>602</v>
      </c>
      <c r="O62" s="180"/>
      <c r="P62" s="180"/>
    </row>
    <row r="63" spans="1:16" x14ac:dyDescent="0.15">
      <c r="A63" s="180" t="s">
        <v>34</v>
      </c>
      <c r="B63" s="180">
        <f>'将来負担比率（分子）の構造'!I$44</f>
        <v>19</v>
      </c>
      <c r="C63" s="180"/>
      <c r="D63" s="180"/>
      <c r="E63" s="180">
        <f>'将来負担比率（分子）の構造'!J$44</f>
        <v>13</v>
      </c>
      <c r="F63" s="180"/>
      <c r="G63" s="180"/>
      <c r="H63" s="180">
        <f>'将来負担比率（分子）の構造'!K$44</f>
        <v>10</v>
      </c>
      <c r="I63" s="180"/>
      <c r="J63" s="180"/>
      <c r="K63" s="180">
        <f>'将来負担比率（分子）の構造'!L$44</f>
        <v>80</v>
      </c>
      <c r="L63" s="180"/>
      <c r="M63" s="180"/>
      <c r="N63" s="180">
        <f>'将来負担比率（分子）の構造'!M$44</f>
        <v>155</v>
      </c>
      <c r="O63" s="180"/>
      <c r="P63" s="180"/>
    </row>
    <row r="64" spans="1:16" x14ac:dyDescent="0.15">
      <c r="A64" s="180" t="s">
        <v>33</v>
      </c>
      <c r="B64" s="180">
        <f>'将来負担比率（分子）の構造'!I$43</f>
        <v>2027</v>
      </c>
      <c r="C64" s="180"/>
      <c r="D64" s="180"/>
      <c r="E64" s="180">
        <f>'将来負担比率（分子）の構造'!J$43</f>
        <v>1933</v>
      </c>
      <c r="F64" s="180"/>
      <c r="G64" s="180"/>
      <c r="H64" s="180">
        <f>'将来負担比率（分子）の構造'!K$43</f>
        <v>1810</v>
      </c>
      <c r="I64" s="180"/>
      <c r="J64" s="180"/>
      <c r="K64" s="180">
        <f>'将来負担比率（分子）の構造'!L$43</f>
        <v>1547</v>
      </c>
      <c r="L64" s="180"/>
      <c r="M64" s="180"/>
      <c r="N64" s="180">
        <f>'将来負担比率（分子）の構造'!M$43</f>
        <v>1381</v>
      </c>
      <c r="O64" s="180"/>
      <c r="P64" s="180"/>
    </row>
    <row r="65" spans="1:16" x14ac:dyDescent="0.15">
      <c r="A65" s="180" t="s">
        <v>32</v>
      </c>
      <c r="B65" s="180">
        <f>'将来負担比率（分子）の構造'!I$42</f>
        <v>89</v>
      </c>
      <c r="C65" s="180"/>
      <c r="D65" s="180"/>
      <c r="E65" s="180">
        <f>'将来負担比率（分子）の構造'!J$42</f>
        <v>133</v>
      </c>
      <c r="F65" s="180"/>
      <c r="G65" s="180"/>
      <c r="H65" s="180">
        <f>'将来負担比率（分子）の構造'!K$42</f>
        <v>120</v>
      </c>
      <c r="I65" s="180"/>
      <c r="J65" s="180"/>
      <c r="K65" s="180">
        <f>'将来負担比率（分子）の構造'!L$42</f>
        <v>108</v>
      </c>
      <c r="L65" s="180"/>
      <c r="M65" s="180"/>
      <c r="N65" s="180">
        <f>'将来負担比率（分子）の構造'!M$42</f>
        <v>97</v>
      </c>
      <c r="O65" s="180"/>
      <c r="P65" s="180"/>
    </row>
    <row r="66" spans="1:16" x14ac:dyDescent="0.15">
      <c r="A66" s="180" t="s">
        <v>31</v>
      </c>
      <c r="B66" s="180">
        <f>'将来負担比率（分子）の構造'!I$41</f>
        <v>3278</v>
      </c>
      <c r="C66" s="180"/>
      <c r="D66" s="180"/>
      <c r="E66" s="180">
        <f>'将来負担比率（分子）の構造'!J$41</f>
        <v>3283</v>
      </c>
      <c r="F66" s="180"/>
      <c r="G66" s="180"/>
      <c r="H66" s="180">
        <f>'将来負担比率（分子）の構造'!K$41</f>
        <v>3602</v>
      </c>
      <c r="I66" s="180"/>
      <c r="J66" s="180"/>
      <c r="K66" s="180">
        <f>'将来負担比率（分子）の構造'!L$41</f>
        <v>3625</v>
      </c>
      <c r="L66" s="180"/>
      <c r="M66" s="180"/>
      <c r="N66" s="180">
        <f>'将来負担比率（分子）の構造'!M$41</f>
        <v>3638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441</v>
      </c>
      <c r="C72" s="184">
        <f>基金残高に係る経年分析!G55</f>
        <v>441</v>
      </c>
      <c r="D72" s="184">
        <f>基金残高に係る経年分析!H55</f>
        <v>441</v>
      </c>
    </row>
    <row r="73" spans="1:16" x14ac:dyDescent="0.15">
      <c r="A73" s="183" t="s">
        <v>78</v>
      </c>
      <c r="B73" s="184">
        <f>基金残高に係る経年分析!F56</f>
        <v>174</v>
      </c>
      <c r="C73" s="184">
        <f>基金残高に係る経年分析!G56</f>
        <v>174</v>
      </c>
      <c r="D73" s="184">
        <f>基金残高に係る経年分析!H56</f>
        <v>169</v>
      </c>
    </row>
    <row r="74" spans="1:16" x14ac:dyDescent="0.15">
      <c r="A74" s="183" t="s">
        <v>79</v>
      </c>
      <c r="B74" s="184">
        <f>基金残高に係る経年分析!F57</f>
        <v>2433</v>
      </c>
      <c r="C74" s="184">
        <f>基金残高に係る経年分析!G57</f>
        <v>2538</v>
      </c>
      <c r="D74" s="184">
        <f>基金残高に係る経年分析!H57</f>
        <v>2541</v>
      </c>
    </row>
  </sheetData>
  <sheetProtection algorithmName="SHA-512" hashValue="/UYsbcIi0sNwznSJ82SGYFIJEaHtOE1yzQIPEvkAvx7jYmQYXGXTUVgX2aX1Vd709+doahHltZQ4lyB0+LkZaQ==" saltValue="BbS4pNWGBT+MqFKxJwUt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6" t="s">
        <v>215</v>
      </c>
      <c r="DI1" s="657"/>
      <c r="DJ1" s="657"/>
      <c r="DK1" s="657"/>
      <c r="DL1" s="657"/>
      <c r="DM1" s="657"/>
      <c r="DN1" s="658"/>
      <c r="DO1" s="225"/>
      <c r="DP1" s="656" t="s">
        <v>216</v>
      </c>
      <c r="DQ1" s="657"/>
      <c r="DR1" s="657"/>
      <c r="DS1" s="657"/>
      <c r="DT1" s="657"/>
      <c r="DU1" s="657"/>
      <c r="DV1" s="657"/>
      <c r="DW1" s="657"/>
      <c r="DX1" s="657"/>
      <c r="DY1" s="657"/>
      <c r="DZ1" s="657"/>
      <c r="EA1" s="657"/>
      <c r="EB1" s="657"/>
      <c r="EC1" s="658"/>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9" t="s">
        <v>218</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219</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220</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59" t="s">
        <v>1</v>
      </c>
      <c r="C4" s="660"/>
      <c r="D4" s="660"/>
      <c r="E4" s="660"/>
      <c r="F4" s="660"/>
      <c r="G4" s="660"/>
      <c r="H4" s="660"/>
      <c r="I4" s="660"/>
      <c r="J4" s="660"/>
      <c r="K4" s="660"/>
      <c r="L4" s="660"/>
      <c r="M4" s="660"/>
      <c r="N4" s="660"/>
      <c r="O4" s="660"/>
      <c r="P4" s="660"/>
      <c r="Q4" s="661"/>
      <c r="R4" s="659" t="s">
        <v>221</v>
      </c>
      <c r="S4" s="660"/>
      <c r="T4" s="660"/>
      <c r="U4" s="660"/>
      <c r="V4" s="660"/>
      <c r="W4" s="660"/>
      <c r="X4" s="660"/>
      <c r="Y4" s="661"/>
      <c r="Z4" s="659" t="s">
        <v>222</v>
      </c>
      <c r="AA4" s="660"/>
      <c r="AB4" s="660"/>
      <c r="AC4" s="661"/>
      <c r="AD4" s="659" t="s">
        <v>223</v>
      </c>
      <c r="AE4" s="660"/>
      <c r="AF4" s="660"/>
      <c r="AG4" s="660"/>
      <c r="AH4" s="660"/>
      <c r="AI4" s="660"/>
      <c r="AJ4" s="660"/>
      <c r="AK4" s="661"/>
      <c r="AL4" s="659" t="s">
        <v>222</v>
      </c>
      <c r="AM4" s="660"/>
      <c r="AN4" s="660"/>
      <c r="AO4" s="661"/>
      <c r="AP4" s="665" t="s">
        <v>224</v>
      </c>
      <c r="AQ4" s="665"/>
      <c r="AR4" s="665"/>
      <c r="AS4" s="665"/>
      <c r="AT4" s="665"/>
      <c r="AU4" s="665"/>
      <c r="AV4" s="665"/>
      <c r="AW4" s="665"/>
      <c r="AX4" s="665"/>
      <c r="AY4" s="665"/>
      <c r="AZ4" s="665"/>
      <c r="BA4" s="665"/>
      <c r="BB4" s="665"/>
      <c r="BC4" s="665"/>
      <c r="BD4" s="665"/>
      <c r="BE4" s="665"/>
      <c r="BF4" s="665"/>
      <c r="BG4" s="665" t="s">
        <v>225</v>
      </c>
      <c r="BH4" s="665"/>
      <c r="BI4" s="665"/>
      <c r="BJ4" s="665"/>
      <c r="BK4" s="665"/>
      <c r="BL4" s="665"/>
      <c r="BM4" s="665"/>
      <c r="BN4" s="665"/>
      <c r="BO4" s="665" t="s">
        <v>222</v>
      </c>
      <c r="BP4" s="665"/>
      <c r="BQ4" s="665"/>
      <c r="BR4" s="665"/>
      <c r="BS4" s="665" t="s">
        <v>226</v>
      </c>
      <c r="BT4" s="665"/>
      <c r="BU4" s="665"/>
      <c r="BV4" s="665"/>
      <c r="BW4" s="665"/>
      <c r="BX4" s="665"/>
      <c r="BY4" s="665"/>
      <c r="BZ4" s="665"/>
      <c r="CA4" s="665"/>
      <c r="CB4" s="665"/>
      <c r="CD4" s="662" t="s">
        <v>227</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9" customFormat="1" ht="11.25" customHeight="1" x14ac:dyDescent="0.15">
      <c r="B5" s="666" t="s">
        <v>228</v>
      </c>
      <c r="C5" s="667"/>
      <c r="D5" s="667"/>
      <c r="E5" s="667"/>
      <c r="F5" s="667"/>
      <c r="G5" s="667"/>
      <c r="H5" s="667"/>
      <c r="I5" s="667"/>
      <c r="J5" s="667"/>
      <c r="K5" s="667"/>
      <c r="L5" s="667"/>
      <c r="M5" s="667"/>
      <c r="N5" s="667"/>
      <c r="O5" s="667"/>
      <c r="P5" s="667"/>
      <c r="Q5" s="668"/>
      <c r="R5" s="669">
        <v>722924</v>
      </c>
      <c r="S5" s="670"/>
      <c r="T5" s="670"/>
      <c r="U5" s="670"/>
      <c r="V5" s="670"/>
      <c r="W5" s="670"/>
      <c r="X5" s="670"/>
      <c r="Y5" s="671"/>
      <c r="Z5" s="672">
        <v>16.899999999999999</v>
      </c>
      <c r="AA5" s="672"/>
      <c r="AB5" s="672"/>
      <c r="AC5" s="672"/>
      <c r="AD5" s="673">
        <v>722924</v>
      </c>
      <c r="AE5" s="673"/>
      <c r="AF5" s="673"/>
      <c r="AG5" s="673"/>
      <c r="AH5" s="673"/>
      <c r="AI5" s="673"/>
      <c r="AJ5" s="673"/>
      <c r="AK5" s="673"/>
      <c r="AL5" s="674">
        <v>27.9</v>
      </c>
      <c r="AM5" s="675"/>
      <c r="AN5" s="675"/>
      <c r="AO5" s="676"/>
      <c r="AP5" s="666" t="s">
        <v>229</v>
      </c>
      <c r="AQ5" s="667"/>
      <c r="AR5" s="667"/>
      <c r="AS5" s="667"/>
      <c r="AT5" s="667"/>
      <c r="AU5" s="667"/>
      <c r="AV5" s="667"/>
      <c r="AW5" s="667"/>
      <c r="AX5" s="667"/>
      <c r="AY5" s="667"/>
      <c r="AZ5" s="667"/>
      <c r="BA5" s="667"/>
      <c r="BB5" s="667"/>
      <c r="BC5" s="667"/>
      <c r="BD5" s="667"/>
      <c r="BE5" s="667"/>
      <c r="BF5" s="668"/>
      <c r="BG5" s="680">
        <v>717254</v>
      </c>
      <c r="BH5" s="681"/>
      <c r="BI5" s="681"/>
      <c r="BJ5" s="681"/>
      <c r="BK5" s="681"/>
      <c r="BL5" s="681"/>
      <c r="BM5" s="681"/>
      <c r="BN5" s="682"/>
      <c r="BO5" s="683">
        <v>99.2</v>
      </c>
      <c r="BP5" s="683"/>
      <c r="BQ5" s="683"/>
      <c r="BR5" s="683"/>
      <c r="BS5" s="684" t="s">
        <v>230</v>
      </c>
      <c r="BT5" s="684"/>
      <c r="BU5" s="684"/>
      <c r="BV5" s="684"/>
      <c r="BW5" s="684"/>
      <c r="BX5" s="684"/>
      <c r="BY5" s="684"/>
      <c r="BZ5" s="684"/>
      <c r="CA5" s="684"/>
      <c r="CB5" s="688"/>
      <c r="CD5" s="662" t="s">
        <v>224</v>
      </c>
      <c r="CE5" s="663"/>
      <c r="CF5" s="663"/>
      <c r="CG5" s="663"/>
      <c r="CH5" s="663"/>
      <c r="CI5" s="663"/>
      <c r="CJ5" s="663"/>
      <c r="CK5" s="663"/>
      <c r="CL5" s="663"/>
      <c r="CM5" s="663"/>
      <c r="CN5" s="663"/>
      <c r="CO5" s="663"/>
      <c r="CP5" s="663"/>
      <c r="CQ5" s="664"/>
      <c r="CR5" s="662" t="s">
        <v>231</v>
      </c>
      <c r="CS5" s="663"/>
      <c r="CT5" s="663"/>
      <c r="CU5" s="663"/>
      <c r="CV5" s="663"/>
      <c r="CW5" s="663"/>
      <c r="CX5" s="663"/>
      <c r="CY5" s="664"/>
      <c r="CZ5" s="662" t="s">
        <v>222</v>
      </c>
      <c r="DA5" s="663"/>
      <c r="DB5" s="663"/>
      <c r="DC5" s="664"/>
      <c r="DD5" s="662" t="s">
        <v>232</v>
      </c>
      <c r="DE5" s="663"/>
      <c r="DF5" s="663"/>
      <c r="DG5" s="663"/>
      <c r="DH5" s="663"/>
      <c r="DI5" s="663"/>
      <c r="DJ5" s="663"/>
      <c r="DK5" s="663"/>
      <c r="DL5" s="663"/>
      <c r="DM5" s="663"/>
      <c r="DN5" s="663"/>
      <c r="DO5" s="663"/>
      <c r="DP5" s="664"/>
      <c r="DQ5" s="662" t="s">
        <v>233</v>
      </c>
      <c r="DR5" s="663"/>
      <c r="DS5" s="663"/>
      <c r="DT5" s="663"/>
      <c r="DU5" s="663"/>
      <c r="DV5" s="663"/>
      <c r="DW5" s="663"/>
      <c r="DX5" s="663"/>
      <c r="DY5" s="663"/>
      <c r="DZ5" s="663"/>
      <c r="EA5" s="663"/>
      <c r="EB5" s="663"/>
      <c r="EC5" s="664"/>
    </row>
    <row r="6" spans="2:143" ht="11.25" customHeight="1" x14ac:dyDescent="0.15">
      <c r="B6" s="677" t="s">
        <v>234</v>
      </c>
      <c r="C6" s="678"/>
      <c r="D6" s="678"/>
      <c r="E6" s="678"/>
      <c r="F6" s="678"/>
      <c r="G6" s="678"/>
      <c r="H6" s="678"/>
      <c r="I6" s="678"/>
      <c r="J6" s="678"/>
      <c r="K6" s="678"/>
      <c r="L6" s="678"/>
      <c r="M6" s="678"/>
      <c r="N6" s="678"/>
      <c r="O6" s="678"/>
      <c r="P6" s="678"/>
      <c r="Q6" s="679"/>
      <c r="R6" s="680">
        <v>45898</v>
      </c>
      <c r="S6" s="681"/>
      <c r="T6" s="681"/>
      <c r="U6" s="681"/>
      <c r="V6" s="681"/>
      <c r="W6" s="681"/>
      <c r="X6" s="681"/>
      <c r="Y6" s="682"/>
      <c r="Z6" s="683">
        <v>1.1000000000000001</v>
      </c>
      <c r="AA6" s="683"/>
      <c r="AB6" s="683"/>
      <c r="AC6" s="683"/>
      <c r="AD6" s="684">
        <v>45898</v>
      </c>
      <c r="AE6" s="684"/>
      <c r="AF6" s="684"/>
      <c r="AG6" s="684"/>
      <c r="AH6" s="684"/>
      <c r="AI6" s="684"/>
      <c r="AJ6" s="684"/>
      <c r="AK6" s="684"/>
      <c r="AL6" s="685">
        <v>1.8</v>
      </c>
      <c r="AM6" s="686"/>
      <c r="AN6" s="686"/>
      <c r="AO6" s="687"/>
      <c r="AP6" s="677" t="s">
        <v>235</v>
      </c>
      <c r="AQ6" s="678"/>
      <c r="AR6" s="678"/>
      <c r="AS6" s="678"/>
      <c r="AT6" s="678"/>
      <c r="AU6" s="678"/>
      <c r="AV6" s="678"/>
      <c r="AW6" s="678"/>
      <c r="AX6" s="678"/>
      <c r="AY6" s="678"/>
      <c r="AZ6" s="678"/>
      <c r="BA6" s="678"/>
      <c r="BB6" s="678"/>
      <c r="BC6" s="678"/>
      <c r="BD6" s="678"/>
      <c r="BE6" s="678"/>
      <c r="BF6" s="679"/>
      <c r="BG6" s="680">
        <v>717254</v>
      </c>
      <c r="BH6" s="681"/>
      <c r="BI6" s="681"/>
      <c r="BJ6" s="681"/>
      <c r="BK6" s="681"/>
      <c r="BL6" s="681"/>
      <c r="BM6" s="681"/>
      <c r="BN6" s="682"/>
      <c r="BO6" s="683">
        <v>99.2</v>
      </c>
      <c r="BP6" s="683"/>
      <c r="BQ6" s="683"/>
      <c r="BR6" s="683"/>
      <c r="BS6" s="684" t="s">
        <v>230</v>
      </c>
      <c r="BT6" s="684"/>
      <c r="BU6" s="684"/>
      <c r="BV6" s="684"/>
      <c r="BW6" s="684"/>
      <c r="BX6" s="684"/>
      <c r="BY6" s="684"/>
      <c r="BZ6" s="684"/>
      <c r="CA6" s="684"/>
      <c r="CB6" s="688"/>
      <c r="CD6" s="691" t="s">
        <v>236</v>
      </c>
      <c r="CE6" s="692"/>
      <c r="CF6" s="692"/>
      <c r="CG6" s="692"/>
      <c r="CH6" s="692"/>
      <c r="CI6" s="692"/>
      <c r="CJ6" s="692"/>
      <c r="CK6" s="692"/>
      <c r="CL6" s="692"/>
      <c r="CM6" s="692"/>
      <c r="CN6" s="692"/>
      <c r="CO6" s="692"/>
      <c r="CP6" s="692"/>
      <c r="CQ6" s="693"/>
      <c r="CR6" s="680">
        <v>60587</v>
      </c>
      <c r="CS6" s="681"/>
      <c r="CT6" s="681"/>
      <c r="CU6" s="681"/>
      <c r="CV6" s="681"/>
      <c r="CW6" s="681"/>
      <c r="CX6" s="681"/>
      <c r="CY6" s="682"/>
      <c r="CZ6" s="674">
        <v>1.5</v>
      </c>
      <c r="DA6" s="675"/>
      <c r="DB6" s="675"/>
      <c r="DC6" s="694"/>
      <c r="DD6" s="689" t="s">
        <v>230</v>
      </c>
      <c r="DE6" s="681"/>
      <c r="DF6" s="681"/>
      <c r="DG6" s="681"/>
      <c r="DH6" s="681"/>
      <c r="DI6" s="681"/>
      <c r="DJ6" s="681"/>
      <c r="DK6" s="681"/>
      <c r="DL6" s="681"/>
      <c r="DM6" s="681"/>
      <c r="DN6" s="681"/>
      <c r="DO6" s="681"/>
      <c r="DP6" s="682"/>
      <c r="DQ6" s="689">
        <v>60587</v>
      </c>
      <c r="DR6" s="681"/>
      <c r="DS6" s="681"/>
      <c r="DT6" s="681"/>
      <c r="DU6" s="681"/>
      <c r="DV6" s="681"/>
      <c r="DW6" s="681"/>
      <c r="DX6" s="681"/>
      <c r="DY6" s="681"/>
      <c r="DZ6" s="681"/>
      <c r="EA6" s="681"/>
      <c r="EB6" s="681"/>
      <c r="EC6" s="690"/>
    </row>
    <row r="7" spans="2:143" ht="11.25" customHeight="1" x14ac:dyDescent="0.15">
      <c r="B7" s="677" t="s">
        <v>237</v>
      </c>
      <c r="C7" s="678"/>
      <c r="D7" s="678"/>
      <c r="E7" s="678"/>
      <c r="F7" s="678"/>
      <c r="G7" s="678"/>
      <c r="H7" s="678"/>
      <c r="I7" s="678"/>
      <c r="J7" s="678"/>
      <c r="K7" s="678"/>
      <c r="L7" s="678"/>
      <c r="M7" s="678"/>
      <c r="N7" s="678"/>
      <c r="O7" s="678"/>
      <c r="P7" s="678"/>
      <c r="Q7" s="679"/>
      <c r="R7" s="680">
        <v>1481</v>
      </c>
      <c r="S7" s="681"/>
      <c r="T7" s="681"/>
      <c r="U7" s="681"/>
      <c r="V7" s="681"/>
      <c r="W7" s="681"/>
      <c r="X7" s="681"/>
      <c r="Y7" s="682"/>
      <c r="Z7" s="683">
        <v>0</v>
      </c>
      <c r="AA7" s="683"/>
      <c r="AB7" s="683"/>
      <c r="AC7" s="683"/>
      <c r="AD7" s="684">
        <v>1481</v>
      </c>
      <c r="AE7" s="684"/>
      <c r="AF7" s="684"/>
      <c r="AG7" s="684"/>
      <c r="AH7" s="684"/>
      <c r="AI7" s="684"/>
      <c r="AJ7" s="684"/>
      <c r="AK7" s="684"/>
      <c r="AL7" s="685">
        <v>0.1</v>
      </c>
      <c r="AM7" s="686"/>
      <c r="AN7" s="686"/>
      <c r="AO7" s="687"/>
      <c r="AP7" s="677" t="s">
        <v>238</v>
      </c>
      <c r="AQ7" s="678"/>
      <c r="AR7" s="678"/>
      <c r="AS7" s="678"/>
      <c r="AT7" s="678"/>
      <c r="AU7" s="678"/>
      <c r="AV7" s="678"/>
      <c r="AW7" s="678"/>
      <c r="AX7" s="678"/>
      <c r="AY7" s="678"/>
      <c r="AZ7" s="678"/>
      <c r="BA7" s="678"/>
      <c r="BB7" s="678"/>
      <c r="BC7" s="678"/>
      <c r="BD7" s="678"/>
      <c r="BE7" s="678"/>
      <c r="BF7" s="679"/>
      <c r="BG7" s="680">
        <v>331962</v>
      </c>
      <c r="BH7" s="681"/>
      <c r="BI7" s="681"/>
      <c r="BJ7" s="681"/>
      <c r="BK7" s="681"/>
      <c r="BL7" s="681"/>
      <c r="BM7" s="681"/>
      <c r="BN7" s="682"/>
      <c r="BO7" s="683">
        <v>45.9</v>
      </c>
      <c r="BP7" s="683"/>
      <c r="BQ7" s="683"/>
      <c r="BR7" s="683"/>
      <c r="BS7" s="684" t="s">
        <v>176</v>
      </c>
      <c r="BT7" s="684"/>
      <c r="BU7" s="684"/>
      <c r="BV7" s="684"/>
      <c r="BW7" s="684"/>
      <c r="BX7" s="684"/>
      <c r="BY7" s="684"/>
      <c r="BZ7" s="684"/>
      <c r="CA7" s="684"/>
      <c r="CB7" s="688"/>
      <c r="CD7" s="695" t="s">
        <v>239</v>
      </c>
      <c r="CE7" s="696"/>
      <c r="CF7" s="696"/>
      <c r="CG7" s="696"/>
      <c r="CH7" s="696"/>
      <c r="CI7" s="696"/>
      <c r="CJ7" s="696"/>
      <c r="CK7" s="696"/>
      <c r="CL7" s="696"/>
      <c r="CM7" s="696"/>
      <c r="CN7" s="696"/>
      <c r="CO7" s="696"/>
      <c r="CP7" s="696"/>
      <c r="CQ7" s="697"/>
      <c r="CR7" s="680">
        <v>535107</v>
      </c>
      <c r="CS7" s="681"/>
      <c r="CT7" s="681"/>
      <c r="CU7" s="681"/>
      <c r="CV7" s="681"/>
      <c r="CW7" s="681"/>
      <c r="CX7" s="681"/>
      <c r="CY7" s="682"/>
      <c r="CZ7" s="683">
        <v>13.6</v>
      </c>
      <c r="DA7" s="683"/>
      <c r="DB7" s="683"/>
      <c r="DC7" s="683"/>
      <c r="DD7" s="689">
        <v>48370</v>
      </c>
      <c r="DE7" s="681"/>
      <c r="DF7" s="681"/>
      <c r="DG7" s="681"/>
      <c r="DH7" s="681"/>
      <c r="DI7" s="681"/>
      <c r="DJ7" s="681"/>
      <c r="DK7" s="681"/>
      <c r="DL7" s="681"/>
      <c r="DM7" s="681"/>
      <c r="DN7" s="681"/>
      <c r="DO7" s="681"/>
      <c r="DP7" s="682"/>
      <c r="DQ7" s="689">
        <v>434004</v>
      </c>
      <c r="DR7" s="681"/>
      <c r="DS7" s="681"/>
      <c r="DT7" s="681"/>
      <c r="DU7" s="681"/>
      <c r="DV7" s="681"/>
      <c r="DW7" s="681"/>
      <c r="DX7" s="681"/>
      <c r="DY7" s="681"/>
      <c r="DZ7" s="681"/>
      <c r="EA7" s="681"/>
      <c r="EB7" s="681"/>
      <c r="EC7" s="690"/>
    </row>
    <row r="8" spans="2:143" ht="11.25" customHeight="1" x14ac:dyDescent="0.15">
      <c r="B8" s="677" t="s">
        <v>240</v>
      </c>
      <c r="C8" s="678"/>
      <c r="D8" s="678"/>
      <c r="E8" s="678"/>
      <c r="F8" s="678"/>
      <c r="G8" s="678"/>
      <c r="H8" s="678"/>
      <c r="I8" s="678"/>
      <c r="J8" s="678"/>
      <c r="K8" s="678"/>
      <c r="L8" s="678"/>
      <c r="M8" s="678"/>
      <c r="N8" s="678"/>
      <c r="O8" s="678"/>
      <c r="P8" s="678"/>
      <c r="Q8" s="679"/>
      <c r="R8" s="680">
        <v>2522</v>
      </c>
      <c r="S8" s="681"/>
      <c r="T8" s="681"/>
      <c r="U8" s="681"/>
      <c r="V8" s="681"/>
      <c r="W8" s="681"/>
      <c r="X8" s="681"/>
      <c r="Y8" s="682"/>
      <c r="Z8" s="683">
        <v>0.1</v>
      </c>
      <c r="AA8" s="683"/>
      <c r="AB8" s="683"/>
      <c r="AC8" s="683"/>
      <c r="AD8" s="684">
        <v>2522</v>
      </c>
      <c r="AE8" s="684"/>
      <c r="AF8" s="684"/>
      <c r="AG8" s="684"/>
      <c r="AH8" s="684"/>
      <c r="AI8" s="684"/>
      <c r="AJ8" s="684"/>
      <c r="AK8" s="684"/>
      <c r="AL8" s="685">
        <v>0.1</v>
      </c>
      <c r="AM8" s="686"/>
      <c r="AN8" s="686"/>
      <c r="AO8" s="687"/>
      <c r="AP8" s="677" t="s">
        <v>241</v>
      </c>
      <c r="AQ8" s="678"/>
      <c r="AR8" s="678"/>
      <c r="AS8" s="678"/>
      <c r="AT8" s="678"/>
      <c r="AU8" s="678"/>
      <c r="AV8" s="678"/>
      <c r="AW8" s="678"/>
      <c r="AX8" s="678"/>
      <c r="AY8" s="678"/>
      <c r="AZ8" s="678"/>
      <c r="BA8" s="678"/>
      <c r="BB8" s="678"/>
      <c r="BC8" s="678"/>
      <c r="BD8" s="678"/>
      <c r="BE8" s="678"/>
      <c r="BF8" s="679"/>
      <c r="BG8" s="680">
        <v>12852</v>
      </c>
      <c r="BH8" s="681"/>
      <c r="BI8" s="681"/>
      <c r="BJ8" s="681"/>
      <c r="BK8" s="681"/>
      <c r="BL8" s="681"/>
      <c r="BM8" s="681"/>
      <c r="BN8" s="682"/>
      <c r="BO8" s="683">
        <v>1.8</v>
      </c>
      <c r="BP8" s="683"/>
      <c r="BQ8" s="683"/>
      <c r="BR8" s="683"/>
      <c r="BS8" s="689" t="s">
        <v>230</v>
      </c>
      <c r="BT8" s="681"/>
      <c r="BU8" s="681"/>
      <c r="BV8" s="681"/>
      <c r="BW8" s="681"/>
      <c r="BX8" s="681"/>
      <c r="BY8" s="681"/>
      <c r="BZ8" s="681"/>
      <c r="CA8" s="681"/>
      <c r="CB8" s="690"/>
      <c r="CD8" s="695" t="s">
        <v>242</v>
      </c>
      <c r="CE8" s="696"/>
      <c r="CF8" s="696"/>
      <c r="CG8" s="696"/>
      <c r="CH8" s="696"/>
      <c r="CI8" s="696"/>
      <c r="CJ8" s="696"/>
      <c r="CK8" s="696"/>
      <c r="CL8" s="696"/>
      <c r="CM8" s="696"/>
      <c r="CN8" s="696"/>
      <c r="CO8" s="696"/>
      <c r="CP8" s="696"/>
      <c r="CQ8" s="697"/>
      <c r="CR8" s="680">
        <v>917911</v>
      </c>
      <c r="CS8" s="681"/>
      <c r="CT8" s="681"/>
      <c r="CU8" s="681"/>
      <c r="CV8" s="681"/>
      <c r="CW8" s="681"/>
      <c r="CX8" s="681"/>
      <c r="CY8" s="682"/>
      <c r="CZ8" s="683">
        <v>23.3</v>
      </c>
      <c r="DA8" s="683"/>
      <c r="DB8" s="683"/>
      <c r="DC8" s="683"/>
      <c r="DD8" s="689">
        <v>12724</v>
      </c>
      <c r="DE8" s="681"/>
      <c r="DF8" s="681"/>
      <c r="DG8" s="681"/>
      <c r="DH8" s="681"/>
      <c r="DI8" s="681"/>
      <c r="DJ8" s="681"/>
      <c r="DK8" s="681"/>
      <c r="DL8" s="681"/>
      <c r="DM8" s="681"/>
      <c r="DN8" s="681"/>
      <c r="DO8" s="681"/>
      <c r="DP8" s="682"/>
      <c r="DQ8" s="689">
        <v>562071</v>
      </c>
      <c r="DR8" s="681"/>
      <c r="DS8" s="681"/>
      <c r="DT8" s="681"/>
      <c r="DU8" s="681"/>
      <c r="DV8" s="681"/>
      <c r="DW8" s="681"/>
      <c r="DX8" s="681"/>
      <c r="DY8" s="681"/>
      <c r="DZ8" s="681"/>
      <c r="EA8" s="681"/>
      <c r="EB8" s="681"/>
      <c r="EC8" s="690"/>
    </row>
    <row r="9" spans="2:143" ht="11.25" customHeight="1" x14ac:dyDescent="0.15">
      <c r="B9" s="677" t="s">
        <v>243</v>
      </c>
      <c r="C9" s="678"/>
      <c r="D9" s="678"/>
      <c r="E9" s="678"/>
      <c r="F9" s="678"/>
      <c r="G9" s="678"/>
      <c r="H9" s="678"/>
      <c r="I9" s="678"/>
      <c r="J9" s="678"/>
      <c r="K9" s="678"/>
      <c r="L9" s="678"/>
      <c r="M9" s="678"/>
      <c r="N9" s="678"/>
      <c r="O9" s="678"/>
      <c r="P9" s="678"/>
      <c r="Q9" s="679"/>
      <c r="R9" s="680">
        <v>2125</v>
      </c>
      <c r="S9" s="681"/>
      <c r="T9" s="681"/>
      <c r="U9" s="681"/>
      <c r="V9" s="681"/>
      <c r="W9" s="681"/>
      <c r="X9" s="681"/>
      <c r="Y9" s="682"/>
      <c r="Z9" s="683">
        <v>0</v>
      </c>
      <c r="AA9" s="683"/>
      <c r="AB9" s="683"/>
      <c r="AC9" s="683"/>
      <c r="AD9" s="684">
        <v>2125</v>
      </c>
      <c r="AE9" s="684"/>
      <c r="AF9" s="684"/>
      <c r="AG9" s="684"/>
      <c r="AH9" s="684"/>
      <c r="AI9" s="684"/>
      <c r="AJ9" s="684"/>
      <c r="AK9" s="684"/>
      <c r="AL9" s="685">
        <v>0.1</v>
      </c>
      <c r="AM9" s="686"/>
      <c r="AN9" s="686"/>
      <c r="AO9" s="687"/>
      <c r="AP9" s="677" t="s">
        <v>244</v>
      </c>
      <c r="AQ9" s="678"/>
      <c r="AR9" s="678"/>
      <c r="AS9" s="678"/>
      <c r="AT9" s="678"/>
      <c r="AU9" s="678"/>
      <c r="AV9" s="678"/>
      <c r="AW9" s="678"/>
      <c r="AX9" s="678"/>
      <c r="AY9" s="678"/>
      <c r="AZ9" s="678"/>
      <c r="BA9" s="678"/>
      <c r="BB9" s="678"/>
      <c r="BC9" s="678"/>
      <c r="BD9" s="678"/>
      <c r="BE9" s="678"/>
      <c r="BF9" s="679"/>
      <c r="BG9" s="680">
        <v>277909</v>
      </c>
      <c r="BH9" s="681"/>
      <c r="BI9" s="681"/>
      <c r="BJ9" s="681"/>
      <c r="BK9" s="681"/>
      <c r="BL9" s="681"/>
      <c r="BM9" s="681"/>
      <c r="BN9" s="682"/>
      <c r="BO9" s="683">
        <v>38.4</v>
      </c>
      <c r="BP9" s="683"/>
      <c r="BQ9" s="683"/>
      <c r="BR9" s="683"/>
      <c r="BS9" s="689" t="s">
        <v>230</v>
      </c>
      <c r="BT9" s="681"/>
      <c r="BU9" s="681"/>
      <c r="BV9" s="681"/>
      <c r="BW9" s="681"/>
      <c r="BX9" s="681"/>
      <c r="BY9" s="681"/>
      <c r="BZ9" s="681"/>
      <c r="CA9" s="681"/>
      <c r="CB9" s="690"/>
      <c r="CD9" s="695" t="s">
        <v>245</v>
      </c>
      <c r="CE9" s="696"/>
      <c r="CF9" s="696"/>
      <c r="CG9" s="696"/>
      <c r="CH9" s="696"/>
      <c r="CI9" s="696"/>
      <c r="CJ9" s="696"/>
      <c r="CK9" s="696"/>
      <c r="CL9" s="696"/>
      <c r="CM9" s="696"/>
      <c r="CN9" s="696"/>
      <c r="CO9" s="696"/>
      <c r="CP9" s="696"/>
      <c r="CQ9" s="697"/>
      <c r="CR9" s="680">
        <v>233464</v>
      </c>
      <c r="CS9" s="681"/>
      <c r="CT9" s="681"/>
      <c r="CU9" s="681"/>
      <c r="CV9" s="681"/>
      <c r="CW9" s="681"/>
      <c r="CX9" s="681"/>
      <c r="CY9" s="682"/>
      <c r="CZ9" s="683">
        <v>5.9</v>
      </c>
      <c r="DA9" s="683"/>
      <c r="DB9" s="683"/>
      <c r="DC9" s="683"/>
      <c r="DD9" s="689">
        <v>10822</v>
      </c>
      <c r="DE9" s="681"/>
      <c r="DF9" s="681"/>
      <c r="DG9" s="681"/>
      <c r="DH9" s="681"/>
      <c r="DI9" s="681"/>
      <c r="DJ9" s="681"/>
      <c r="DK9" s="681"/>
      <c r="DL9" s="681"/>
      <c r="DM9" s="681"/>
      <c r="DN9" s="681"/>
      <c r="DO9" s="681"/>
      <c r="DP9" s="682"/>
      <c r="DQ9" s="689">
        <v>216778</v>
      </c>
      <c r="DR9" s="681"/>
      <c r="DS9" s="681"/>
      <c r="DT9" s="681"/>
      <c r="DU9" s="681"/>
      <c r="DV9" s="681"/>
      <c r="DW9" s="681"/>
      <c r="DX9" s="681"/>
      <c r="DY9" s="681"/>
      <c r="DZ9" s="681"/>
      <c r="EA9" s="681"/>
      <c r="EB9" s="681"/>
      <c r="EC9" s="690"/>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176</v>
      </c>
      <c r="S10" s="681"/>
      <c r="T10" s="681"/>
      <c r="U10" s="681"/>
      <c r="V10" s="681"/>
      <c r="W10" s="681"/>
      <c r="X10" s="681"/>
      <c r="Y10" s="682"/>
      <c r="Z10" s="683" t="s">
        <v>176</v>
      </c>
      <c r="AA10" s="683"/>
      <c r="AB10" s="683"/>
      <c r="AC10" s="683"/>
      <c r="AD10" s="684" t="s">
        <v>230</v>
      </c>
      <c r="AE10" s="684"/>
      <c r="AF10" s="684"/>
      <c r="AG10" s="684"/>
      <c r="AH10" s="684"/>
      <c r="AI10" s="684"/>
      <c r="AJ10" s="684"/>
      <c r="AK10" s="684"/>
      <c r="AL10" s="685" t="s">
        <v>230</v>
      </c>
      <c r="AM10" s="686"/>
      <c r="AN10" s="686"/>
      <c r="AO10" s="687"/>
      <c r="AP10" s="677" t="s">
        <v>247</v>
      </c>
      <c r="AQ10" s="678"/>
      <c r="AR10" s="678"/>
      <c r="AS10" s="678"/>
      <c r="AT10" s="678"/>
      <c r="AU10" s="678"/>
      <c r="AV10" s="678"/>
      <c r="AW10" s="678"/>
      <c r="AX10" s="678"/>
      <c r="AY10" s="678"/>
      <c r="AZ10" s="678"/>
      <c r="BA10" s="678"/>
      <c r="BB10" s="678"/>
      <c r="BC10" s="678"/>
      <c r="BD10" s="678"/>
      <c r="BE10" s="678"/>
      <c r="BF10" s="679"/>
      <c r="BG10" s="680">
        <v>12913</v>
      </c>
      <c r="BH10" s="681"/>
      <c r="BI10" s="681"/>
      <c r="BJ10" s="681"/>
      <c r="BK10" s="681"/>
      <c r="BL10" s="681"/>
      <c r="BM10" s="681"/>
      <c r="BN10" s="682"/>
      <c r="BO10" s="683">
        <v>1.8</v>
      </c>
      <c r="BP10" s="683"/>
      <c r="BQ10" s="683"/>
      <c r="BR10" s="683"/>
      <c r="BS10" s="689" t="s">
        <v>176</v>
      </c>
      <c r="BT10" s="681"/>
      <c r="BU10" s="681"/>
      <c r="BV10" s="681"/>
      <c r="BW10" s="681"/>
      <c r="BX10" s="681"/>
      <c r="BY10" s="681"/>
      <c r="BZ10" s="681"/>
      <c r="CA10" s="681"/>
      <c r="CB10" s="690"/>
      <c r="CD10" s="695" t="s">
        <v>248</v>
      </c>
      <c r="CE10" s="696"/>
      <c r="CF10" s="696"/>
      <c r="CG10" s="696"/>
      <c r="CH10" s="696"/>
      <c r="CI10" s="696"/>
      <c r="CJ10" s="696"/>
      <c r="CK10" s="696"/>
      <c r="CL10" s="696"/>
      <c r="CM10" s="696"/>
      <c r="CN10" s="696"/>
      <c r="CO10" s="696"/>
      <c r="CP10" s="696"/>
      <c r="CQ10" s="697"/>
      <c r="CR10" s="680">
        <v>9936</v>
      </c>
      <c r="CS10" s="681"/>
      <c r="CT10" s="681"/>
      <c r="CU10" s="681"/>
      <c r="CV10" s="681"/>
      <c r="CW10" s="681"/>
      <c r="CX10" s="681"/>
      <c r="CY10" s="682"/>
      <c r="CZ10" s="683">
        <v>0.3</v>
      </c>
      <c r="DA10" s="683"/>
      <c r="DB10" s="683"/>
      <c r="DC10" s="683"/>
      <c r="DD10" s="689" t="s">
        <v>176</v>
      </c>
      <c r="DE10" s="681"/>
      <c r="DF10" s="681"/>
      <c r="DG10" s="681"/>
      <c r="DH10" s="681"/>
      <c r="DI10" s="681"/>
      <c r="DJ10" s="681"/>
      <c r="DK10" s="681"/>
      <c r="DL10" s="681"/>
      <c r="DM10" s="681"/>
      <c r="DN10" s="681"/>
      <c r="DO10" s="681"/>
      <c r="DP10" s="682"/>
      <c r="DQ10" s="689">
        <v>4936</v>
      </c>
      <c r="DR10" s="681"/>
      <c r="DS10" s="681"/>
      <c r="DT10" s="681"/>
      <c r="DU10" s="681"/>
      <c r="DV10" s="681"/>
      <c r="DW10" s="681"/>
      <c r="DX10" s="681"/>
      <c r="DY10" s="681"/>
      <c r="DZ10" s="681"/>
      <c r="EA10" s="681"/>
      <c r="EB10" s="681"/>
      <c r="EC10" s="690"/>
    </row>
    <row r="11" spans="2:143" ht="11.25" customHeight="1" x14ac:dyDescent="0.15">
      <c r="B11" s="677" t="s">
        <v>249</v>
      </c>
      <c r="C11" s="678"/>
      <c r="D11" s="678"/>
      <c r="E11" s="678"/>
      <c r="F11" s="678"/>
      <c r="G11" s="678"/>
      <c r="H11" s="678"/>
      <c r="I11" s="678"/>
      <c r="J11" s="678"/>
      <c r="K11" s="678"/>
      <c r="L11" s="678"/>
      <c r="M11" s="678"/>
      <c r="N11" s="678"/>
      <c r="O11" s="678"/>
      <c r="P11" s="678"/>
      <c r="Q11" s="679"/>
      <c r="R11" s="680" t="s">
        <v>230</v>
      </c>
      <c r="S11" s="681"/>
      <c r="T11" s="681"/>
      <c r="U11" s="681"/>
      <c r="V11" s="681"/>
      <c r="W11" s="681"/>
      <c r="X11" s="681"/>
      <c r="Y11" s="682"/>
      <c r="Z11" s="683" t="s">
        <v>250</v>
      </c>
      <c r="AA11" s="683"/>
      <c r="AB11" s="683"/>
      <c r="AC11" s="683"/>
      <c r="AD11" s="684" t="s">
        <v>230</v>
      </c>
      <c r="AE11" s="684"/>
      <c r="AF11" s="684"/>
      <c r="AG11" s="684"/>
      <c r="AH11" s="684"/>
      <c r="AI11" s="684"/>
      <c r="AJ11" s="684"/>
      <c r="AK11" s="684"/>
      <c r="AL11" s="685" t="s">
        <v>176</v>
      </c>
      <c r="AM11" s="686"/>
      <c r="AN11" s="686"/>
      <c r="AO11" s="687"/>
      <c r="AP11" s="677" t="s">
        <v>251</v>
      </c>
      <c r="AQ11" s="678"/>
      <c r="AR11" s="678"/>
      <c r="AS11" s="678"/>
      <c r="AT11" s="678"/>
      <c r="AU11" s="678"/>
      <c r="AV11" s="678"/>
      <c r="AW11" s="678"/>
      <c r="AX11" s="678"/>
      <c r="AY11" s="678"/>
      <c r="AZ11" s="678"/>
      <c r="BA11" s="678"/>
      <c r="BB11" s="678"/>
      <c r="BC11" s="678"/>
      <c r="BD11" s="678"/>
      <c r="BE11" s="678"/>
      <c r="BF11" s="679"/>
      <c r="BG11" s="680">
        <v>28288</v>
      </c>
      <c r="BH11" s="681"/>
      <c r="BI11" s="681"/>
      <c r="BJ11" s="681"/>
      <c r="BK11" s="681"/>
      <c r="BL11" s="681"/>
      <c r="BM11" s="681"/>
      <c r="BN11" s="682"/>
      <c r="BO11" s="683">
        <v>3.9</v>
      </c>
      <c r="BP11" s="683"/>
      <c r="BQ11" s="683"/>
      <c r="BR11" s="683"/>
      <c r="BS11" s="689" t="s">
        <v>230</v>
      </c>
      <c r="BT11" s="681"/>
      <c r="BU11" s="681"/>
      <c r="BV11" s="681"/>
      <c r="BW11" s="681"/>
      <c r="BX11" s="681"/>
      <c r="BY11" s="681"/>
      <c r="BZ11" s="681"/>
      <c r="CA11" s="681"/>
      <c r="CB11" s="690"/>
      <c r="CD11" s="695" t="s">
        <v>252</v>
      </c>
      <c r="CE11" s="696"/>
      <c r="CF11" s="696"/>
      <c r="CG11" s="696"/>
      <c r="CH11" s="696"/>
      <c r="CI11" s="696"/>
      <c r="CJ11" s="696"/>
      <c r="CK11" s="696"/>
      <c r="CL11" s="696"/>
      <c r="CM11" s="696"/>
      <c r="CN11" s="696"/>
      <c r="CO11" s="696"/>
      <c r="CP11" s="696"/>
      <c r="CQ11" s="697"/>
      <c r="CR11" s="680">
        <v>381906</v>
      </c>
      <c r="CS11" s="681"/>
      <c r="CT11" s="681"/>
      <c r="CU11" s="681"/>
      <c r="CV11" s="681"/>
      <c r="CW11" s="681"/>
      <c r="CX11" s="681"/>
      <c r="CY11" s="682"/>
      <c r="CZ11" s="683">
        <v>9.6999999999999993</v>
      </c>
      <c r="DA11" s="683"/>
      <c r="DB11" s="683"/>
      <c r="DC11" s="683"/>
      <c r="DD11" s="689">
        <v>71368</v>
      </c>
      <c r="DE11" s="681"/>
      <c r="DF11" s="681"/>
      <c r="DG11" s="681"/>
      <c r="DH11" s="681"/>
      <c r="DI11" s="681"/>
      <c r="DJ11" s="681"/>
      <c r="DK11" s="681"/>
      <c r="DL11" s="681"/>
      <c r="DM11" s="681"/>
      <c r="DN11" s="681"/>
      <c r="DO11" s="681"/>
      <c r="DP11" s="682"/>
      <c r="DQ11" s="689">
        <v>237826</v>
      </c>
      <c r="DR11" s="681"/>
      <c r="DS11" s="681"/>
      <c r="DT11" s="681"/>
      <c r="DU11" s="681"/>
      <c r="DV11" s="681"/>
      <c r="DW11" s="681"/>
      <c r="DX11" s="681"/>
      <c r="DY11" s="681"/>
      <c r="DZ11" s="681"/>
      <c r="EA11" s="681"/>
      <c r="EB11" s="681"/>
      <c r="EC11" s="690"/>
    </row>
    <row r="12" spans="2:143" ht="11.25" customHeight="1" x14ac:dyDescent="0.15">
      <c r="B12" s="677" t="s">
        <v>253</v>
      </c>
      <c r="C12" s="678"/>
      <c r="D12" s="678"/>
      <c r="E12" s="678"/>
      <c r="F12" s="678"/>
      <c r="G12" s="678"/>
      <c r="H12" s="678"/>
      <c r="I12" s="678"/>
      <c r="J12" s="678"/>
      <c r="K12" s="678"/>
      <c r="L12" s="678"/>
      <c r="M12" s="678"/>
      <c r="N12" s="678"/>
      <c r="O12" s="678"/>
      <c r="P12" s="678"/>
      <c r="Q12" s="679"/>
      <c r="R12" s="680">
        <v>125345</v>
      </c>
      <c r="S12" s="681"/>
      <c r="T12" s="681"/>
      <c r="U12" s="681"/>
      <c r="V12" s="681"/>
      <c r="W12" s="681"/>
      <c r="X12" s="681"/>
      <c r="Y12" s="682"/>
      <c r="Z12" s="683">
        <v>2.9</v>
      </c>
      <c r="AA12" s="683"/>
      <c r="AB12" s="683"/>
      <c r="AC12" s="683"/>
      <c r="AD12" s="684">
        <v>125345</v>
      </c>
      <c r="AE12" s="684"/>
      <c r="AF12" s="684"/>
      <c r="AG12" s="684"/>
      <c r="AH12" s="684"/>
      <c r="AI12" s="684"/>
      <c r="AJ12" s="684"/>
      <c r="AK12" s="684"/>
      <c r="AL12" s="685">
        <v>4.8</v>
      </c>
      <c r="AM12" s="686"/>
      <c r="AN12" s="686"/>
      <c r="AO12" s="687"/>
      <c r="AP12" s="677" t="s">
        <v>254</v>
      </c>
      <c r="AQ12" s="678"/>
      <c r="AR12" s="678"/>
      <c r="AS12" s="678"/>
      <c r="AT12" s="678"/>
      <c r="AU12" s="678"/>
      <c r="AV12" s="678"/>
      <c r="AW12" s="678"/>
      <c r="AX12" s="678"/>
      <c r="AY12" s="678"/>
      <c r="AZ12" s="678"/>
      <c r="BA12" s="678"/>
      <c r="BB12" s="678"/>
      <c r="BC12" s="678"/>
      <c r="BD12" s="678"/>
      <c r="BE12" s="678"/>
      <c r="BF12" s="679"/>
      <c r="BG12" s="680">
        <v>333762</v>
      </c>
      <c r="BH12" s="681"/>
      <c r="BI12" s="681"/>
      <c r="BJ12" s="681"/>
      <c r="BK12" s="681"/>
      <c r="BL12" s="681"/>
      <c r="BM12" s="681"/>
      <c r="BN12" s="682"/>
      <c r="BO12" s="683">
        <v>46.2</v>
      </c>
      <c r="BP12" s="683"/>
      <c r="BQ12" s="683"/>
      <c r="BR12" s="683"/>
      <c r="BS12" s="689" t="s">
        <v>176</v>
      </c>
      <c r="BT12" s="681"/>
      <c r="BU12" s="681"/>
      <c r="BV12" s="681"/>
      <c r="BW12" s="681"/>
      <c r="BX12" s="681"/>
      <c r="BY12" s="681"/>
      <c r="BZ12" s="681"/>
      <c r="CA12" s="681"/>
      <c r="CB12" s="690"/>
      <c r="CD12" s="695" t="s">
        <v>255</v>
      </c>
      <c r="CE12" s="696"/>
      <c r="CF12" s="696"/>
      <c r="CG12" s="696"/>
      <c r="CH12" s="696"/>
      <c r="CI12" s="696"/>
      <c r="CJ12" s="696"/>
      <c r="CK12" s="696"/>
      <c r="CL12" s="696"/>
      <c r="CM12" s="696"/>
      <c r="CN12" s="696"/>
      <c r="CO12" s="696"/>
      <c r="CP12" s="696"/>
      <c r="CQ12" s="697"/>
      <c r="CR12" s="680">
        <v>193351</v>
      </c>
      <c r="CS12" s="681"/>
      <c r="CT12" s="681"/>
      <c r="CU12" s="681"/>
      <c r="CV12" s="681"/>
      <c r="CW12" s="681"/>
      <c r="CX12" s="681"/>
      <c r="CY12" s="682"/>
      <c r="CZ12" s="683">
        <v>4.9000000000000004</v>
      </c>
      <c r="DA12" s="683"/>
      <c r="DB12" s="683"/>
      <c r="DC12" s="683"/>
      <c r="DD12" s="689">
        <v>49989</v>
      </c>
      <c r="DE12" s="681"/>
      <c r="DF12" s="681"/>
      <c r="DG12" s="681"/>
      <c r="DH12" s="681"/>
      <c r="DI12" s="681"/>
      <c r="DJ12" s="681"/>
      <c r="DK12" s="681"/>
      <c r="DL12" s="681"/>
      <c r="DM12" s="681"/>
      <c r="DN12" s="681"/>
      <c r="DO12" s="681"/>
      <c r="DP12" s="682"/>
      <c r="DQ12" s="689">
        <v>70857</v>
      </c>
      <c r="DR12" s="681"/>
      <c r="DS12" s="681"/>
      <c r="DT12" s="681"/>
      <c r="DU12" s="681"/>
      <c r="DV12" s="681"/>
      <c r="DW12" s="681"/>
      <c r="DX12" s="681"/>
      <c r="DY12" s="681"/>
      <c r="DZ12" s="681"/>
      <c r="EA12" s="681"/>
      <c r="EB12" s="681"/>
      <c r="EC12" s="690"/>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683" t="s">
        <v>176</v>
      </c>
      <c r="AA13" s="683"/>
      <c r="AB13" s="683"/>
      <c r="AC13" s="683"/>
      <c r="AD13" s="684" t="s">
        <v>230</v>
      </c>
      <c r="AE13" s="684"/>
      <c r="AF13" s="684"/>
      <c r="AG13" s="684"/>
      <c r="AH13" s="684"/>
      <c r="AI13" s="684"/>
      <c r="AJ13" s="684"/>
      <c r="AK13" s="684"/>
      <c r="AL13" s="685" t="s">
        <v>176</v>
      </c>
      <c r="AM13" s="686"/>
      <c r="AN13" s="686"/>
      <c r="AO13" s="687"/>
      <c r="AP13" s="677" t="s">
        <v>257</v>
      </c>
      <c r="AQ13" s="678"/>
      <c r="AR13" s="678"/>
      <c r="AS13" s="678"/>
      <c r="AT13" s="678"/>
      <c r="AU13" s="678"/>
      <c r="AV13" s="678"/>
      <c r="AW13" s="678"/>
      <c r="AX13" s="678"/>
      <c r="AY13" s="678"/>
      <c r="AZ13" s="678"/>
      <c r="BA13" s="678"/>
      <c r="BB13" s="678"/>
      <c r="BC13" s="678"/>
      <c r="BD13" s="678"/>
      <c r="BE13" s="678"/>
      <c r="BF13" s="679"/>
      <c r="BG13" s="680">
        <v>333392</v>
      </c>
      <c r="BH13" s="681"/>
      <c r="BI13" s="681"/>
      <c r="BJ13" s="681"/>
      <c r="BK13" s="681"/>
      <c r="BL13" s="681"/>
      <c r="BM13" s="681"/>
      <c r="BN13" s="682"/>
      <c r="BO13" s="683">
        <v>46.1</v>
      </c>
      <c r="BP13" s="683"/>
      <c r="BQ13" s="683"/>
      <c r="BR13" s="683"/>
      <c r="BS13" s="689" t="s">
        <v>176</v>
      </c>
      <c r="BT13" s="681"/>
      <c r="BU13" s="681"/>
      <c r="BV13" s="681"/>
      <c r="BW13" s="681"/>
      <c r="BX13" s="681"/>
      <c r="BY13" s="681"/>
      <c r="BZ13" s="681"/>
      <c r="CA13" s="681"/>
      <c r="CB13" s="690"/>
      <c r="CD13" s="695" t="s">
        <v>258</v>
      </c>
      <c r="CE13" s="696"/>
      <c r="CF13" s="696"/>
      <c r="CG13" s="696"/>
      <c r="CH13" s="696"/>
      <c r="CI13" s="696"/>
      <c r="CJ13" s="696"/>
      <c r="CK13" s="696"/>
      <c r="CL13" s="696"/>
      <c r="CM13" s="696"/>
      <c r="CN13" s="696"/>
      <c r="CO13" s="696"/>
      <c r="CP13" s="696"/>
      <c r="CQ13" s="697"/>
      <c r="CR13" s="680">
        <v>691323</v>
      </c>
      <c r="CS13" s="681"/>
      <c r="CT13" s="681"/>
      <c r="CU13" s="681"/>
      <c r="CV13" s="681"/>
      <c r="CW13" s="681"/>
      <c r="CX13" s="681"/>
      <c r="CY13" s="682"/>
      <c r="CZ13" s="683">
        <v>17.600000000000001</v>
      </c>
      <c r="DA13" s="683"/>
      <c r="DB13" s="683"/>
      <c r="DC13" s="683"/>
      <c r="DD13" s="689">
        <v>405088</v>
      </c>
      <c r="DE13" s="681"/>
      <c r="DF13" s="681"/>
      <c r="DG13" s="681"/>
      <c r="DH13" s="681"/>
      <c r="DI13" s="681"/>
      <c r="DJ13" s="681"/>
      <c r="DK13" s="681"/>
      <c r="DL13" s="681"/>
      <c r="DM13" s="681"/>
      <c r="DN13" s="681"/>
      <c r="DO13" s="681"/>
      <c r="DP13" s="682"/>
      <c r="DQ13" s="689">
        <v>303220</v>
      </c>
      <c r="DR13" s="681"/>
      <c r="DS13" s="681"/>
      <c r="DT13" s="681"/>
      <c r="DU13" s="681"/>
      <c r="DV13" s="681"/>
      <c r="DW13" s="681"/>
      <c r="DX13" s="681"/>
      <c r="DY13" s="681"/>
      <c r="DZ13" s="681"/>
      <c r="EA13" s="681"/>
      <c r="EB13" s="681"/>
      <c r="EC13" s="690"/>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250</v>
      </c>
      <c r="S14" s="681"/>
      <c r="T14" s="681"/>
      <c r="U14" s="681"/>
      <c r="V14" s="681"/>
      <c r="W14" s="681"/>
      <c r="X14" s="681"/>
      <c r="Y14" s="682"/>
      <c r="Z14" s="683" t="s">
        <v>230</v>
      </c>
      <c r="AA14" s="683"/>
      <c r="AB14" s="683"/>
      <c r="AC14" s="683"/>
      <c r="AD14" s="684" t="s">
        <v>230</v>
      </c>
      <c r="AE14" s="684"/>
      <c r="AF14" s="684"/>
      <c r="AG14" s="684"/>
      <c r="AH14" s="684"/>
      <c r="AI14" s="684"/>
      <c r="AJ14" s="684"/>
      <c r="AK14" s="684"/>
      <c r="AL14" s="685" t="s">
        <v>230</v>
      </c>
      <c r="AM14" s="686"/>
      <c r="AN14" s="686"/>
      <c r="AO14" s="687"/>
      <c r="AP14" s="677" t="s">
        <v>260</v>
      </c>
      <c r="AQ14" s="678"/>
      <c r="AR14" s="678"/>
      <c r="AS14" s="678"/>
      <c r="AT14" s="678"/>
      <c r="AU14" s="678"/>
      <c r="AV14" s="678"/>
      <c r="AW14" s="678"/>
      <c r="AX14" s="678"/>
      <c r="AY14" s="678"/>
      <c r="AZ14" s="678"/>
      <c r="BA14" s="678"/>
      <c r="BB14" s="678"/>
      <c r="BC14" s="678"/>
      <c r="BD14" s="678"/>
      <c r="BE14" s="678"/>
      <c r="BF14" s="679"/>
      <c r="BG14" s="680">
        <v>30857</v>
      </c>
      <c r="BH14" s="681"/>
      <c r="BI14" s="681"/>
      <c r="BJ14" s="681"/>
      <c r="BK14" s="681"/>
      <c r="BL14" s="681"/>
      <c r="BM14" s="681"/>
      <c r="BN14" s="682"/>
      <c r="BO14" s="683">
        <v>4.3</v>
      </c>
      <c r="BP14" s="683"/>
      <c r="BQ14" s="683"/>
      <c r="BR14" s="683"/>
      <c r="BS14" s="689" t="s">
        <v>176</v>
      </c>
      <c r="BT14" s="681"/>
      <c r="BU14" s="681"/>
      <c r="BV14" s="681"/>
      <c r="BW14" s="681"/>
      <c r="BX14" s="681"/>
      <c r="BY14" s="681"/>
      <c r="BZ14" s="681"/>
      <c r="CA14" s="681"/>
      <c r="CB14" s="690"/>
      <c r="CD14" s="695" t="s">
        <v>261</v>
      </c>
      <c r="CE14" s="696"/>
      <c r="CF14" s="696"/>
      <c r="CG14" s="696"/>
      <c r="CH14" s="696"/>
      <c r="CI14" s="696"/>
      <c r="CJ14" s="696"/>
      <c r="CK14" s="696"/>
      <c r="CL14" s="696"/>
      <c r="CM14" s="696"/>
      <c r="CN14" s="696"/>
      <c r="CO14" s="696"/>
      <c r="CP14" s="696"/>
      <c r="CQ14" s="697"/>
      <c r="CR14" s="680">
        <v>177836</v>
      </c>
      <c r="CS14" s="681"/>
      <c r="CT14" s="681"/>
      <c r="CU14" s="681"/>
      <c r="CV14" s="681"/>
      <c r="CW14" s="681"/>
      <c r="CX14" s="681"/>
      <c r="CY14" s="682"/>
      <c r="CZ14" s="683">
        <v>4.5</v>
      </c>
      <c r="DA14" s="683"/>
      <c r="DB14" s="683"/>
      <c r="DC14" s="683"/>
      <c r="DD14" s="689">
        <v>6577</v>
      </c>
      <c r="DE14" s="681"/>
      <c r="DF14" s="681"/>
      <c r="DG14" s="681"/>
      <c r="DH14" s="681"/>
      <c r="DI14" s="681"/>
      <c r="DJ14" s="681"/>
      <c r="DK14" s="681"/>
      <c r="DL14" s="681"/>
      <c r="DM14" s="681"/>
      <c r="DN14" s="681"/>
      <c r="DO14" s="681"/>
      <c r="DP14" s="682"/>
      <c r="DQ14" s="689">
        <v>163611</v>
      </c>
      <c r="DR14" s="681"/>
      <c r="DS14" s="681"/>
      <c r="DT14" s="681"/>
      <c r="DU14" s="681"/>
      <c r="DV14" s="681"/>
      <c r="DW14" s="681"/>
      <c r="DX14" s="681"/>
      <c r="DY14" s="681"/>
      <c r="DZ14" s="681"/>
      <c r="EA14" s="681"/>
      <c r="EB14" s="681"/>
      <c r="EC14" s="690"/>
    </row>
    <row r="15" spans="2:143" ht="11.25" customHeight="1" x14ac:dyDescent="0.15">
      <c r="B15" s="677" t="s">
        <v>262</v>
      </c>
      <c r="C15" s="678"/>
      <c r="D15" s="678"/>
      <c r="E15" s="678"/>
      <c r="F15" s="678"/>
      <c r="G15" s="678"/>
      <c r="H15" s="678"/>
      <c r="I15" s="678"/>
      <c r="J15" s="678"/>
      <c r="K15" s="678"/>
      <c r="L15" s="678"/>
      <c r="M15" s="678"/>
      <c r="N15" s="678"/>
      <c r="O15" s="678"/>
      <c r="P15" s="678"/>
      <c r="Q15" s="679"/>
      <c r="R15" s="680">
        <v>10864</v>
      </c>
      <c r="S15" s="681"/>
      <c r="T15" s="681"/>
      <c r="U15" s="681"/>
      <c r="V15" s="681"/>
      <c r="W15" s="681"/>
      <c r="X15" s="681"/>
      <c r="Y15" s="682"/>
      <c r="Z15" s="683">
        <v>0.3</v>
      </c>
      <c r="AA15" s="683"/>
      <c r="AB15" s="683"/>
      <c r="AC15" s="683"/>
      <c r="AD15" s="684">
        <v>10864</v>
      </c>
      <c r="AE15" s="684"/>
      <c r="AF15" s="684"/>
      <c r="AG15" s="684"/>
      <c r="AH15" s="684"/>
      <c r="AI15" s="684"/>
      <c r="AJ15" s="684"/>
      <c r="AK15" s="684"/>
      <c r="AL15" s="685">
        <v>0.4</v>
      </c>
      <c r="AM15" s="686"/>
      <c r="AN15" s="686"/>
      <c r="AO15" s="687"/>
      <c r="AP15" s="677" t="s">
        <v>263</v>
      </c>
      <c r="AQ15" s="678"/>
      <c r="AR15" s="678"/>
      <c r="AS15" s="678"/>
      <c r="AT15" s="678"/>
      <c r="AU15" s="678"/>
      <c r="AV15" s="678"/>
      <c r="AW15" s="678"/>
      <c r="AX15" s="678"/>
      <c r="AY15" s="678"/>
      <c r="AZ15" s="678"/>
      <c r="BA15" s="678"/>
      <c r="BB15" s="678"/>
      <c r="BC15" s="678"/>
      <c r="BD15" s="678"/>
      <c r="BE15" s="678"/>
      <c r="BF15" s="679"/>
      <c r="BG15" s="680">
        <v>20673</v>
      </c>
      <c r="BH15" s="681"/>
      <c r="BI15" s="681"/>
      <c r="BJ15" s="681"/>
      <c r="BK15" s="681"/>
      <c r="BL15" s="681"/>
      <c r="BM15" s="681"/>
      <c r="BN15" s="682"/>
      <c r="BO15" s="683">
        <v>2.9</v>
      </c>
      <c r="BP15" s="683"/>
      <c r="BQ15" s="683"/>
      <c r="BR15" s="683"/>
      <c r="BS15" s="689" t="s">
        <v>176</v>
      </c>
      <c r="BT15" s="681"/>
      <c r="BU15" s="681"/>
      <c r="BV15" s="681"/>
      <c r="BW15" s="681"/>
      <c r="BX15" s="681"/>
      <c r="BY15" s="681"/>
      <c r="BZ15" s="681"/>
      <c r="CA15" s="681"/>
      <c r="CB15" s="690"/>
      <c r="CD15" s="695" t="s">
        <v>264</v>
      </c>
      <c r="CE15" s="696"/>
      <c r="CF15" s="696"/>
      <c r="CG15" s="696"/>
      <c r="CH15" s="696"/>
      <c r="CI15" s="696"/>
      <c r="CJ15" s="696"/>
      <c r="CK15" s="696"/>
      <c r="CL15" s="696"/>
      <c r="CM15" s="696"/>
      <c r="CN15" s="696"/>
      <c r="CO15" s="696"/>
      <c r="CP15" s="696"/>
      <c r="CQ15" s="697"/>
      <c r="CR15" s="680">
        <v>319412</v>
      </c>
      <c r="CS15" s="681"/>
      <c r="CT15" s="681"/>
      <c r="CU15" s="681"/>
      <c r="CV15" s="681"/>
      <c r="CW15" s="681"/>
      <c r="CX15" s="681"/>
      <c r="CY15" s="682"/>
      <c r="CZ15" s="683">
        <v>8.1</v>
      </c>
      <c r="DA15" s="683"/>
      <c r="DB15" s="683"/>
      <c r="DC15" s="683"/>
      <c r="DD15" s="689">
        <v>7750</v>
      </c>
      <c r="DE15" s="681"/>
      <c r="DF15" s="681"/>
      <c r="DG15" s="681"/>
      <c r="DH15" s="681"/>
      <c r="DI15" s="681"/>
      <c r="DJ15" s="681"/>
      <c r="DK15" s="681"/>
      <c r="DL15" s="681"/>
      <c r="DM15" s="681"/>
      <c r="DN15" s="681"/>
      <c r="DO15" s="681"/>
      <c r="DP15" s="682"/>
      <c r="DQ15" s="689">
        <v>280710</v>
      </c>
      <c r="DR15" s="681"/>
      <c r="DS15" s="681"/>
      <c r="DT15" s="681"/>
      <c r="DU15" s="681"/>
      <c r="DV15" s="681"/>
      <c r="DW15" s="681"/>
      <c r="DX15" s="681"/>
      <c r="DY15" s="681"/>
      <c r="DZ15" s="681"/>
      <c r="EA15" s="681"/>
      <c r="EB15" s="681"/>
      <c r="EC15" s="690"/>
    </row>
    <row r="16" spans="2:143" ht="11.25" customHeight="1" x14ac:dyDescent="0.15">
      <c r="B16" s="677" t="s">
        <v>265</v>
      </c>
      <c r="C16" s="678"/>
      <c r="D16" s="678"/>
      <c r="E16" s="678"/>
      <c r="F16" s="678"/>
      <c r="G16" s="678"/>
      <c r="H16" s="678"/>
      <c r="I16" s="678"/>
      <c r="J16" s="678"/>
      <c r="K16" s="678"/>
      <c r="L16" s="678"/>
      <c r="M16" s="678"/>
      <c r="N16" s="678"/>
      <c r="O16" s="678"/>
      <c r="P16" s="678"/>
      <c r="Q16" s="679"/>
      <c r="R16" s="680" t="s">
        <v>230</v>
      </c>
      <c r="S16" s="681"/>
      <c r="T16" s="681"/>
      <c r="U16" s="681"/>
      <c r="V16" s="681"/>
      <c r="W16" s="681"/>
      <c r="X16" s="681"/>
      <c r="Y16" s="682"/>
      <c r="Z16" s="683" t="s">
        <v>176</v>
      </c>
      <c r="AA16" s="683"/>
      <c r="AB16" s="683"/>
      <c r="AC16" s="683"/>
      <c r="AD16" s="684" t="s">
        <v>230</v>
      </c>
      <c r="AE16" s="684"/>
      <c r="AF16" s="684"/>
      <c r="AG16" s="684"/>
      <c r="AH16" s="684"/>
      <c r="AI16" s="684"/>
      <c r="AJ16" s="684"/>
      <c r="AK16" s="684"/>
      <c r="AL16" s="685" t="s">
        <v>230</v>
      </c>
      <c r="AM16" s="686"/>
      <c r="AN16" s="686"/>
      <c r="AO16" s="687"/>
      <c r="AP16" s="677" t="s">
        <v>266</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683" t="s">
        <v>176</v>
      </c>
      <c r="BP16" s="683"/>
      <c r="BQ16" s="683"/>
      <c r="BR16" s="683"/>
      <c r="BS16" s="689" t="s">
        <v>230</v>
      </c>
      <c r="BT16" s="681"/>
      <c r="BU16" s="681"/>
      <c r="BV16" s="681"/>
      <c r="BW16" s="681"/>
      <c r="BX16" s="681"/>
      <c r="BY16" s="681"/>
      <c r="BZ16" s="681"/>
      <c r="CA16" s="681"/>
      <c r="CB16" s="690"/>
      <c r="CD16" s="695" t="s">
        <v>267</v>
      </c>
      <c r="CE16" s="696"/>
      <c r="CF16" s="696"/>
      <c r="CG16" s="696"/>
      <c r="CH16" s="696"/>
      <c r="CI16" s="696"/>
      <c r="CJ16" s="696"/>
      <c r="CK16" s="696"/>
      <c r="CL16" s="696"/>
      <c r="CM16" s="696"/>
      <c r="CN16" s="696"/>
      <c r="CO16" s="696"/>
      <c r="CP16" s="696"/>
      <c r="CQ16" s="697"/>
      <c r="CR16" s="680">
        <v>6035</v>
      </c>
      <c r="CS16" s="681"/>
      <c r="CT16" s="681"/>
      <c r="CU16" s="681"/>
      <c r="CV16" s="681"/>
      <c r="CW16" s="681"/>
      <c r="CX16" s="681"/>
      <c r="CY16" s="682"/>
      <c r="CZ16" s="683">
        <v>0.2</v>
      </c>
      <c r="DA16" s="683"/>
      <c r="DB16" s="683"/>
      <c r="DC16" s="683"/>
      <c r="DD16" s="689" t="s">
        <v>176</v>
      </c>
      <c r="DE16" s="681"/>
      <c r="DF16" s="681"/>
      <c r="DG16" s="681"/>
      <c r="DH16" s="681"/>
      <c r="DI16" s="681"/>
      <c r="DJ16" s="681"/>
      <c r="DK16" s="681"/>
      <c r="DL16" s="681"/>
      <c r="DM16" s="681"/>
      <c r="DN16" s="681"/>
      <c r="DO16" s="681"/>
      <c r="DP16" s="682"/>
      <c r="DQ16" s="689">
        <v>392</v>
      </c>
      <c r="DR16" s="681"/>
      <c r="DS16" s="681"/>
      <c r="DT16" s="681"/>
      <c r="DU16" s="681"/>
      <c r="DV16" s="681"/>
      <c r="DW16" s="681"/>
      <c r="DX16" s="681"/>
      <c r="DY16" s="681"/>
      <c r="DZ16" s="681"/>
      <c r="EA16" s="681"/>
      <c r="EB16" s="681"/>
      <c r="EC16" s="690"/>
    </row>
    <row r="17" spans="2:133" ht="11.25" customHeight="1" x14ac:dyDescent="0.15">
      <c r="B17" s="677" t="s">
        <v>268</v>
      </c>
      <c r="C17" s="678"/>
      <c r="D17" s="678"/>
      <c r="E17" s="678"/>
      <c r="F17" s="678"/>
      <c r="G17" s="678"/>
      <c r="H17" s="678"/>
      <c r="I17" s="678"/>
      <c r="J17" s="678"/>
      <c r="K17" s="678"/>
      <c r="L17" s="678"/>
      <c r="M17" s="678"/>
      <c r="N17" s="678"/>
      <c r="O17" s="678"/>
      <c r="P17" s="678"/>
      <c r="Q17" s="679"/>
      <c r="R17" s="680">
        <v>2851</v>
      </c>
      <c r="S17" s="681"/>
      <c r="T17" s="681"/>
      <c r="U17" s="681"/>
      <c r="V17" s="681"/>
      <c r="W17" s="681"/>
      <c r="X17" s="681"/>
      <c r="Y17" s="682"/>
      <c r="Z17" s="683">
        <v>0.1</v>
      </c>
      <c r="AA17" s="683"/>
      <c r="AB17" s="683"/>
      <c r="AC17" s="683"/>
      <c r="AD17" s="684">
        <v>2851</v>
      </c>
      <c r="AE17" s="684"/>
      <c r="AF17" s="684"/>
      <c r="AG17" s="684"/>
      <c r="AH17" s="684"/>
      <c r="AI17" s="684"/>
      <c r="AJ17" s="684"/>
      <c r="AK17" s="684"/>
      <c r="AL17" s="685">
        <v>0.1</v>
      </c>
      <c r="AM17" s="686"/>
      <c r="AN17" s="686"/>
      <c r="AO17" s="687"/>
      <c r="AP17" s="677" t="s">
        <v>269</v>
      </c>
      <c r="AQ17" s="678"/>
      <c r="AR17" s="678"/>
      <c r="AS17" s="678"/>
      <c r="AT17" s="678"/>
      <c r="AU17" s="678"/>
      <c r="AV17" s="678"/>
      <c r="AW17" s="678"/>
      <c r="AX17" s="678"/>
      <c r="AY17" s="678"/>
      <c r="AZ17" s="678"/>
      <c r="BA17" s="678"/>
      <c r="BB17" s="678"/>
      <c r="BC17" s="678"/>
      <c r="BD17" s="678"/>
      <c r="BE17" s="678"/>
      <c r="BF17" s="679"/>
      <c r="BG17" s="680" t="s">
        <v>176</v>
      </c>
      <c r="BH17" s="681"/>
      <c r="BI17" s="681"/>
      <c r="BJ17" s="681"/>
      <c r="BK17" s="681"/>
      <c r="BL17" s="681"/>
      <c r="BM17" s="681"/>
      <c r="BN17" s="682"/>
      <c r="BO17" s="683" t="s">
        <v>230</v>
      </c>
      <c r="BP17" s="683"/>
      <c r="BQ17" s="683"/>
      <c r="BR17" s="683"/>
      <c r="BS17" s="689" t="s">
        <v>230</v>
      </c>
      <c r="BT17" s="681"/>
      <c r="BU17" s="681"/>
      <c r="BV17" s="681"/>
      <c r="BW17" s="681"/>
      <c r="BX17" s="681"/>
      <c r="BY17" s="681"/>
      <c r="BZ17" s="681"/>
      <c r="CA17" s="681"/>
      <c r="CB17" s="690"/>
      <c r="CD17" s="695" t="s">
        <v>270</v>
      </c>
      <c r="CE17" s="696"/>
      <c r="CF17" s="696"/>
      <c r="CG17" s="696"/>
      <c r="CH17" s="696"/>
      <c r="CI17" s="696"/>
      <c r="CJ17" s="696"/>
      <c r="CK17" s="696"/>
      <c r="CL17" s="696"/>
      <c r="CM17" s="696"/>
      <c r="CN17" s="696"/>
      <c r="CO17" s="696"/>
      <c r="CP17" s="696"/>
      <c r="CQ17" s="697"/>
      <c r="CR17" s="680">
        <v>411866</v>
      </c>
      <c r="CS17" s="681"/>
      <c r="CT17" s="681"/>
      <c r="CU17" s="681"/>
      <c r="CV17" s="681"/>
      <c r="CW17" s="681"/>
      <c r="CX17" s="681"/>
      <c r="CY17" s="682"/>
      <c r="CZ17" s="683">
        <v>10.5</v>
      </c>
      <c r="DA17" s="683"/>
      <c r="DB17" s="683"/>
      <c r="DC17" s="683"/>
      <c r="DD17" s="689" t="s">
        <v>230</v>
      </c>
      <c r="DE17" s="681"/>
      <c r="DF17" s="681"/>
      <c r="DG17" s="681"/>
      <c r="DH17" s="681"/>
      <c r="DI17" s="681"/>
      <c r="DJ17" s="681"/>
      <c r="DK17" s="681"/>
      <c r="DL17" s="681"/>
      <c r="DM17" s="681"/>
      <c r="DN17" s="681"/>
      <c r="DO17" s="681"/>
      <c r="DP17" s="682"/>
      <c r="DQ17" s="689">
        <v>409247</v>
      </c>
      <c r="DR17" s="681"/>
      <c r="DS17" s="681"/>
      <c r="DT17" s="681"/>
      <c r="DU17" s="681"/>
      <c r="DV17" s="681"/>
      <c r="DW17" s="681"/>
      <c r="DX17" s="681"/>
      <c r="DY17" s="681"/>
      <c r="DZ17" s="681"/>
      <c r="EA17" s="681"/>
      <c r="EB17" s="681"/>
      <c r="EC17" s="690"/>
    </row>
    <row r="18" spans="2:133" ht="11.25" customHeight="1" x14ac:dyDescent="0.15">
      <c r="B18" s="677" t="s">
        <v>271</v>
      </c>
      <c r="C18" s="678"/>
      <c r="D18" s="678"/>
      <c r="E18" s="678"/>
      <c r="F18" s="678"/>
      <c r="G18" s="678"/>
      <c r="H18" s="678"/>
      <c r="I18" s="678"/>
      <c r="J18" s="678"/>
      <c r="K18" s="678"/>
      <c r="L18" s="678"/>
      <c r="M18" s="678"/>
      <c r="N18" s="678"/>
      <c r="O18" s="678"/>
      <c r="P18" s="678"/>
      <c r="Q18" s="679"/>
      <c r="R18" s="680">
        <v>1787791</v>
      </c>
      <c r="S18" s="681"/>
      <c r="T18" s="681"/>
      <c r="U18" s="681"/>
      <c r="V18" s="681"/>
      <c r="W18" s="681"/>
      <c r="X18" s="681"/>
      <c r="Y18" s="682"/>
      <c r="Z18" s="683">
        <v>41.9</v>
      </c>
      <c r="AA18" s="683"/>
      <c r="AB18" s="683"/>
      <c r="AC18" s="683"/>
      <c r="AD18" s="684">
        <v>1655317</v>
      </c>
      <c r="AE18" s="684"/>
      <c r="AF18" s="684"/>
      <c r="AG18" s="684"/>
      <c r="AH18" s="684"/>
      <c r="AI18" s="684"/>
      <c r="AJ18" s="684"/>
      <c r="AK18" s="684"/>
      <c r="AL18" s="685">
        <v>63.8</v>
      </c>
      <c r="AM18" s="686"/>
      <c r="AN18" s="686"/>
      <c r="AO18" s="687"/>
      <c r="AP18" s="677" t="s">
        <v>272</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683" t="s">
        <v>176</v>
      </c>
      <c r="BP18" s="683"/>
      <c r="BQ18" s="683"/>
      <c r="BR18" s="683"/>
      <c r="BS18" s="689" t="s">
        <v>176</v>
      </c>
      <c r="BT18" s="681"/>
      <c r="BU18" s="681"/>
      <c r="BV18" s="681"/>
      <c r="BW18" s="681"/>
      <c r="BX18" s="681"/>
      <c r="BY18" s="681"/>
      <c r="BZ18" s="681"/>
      <c r="CA18" s="681"/>
      <c r="CB18" s="690"/>
      <c r="CD18" s="695" t="s">
        <v>273</v>
      </c>
      <c r="CE18" s="696"/>
      <c r="CF18" s="696"/>
      <c r="CG18" s="696"/>
      <c r="CH18" s="696"/>
      <c r="CI18" s="696"/>
      <c r="CJ18" s="696"/>
      <c r="CK18" s="696"/>
      <c r="CL18" s="696"/>
      <c r="CM18" s="696"/>
      <c r="CN18" s="696"/>
      <c r="CO18" s="696"/>
      <c r="CP18" s="696"/>
      <c r="CQ18" s="697"/>
      <c r="CR18" s="680" t="s">
        <v>176</v>
      </c>
      <c r="CS18" s="681"/>
      <c r="CT18" s="681"/>
      <c r="CU18" s="681"/>
      <c r="CV18" s="681"/>
      <c r="CW18" s="681"/>
      <c r="CX18" s="681"/>
      <c r="CY18" s="682"/>
      <c r="CZ18" s="683" t="s">
        <v>230</v>
      </c>
      <c r="DA18" s="683"/>
      <c r="DB18" s="683"/>
      <c r="DC18" s="683"/>
      <c r="DD18" s="689" t="s">
        <v>176</v>
      </c>
      <c r="DE18" s="681"/>
      <c r="DF18" s="681"/>
      <c r="DG18" s="681"/>
      <c r="DH18" s="681"/>
      <c r="DI18" s="681"/>
      <c r="DJ18" s="681"/>
      <c r="DK18" s="681"/>
      <c r="DL18" s="681"/>
      <c r="DM18" s="681"/>
      <c r="DN18" s="681"/>
      <c r="DO18" s="681"/>
      <c r="DP18" s="682"/>
      <c r="DQ18" s="689" t="s">
        <v>230</v>
      </c>
      <c r="DR18" s="681"/>
      <c r="DS18" s="681"/>
      <c r="DT18" s="681"/>
      <c r="DU18" s="681"/>
      <c r="DV18" s="681"/>
      <c r="DW18" s="681"/>
      <c r="DX18" s="681"/>
      <c r="DY18" s="681"/>
      <c r="DZ18" s="681"/>
      <c r="EA18" s="681"/>
      <c r="EB18" s="681"/>
      <c r="EC18" s="690"/>
    </row>
    <row r="19" spans="2:133" ht="11.25" customHeight="1" x14ac:dyDescent="0.15">
      <c r="B19" s="677" t="s">
        <v>274</v>
      </c>
      <c r="C19" s="678"/>
      <c r="D19" s="678"/>
      <c r="E19" s="678"/>
      <c r="F19" s="678"/>
      <c r="G19" s="678"/>
      <c r="H19" s="678"/>
      <c r="I19" s="678"/>
      <c r="J19" s="678"/>
      <c r="K19" s="678"/>
      <c r="L19" s="678"/>
      <c r="M19" s="678"/>
      <c r="N19" s="678"/>
      <c r="O19" s="678"/>
      <c r="P19" s="678"/>
      <c r="Q19" s="679"/>
      <c r="R19" s="680">
        <v>1655317</v>
      </c>
      <c r="S19" s="681"/>
      <c r="T19" s="681"/>
      <c r="U19" s="681"/>
      <c r="V19" s="681"/>
      <c r="W19" s="681"/>
      <c r="X19" s="681"/>
      <c r="Y19" s="682"/>
      <c r="Z19" s="683">
        <v>38.799999999999997</v>
      </c>
      <c r="AA19" s="683"/>
      <c r="AB19" s="683"/>
      <c r="AC19" s="683"/>
      <c r="AD19" s="684">
        <v>1655317</v>
      </c>
      <c r="AE19" s="684"/>
      <c r="AF19" s="684"/>
      <c r="AG19" s="684"/>
      <c r="AH19" s="684"/>
      <c r="AI19" s="684"/>
      <c r="AJ19" s="684"/>
      <c r="AK19" s="684"/>
      <c r="AL19" s="685">
        <v>63.8</v>
      </c>
      <c r="AM19" s="686"/>
      <c r="AN19" s="686"/>
      <c r="AO19" s="687"/>
      <c r="AP19" s="677" t="s">
        <v>275</v>
      </c>
      <c r="AQ19" s="678"/>
      <c r="AR19" s="678"/>
      <c r="AS19" s="678"/>
      <c r="AT19" s="678"/>
      <c r="AU19" s="678"/>
      <c r="AV19" s="678"/>
      <c r="AW19" s="678"/>
      <c r="AX19" s="678"/>
      <c r="AY19" s="678"/>
      <c r="AZ19" s="678"/>
      <c r="BA19" s="678"/>
      <c r="BB19" s="678"/>
      <c r="BC19" s="678"/>
      <c r="BD19" s="678"/>
      <c r="BE19" s="678"/>
      <c r="BF19" s="679"/>
      <c r="BG19" s="680">
        <v>5670</v>
      </c>
      <c r="BH19" s="681"/>
      <c r="BI19" s="681"/>
      <c r="BJ19" s="681"/>
      <c r="BK19" s="681"/>
      <c r="BL19" s="681"/>
      <c r="BM19" s="681"/>
      <c r="BN19" s="682"/>
      <c r="BO19" s="683">
        <v>0.8</v>
      </c>
      <c r="BP19" s="683"/>
      <c r="BQ19" s="683"/>
      <c r="BR19" s="683"/>
      <c r="BS19" s="689" t="s">
        <v>230</v>
      </c>
      <c r="BT19" s="681"/>
      <c r="BU19" s="681"/>
      <c r="BV19" s="681"/>
      <c r="BW19" s="681"/>
      <c r="BX19" s="681"/>
      <c r="BY19" s="681"/>
      <c r="BZ19" s="681"/>
      <c r="CA19" s="681"/>
      <c r="CB19" s="690"/>
      <c r="CD19" s="695" t="s">
        <v>276</v>
      </c>
      <c r="CE19" s="696"/>
      <c r="CF19" s="696"/>
      <c r="CG19" s="696"/>
      <c r="CH19" s="696"/>
      <c r="CI19" s="696"/>
      <c r="CJ19" s="696"/>
      <c r="CK19" s="696"/>
      <c r="CL19" s="696"/>
      <c r="CM19" s="696"/>
      <c r="CN19" s="696"/>
      <c r="CO19" s="696"/>
      <c r="CP19" s="696"/>
      <c r="CQ19" s="697"/>
      <c r="CR19" s="680" t="s">
        <v>176</v>
      </c>
      <c r="CS19" s="681"/>
      <c r="CT19" s="681"/>
      <c r="CU19" s="681"/>
      <c r="CV19" s="681"/>
      <c r="CW19" s="681"/>
      <c r="CX19" s="681"/>
      <c r="CY19" s="682"/>
      <c r="CZ19" s="683" t="s">
        <v>230</v>
      </c>
      <c r="DA19" s="683"/>
      <c r="DB19" s="683"/>
      <c r="DC19" s="683"/>
      <c r="DD19" s="689" t="s">
        <v>176</v>
      </c>
      <c r="DE19" s="681"/>
      <c r="DF19" s="681"/>
      <c r="DG19" s="681"/>
      <c r="DH19" s="681"/>
      <c r="DI19" s="681"/>
      <c r="DJ19" s="681"/>
      <c r="DK19" s="681"/>
      <c r="DL19" s="681"/>
      <c r="DM19" s="681"/>
      <c r="DN19" s="681"/>
      <c r="DO19" s="681"/>
      <c r="DP19" s="682"/>
      <c r="DQ19" s="689" t="s">
        <v>176</v>
      </c>
      <c r="DR19" s="681"/>
      <c r="DS19" s="681"/>
      <c r="DT19" s="681"/>
      <c r="DU19" s="681"/>
      <c r="DV19" s="681"/>
      <c r="DW19" s="681"/>
      <c r="DX19" s="681"/>
      <c r="DY19" s="681"/>
      <c r="DZ19" s="681"/>
      <c r="EA19" s="681"/>
      <c r="EB19" s="681"/>
      <c r="EC19" s="690"/>
    </row>
    <row r="20" spans="2:133" ht="11.25" customHeight="1" x14ac:dyDescent="0.15">
      <c r="B20" s="677" t="s">
        <v>277</v>
      </c>
      <c r="C20" s="678"/>
      <c r="D20" s="678"/>
      <c r="E20" s="678"/>
      <c r="F20" s="678"/>
      <c r="G20" s="678"/>
      <c r="H20" s="678"/>
      <c r="I20" s="678"/>
      <c r="J20" s="678"/>
      <c r="K20" s="678"/>
      <c r="L20" s="678"/>
      <c r="M20" s="678"/>
      <c r="N20" s="678"/>
      <c r="O20" s="678"/>
      <c r="P20" s="678"/>
      <c r="Q20" s="679"/>
      <c r="R20" s="680">
        <v>132474</v>
      </c>
      <c r="S20" s="681"/>
      <c r="T20" s="681"/>
      <c r="U20" s="681"/>
      <c r="V20" s="681"/>
      <c r="W20" s="681"/>
      <c r="X20" s="681"/>
      <c r="Y20" s="682"/>
      <c r="Z20" s="683">
        <v>3.1</v>
      </c>
      <c r="AA20" s="683"/>
      <c r="AB20" s="683"/>
      <c r="AC20" s="683"/>
      <c r="AD20" s="684" t="s">
        <v>176</v>
      </c>
      <c r="AE20" s="684"/>
      <c r="AF20" s="684"/>
      <c r="AG20" s="684"/>
      <c r="AH20" s="684"/>
      <c r="AI20" s="684"/>
      <c r="AJ20" s="684"/>
      <c r="AK20" s="684"/>
      <c r="AL20" s="685" t="s">
        <v>230</v>
      </c>
      <c r="AM20" s="686"/>
      <c r="AN20" s="686"/>
      <c r="AO20" s="687"/>
      <c r="AP20" s="677" t="s">
        <v>278</v>
      </c>
      <c r="AQ20" s="678"/>
      <c r="AR20" s="678"/>
      <c r="AS20" s="678"/>
      <c r="AT20" s="678"/>
      <c r="AU20" s="678"/>
      <c r="AV20" s="678"/>
      <c r="AW20" s="678"/>
      <c r="AX20" s="678"/>
      <c r="AY20" s="678"/>
      <c r="AZ20" s="678"/>
      <c r="BA20" s="678"/>
      <c r="BB20" s="678"/>
      <c r="BC20" s="678"/>
      <c r="BD20" s="678"/>
      <c r="BE20" s="678"/>
      <c r="BF20" s="679"/>
      <c r="BG20" s="680">
        <v>5670</v>
      </c>
      <c r="BH20" s="681"/>
      <c r="BI20" s="681"/>
      <c r="BJ20" s="681"/>
      <c r="BK20" s="681"/>
      <c r="BL20" s="681"/>
      <c r="BM20" s="681"/>
      <c r="BN20" s="682"/>
      <c r="BO20" s="683">
        <v>0.8</v>
      </c>
      <c r="BP20" s="683"/>
      <c r="BQ20" s="683"/>
      <c r="BR20" s="683"/>
      <c r="BS20" s="689" t="s">
        <v>176</v>
      </c>
      <c r="BT20" s="681"/>
      <c r="BU20" s="681"/>
      <c r="BV20" s="681"/>
      <c r="BW20" s="681"/>
      <c r="BX20" s="681"/>
      <c r="BY20" s="681"/>
      <c r="BZ20" s="681"/>
      <c r="CA20" s="681"/>
      <c r="CB20" s="690"/>
      <c r="CD20" s="695" t="s">
        <v>279</v>
      </c>
      <c r="CE20" s="696"/>
      <c r="CF20" s="696"/>
      <c r="CG20" s="696"/>
      <c r="CH20" s="696"/>
      <c r="CI20" s="696"/>
      <c r="CJ20" s="696"/>
      <c r="CK20" s="696"/>
      <c r="CL20" s="696"/>
      <c r="CM20" s="696"/>
      <c r="CN20" s="696"/>
      <c r="CO20" s="696"/>
      <c r="CP20" s="696"/>
      <c r="CQ20" s="697"/>
      <c r="CR20" s="680">
        <v>3938734</v>
      </c>
      <c r="CS20" s="681"/>
      <c r="CT20" s="681"/>
      <c r="CU20" s="681"/>
      <c r="CV20" s="681"/>
      <c r="CW20" s="681"/>
      <c r="CX20" s="681"/>
      <c r="CY20" s="682"/>
      <c r="CZ20" s="683">
        <v>100</v>
      </c>
      <c r="DA20" s="683"/>
      <c r="DB20" s="683"/>
      <c r="DC20" s="683"/>
      <c r="DD20" s="689">
        <v>612688</v>
      </c>
      <c r="DE20" s="681"/>
      <c r="DF20" s="681"/>
      <c r="DG20" s="681"/>
      <c r="DH20" s="681"/>
      <c r="DI20" s="681"/>
      <c r="DJ20" s="681"/>
      <c r="DK20" s="681"/>
      <c r="DL20" s="681"/>
      <c r="DM20" s="681"/>
      <c r="DN20" s="681"/>
      <c r="DO20" s="681"/>
      <c r="DP20" s="682"/>
      <c r="DQ20" s="689">
        <v>2744239</v>
      </c>
      <c r="DR20" s="681"/>
      <c r="DS20" s="681"/>
      <c r="DT20" s="681"/>
      <c r="DU20" s="681"/>
      <c r="DV20" s="681"/>
      <c r="DW20" s="681"/>
      <c r="DX20" s="681"/>
      <c r="DY20" s="681"/>
      <c r="DZ20" s="681"/>
      <c r="EA20" s="681"/>
      <c r="EB20" s="681"/>
      <c r="EC20" s="690"/>
    </row>
    <row r="21" spans="2:133" ht="11.25" customHeight="1" x14ac:dyDescent="0.15">
      <c r="B21" s="677" t="s">
        <v>280</v>
      </c>
      <c r="C21" s="678"/>
      <c r="D21" s="678"/>
      <c r="E21" s="678"/>
      <c r="F21" s="678"/>
      <c r="G21" s="678"/>
      <c r="H21" s="678"/>
      <c r="I21" s="678"/>
      <c r="J21" s="678"/>
      <c r="K21" s="678"/>
      <c r="L21" s="678"/>
      <c r="M21" s="678"/>
      <c r="N21" s="678"/>
      <c r="O21" s="678"/>
      <c r="P21" s="678"/>
      <c r="Q21" s="679"/>
      <c r="R21" s="680" t="s">
        <v>230</v>
      </c>
      <c r="S21" s="681"/>
      <c r="T21" s="681"/>
      <c r="U21" s="681"/>
      <c r="V21" s="681"/>
      <c r="W21" s="681"/>
      <c r="X21" s="681"/>
      <c r="Y21" s="682"/>
      <c r="Z21" s="683" t="s">
        <v>230</v>
      </c>
      <c r="AA21" s="683"/>
      <c r="AB21" s="683"/>
      <c r="AC21" s="683"/>
      <c r="AD21" s="684" t="s">
        <v>230</v>
      </c>
      <c r="AE21" s="684"/>
      <c r="AF21" s="684"/>
      <c r="AG21" s="684"/>
      <c r="AH21" s="684"/>
      <c r="AI21" s="684"/>
      <c r="AJ21" s="684"/>
      <c r="AK21" s="684"/>
      <c r="AL21" s="685" t="s">
        <v>230</v>
      </c>
      <c r="AM21" s="686"/>
      <c r="AN21" s="686"/>
      <c r="AO21" s="687"/>
      <c r="AP21" s="698" t="s">
        <v>281</v>
      </c>
      <c r="AQ21" s="699"/>
      <c r="AR21" s="699"/>
      <c r="AS21" s="699"/>
      <c r="AT21" s="699"/>
      <c r="AU21" s="699"/>
      <c r="AV21" s="699"/>
      <c r="AW21" s="699"/>
      <c r="AX21" s="699"/>
      <c r="AY21" s="699"/>
      <c r="AZ21" s="699"/>
      <c r="BA21" s="699"/>
      <c r="BB21" s="699"/>
      <c r="BC21" s="699"/>
      <c r="BD21" s="699"/>
      <c r="BE21" s="699"/>
      <c r="BF21" s="700"/>
      <c r="BG21" s="680">
        <v>5670</v>
      </c>
      <c r="BH21" s="681"/>
      <c r="BI21" s="681"/>
      <c r="BJ21" s="681"/>
      <c r="BK21" s="681"/>
      <c r="BL21" s="681"/>
      <c r="BM21" s="681"/>
      <c r="BN21" s="682"/>
      <c r="BO21" s="683">
        <v>0.8</v>
      </c>
      <c r="BP21" s="683"/>
      <c r="BQ21" s="683"/>
      <c r="BR21" s="683"/>
      <c r="BS21" s="689" t="s">
        <v>230</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x14ac:dyDescent="0.15">
      <c r="B22" s="677" t="s">
        <v>282</v>
      </c>
      <c r="C22" s="678"/>
      <c r="D22" s="678"/>
      <c r="E22" s="678"/>
      <c r="F22" s="678"/>
      <c r="G22" s="678"/>
      <c r="H22" s="678"/>
      <c r="I22" s="678"/>
      <c r="J22" s="678"/>
      <c r="K22" s="678"/>
      <c r="L22" s="678"/>
      <c r="M22" s="678"/>
      <c r="N22" s="678"/>
      <c r="O22" s="678"/>
      <c r="P22" s="678"/>
      <c r="Q22" s="679"/>
      <c r="R22" s="680">
        <v>2701801</v>
      </c>
      <c r="S22" s="681"/>
      <c r="T22" s="681"/>
      <c r="U22" s="681"/>
      <c r="V22" s="681"/>
      <c r="W22" s="681"/>
      <c r="X22" s="681"/>
      <c r="Y22" s="682"/>
      <c r="Z22" s="683">
        <v>63.3</v>
      </c>
      <c r="AA22" s="683"/>
      <c r="AB22" s="683"/>
      <c r="AC22" s="683"/>
      <c r="AD22" s="684">
        <v>2569327</v>
      </c>
      <c r="AE22" s="684"/>
      <c r="AF22" s="684"/>
      <c r="AG22" s="684"/>
      <c r="AH22" s="684"/>
      <c r="AI22" s="684"/>
      <c r="AJ22" s="684"/>
      <c r="AK22" s="684"/>
      <c r="AL22" s="685">
        <v>99.1</v>
      </c>
      <c r="AM22" s="686"/>
      <c r="AN22" s="686"/>
      <c r="AO22" s="687"/>
      <c r="AP22" s="698" t="s">
        <v>283</v>
      </c>
      <c r="AQ22" s="699"/>
      <c r="AR22" s="699"/>
      <c r="AS22" s="699"/>
      <c r="AT22" s="699"/>
      <c r="AU22" s="699"/>
      <c r="AV22" s="699"/>
      <c r="AW22" s="699"/>
      <c r="AX22" s="699"/>
      <c r="AY22" s="699"/>
      <c r="AZ22" s="699"/>
      <c r="BA22" s="699"/>
      <c r="BB22" s="699"/>
      <c r="BC22" s="699"/>
      <c r="BD22" s="699"/>
      <c r="BE22" s="699"/>
      <c r="BF22" s="700"/>
      <c r="BG22" s="680" t="s">
        <v>176</v>
      </c>
      <c r="BH22" s="681"/>
      <c r="BI22" s="681"/>
      <c r="BJ22" s="681"/>
      <c r="BK22" s="681"/>
      <c r="BL22" s="681"/>
      <c r="BM22" s="681"/>
      <c r="BN22" s="682"/>
      <c r="BO22" s="683" t="s">
        <v>176</v>
      </c>
      <c r="BP22" s="683"/>
      <c r="BQ22" s="683"/>
      <c r="BR22" s="683"/>
      <c r="BS22" s="689" t="s">
        <v>176</v>
      </c>
      <c r="BT22" s="681"/>
      <c r="BU22" s="681"/>
      <c r="BV22" s="681"/>
      <c r="BW22" s="681"/>
      <c r="BX22" s="681"/>
      <c r="BY22" s="681"/>
      <c r="BZ22" s="681"/>
      <c r="CA22" s="681"/>
      <c r="CB22" s="690"/>
      <c r="CD22" s="662" t="s">
        <v>284</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77" t="s">
        <v>285</v>
      </c>
      <c r="C23" s="678"/>
      <c r="D23" s="678"/>
      <c r="E23" s="678"/>
      <c r="F23" s="678"/>
      <c r="G23" s="678"/>
      <c r="H23" s="678"/>
      <c r="I23" s="678"/>
      <c r="J23" s="678"/>
      <c r="K23" s="678"/>
      <c r="L23" s="678"/>
      <c r="M23" s="678"/>
      <c r="N23" s="678"/>
      <c r="O23" s="678"/>
      <c r="P23" s="678"/>
      <c r="Q23" s="679"/>
      <c r="R23" s="680">
        <v>747</v>
      </c>
      <c r="S23" s="681"/>
      <c r="T23" s="681"/>
      <c r="U23" s="681"/>
      <c r="V23" s="681"/>
      <c r="W23" s="681"/>
      <c r="X23" s="681"/>
      <c r="Y23" s="682"/>
      <c r="Z23" s="683">
        <v>0</v>
      </c>
      <c r="AA23" s="683"/>
      <c r="AB23" s="683"/>
      <c r="AC23" s="683"/>
      <c r="AD23" s="684">
        <v>747</v>
      </c>
      <c r="AE23" s="684"/>
      <c r="AF23" s="684"/>
      <c r="AG23" s="684"/>
      <c r="AH23" s="684"/>
      <c r="AI23" s="684"/>
      <c r="AJ23" s="684"/>
      <c r="AK23" s="684"/>
      <c r="AL23" s="685">
        <v>0</v>
      </c>
      <c r="AM23" s="686"/>
      <c r="AN23" s="686"/>
      <c r="AO23" s="687"/>
      <c r="AP23" s="698" t="s">
        <v>286</v>
      </c>
      <c r="AQ23" s="699"/>
      <c r="AR23" s="699"/>
      <c r="AS23" s="699"/>
      <c r="AT23" s="699"/>
      <c r="AU23" s="699"/>
      <c r="AV23" s="699"/>
      <c r="AW23" s="699"/>
      <c r="AX23" s="699"/>
      <c r="AY23" s="699"/>
      <c r="AZ23" s="699"/>
      <c r="BA23" s="699"/>
      <c r="BB23" s="699"/>
      <c r="BC23" s="699"/>
      <c r="BD23" s="699"/>
      <c r="BE23" s="699"/>
      <c r="BF23" s="700"/>
      <c r="BG23" s="680" t="s">
        <v>230</v>
      </c>
      <c r="BH23" s="681"/>
      <c r="BI23" s="681"/>
      <c r="BJ23" s="681"/>
      <c r="BK23" s="681"/>
      <c r="BL23" s="681"/>
      <c r="BM23" s="681"/>
      <c r="BN23" s="682"/>
      <c r="BO23" s="683" t="s">
        <v>250</v>
      </c>
      <c r="BP23" s="683"/>
      <c r="BQ23" s="683"/>
      <c r="BR23" s="683"/>
      <c r="BS23" s="689" t="s">
        <v>230</v>
      </c>
      <c r="BT23" s="681"/>
      <c r="BU23" s="681"/>
      <c r="BV23" s="681"/>
      <c r="BW23" s="681"/>
      <c r="BX23" s="681"/>
      <c r="BY23" s="681"/>
      <c r="BZ23" s="681"/>
      <c r="CA23" s="681"/>
      <c r="CB23" s="690"/>
      <c r="CD23" s="662" t="s">
        <v>224</v>
      </c>
      <c r="CE23" s="663"/>
      <c r="CF23" s="663"/>
      <c r="CG23" s="663"/>
      <c r="CH23" s="663"/>
      <c r="CI23" s="663"/>
      <c r="CJ23" s="663"/>
      <c r="CK23" s="663"/>
      <c r="CL23" s="663"/>
      <c r="CM23" s="663"/>
      <c r="CN23" s="663"/>
      <c r="CO23" s="663"/>
      <c r="CP23" s="663"/>
      <c r="CQ23" s="664"/>
      <c r="CR23" s="662" t="s">
        <v>287</v>
      </c>
      <c r="CS23" s="663"/>
      <c r="CT23" s="663"/>
      <c r="CU23" s="663"/>
      <c r="CV23" s="663"/>
      <c r="CW23" s="663"/>
      <c r="CX23" s="663"/>
      <c r="CY23" s="664"/>
      <c r="CZ23" s="662" t="s">
        <v>288</v>
      </c>
      <c r="DA23" s="663"/>
      <c r="DB23" s="663"/>
      <c r="DC23" s="664"/>
      <c r="DD23" s="662" t="s">
        <v>289</v>
      </c>
      <c r="DE23" s="663"/>
      <c r="DF23" s="663"/>
      <c r="DG23" s="663"/>
      <c r="DH23" s="663"/>
      <c r="DI23" s="663"/>
      <c r="DJ23" s="663"/>
      <c r="DK23" s="664"/>
      <c r="DL23" s="710" t="s">
        <v>290</v>
      </c>
      <c r="DM23" s="711"/>
      <c r="DN23" s="711"/>
      <c r="DO23" s="711"/>
      <c r="DP23" s="711"/>
      <c r="DQ23" s="711"/>
      <c r="DR23" s="711"/>
      <c r="DS23" s="711"/>
      <c r="DT23" s="711"/>
      <c r="DU23" s="711"/>
      <c r="DV23" s="712"/>
      <c r="DW23" s="662" t="s">
        <v>291</v>
      </c>
      <c r="DX23" s="663"/>
      <c r="DY23" s="663"/>
      <c r="DZ23" s="663"/>
      <c r="EA23" s="663"/>
      <c r="EB23" s="663"/>
      <c r="EC23" s="664"/>
    </row>
    <row r="24" spans="2:133" ht="11.25" customHeight="1" x14ac:dyDescent="0.15">
      <c r="B24" s="677" t="s">
        <v>292</v>
      </c>
      <c r="C24" s="678"/>
      <c r="D24" s="678"/>
      <c r="E24" s="678"/>
      <c r="F24" s="678"/>
      <c r="G24" s="678"/>
      <c r="H24" s="678"/>
      <c r="I24" s="678"/>
      <c r="J24" s="678"/>
      <c r="K24" s="678"/>
      <c r="L24" s="678"/>
      <c r="M24" s="678"/>
      <c r="N24" s="678"/>
      <c r="O24" s="678"/>
      <c r="P24" s="678"/>
      <c r="Q24" s="679"/>
      <c r="R24" s="680">
        <v>7253</v>
      </c>
      <c r="S24" s="681"/>
      <c r="T24" s="681"/>
      <c r="U24" s="681"/>
      <c r="V24" s="681"/>
      <c r="W24" s="681"/>
      <c r="X24" s="681"/>
      <c r="Y24" s="682"/>
      <c r="Z24" s="683">
        <v>0.2</v>
      </c>
      <c r="AA24" s="683"/>
      <c r="AB24" s="683"/>
      <c r="AC24" s="683"/>
      <c r="AD24" s="684" t="s">
        <v>230</v>
      </c>
      <c r="AE24" s="684"/>
      <c r="AF24" s="684"/>
      <c r="AG24" s="684"/>
      <c r="AH24" s="684"/>
      <c r="AI24" s="684"/>
      <c r="AJ24" s="684"/>
      <c r="AK24" s="684"/>
      <c r="AL24" s="685" t="s">
        <v>176</v>
      </c>
      <c r="AM24" s="686"/>
      <c r="AN24" s="686"/>
      <c r="AO24" s="687"/>
      <c r="AP24" s="698" t="s">
        <v>293</v>
      </c>
      <c r="AQ24" s="699"/>
      <c r="AR24" s="699"/>
      <c r="AS24" s="699"/>
      <c r="AT24" s="699"/>
      <c r="AU24" s="699"/>
      <c r="AV24" s="699"/>
      <c r="AW24" s="699"/>
      <c r="AX24" s="699"/>
      <c r="AY24" s="699"/>
      <c r="AZ24" s="699"/>
      <c r="BA24" s="699"/>
      <c r="BB24" s="699"/>
      <c r="BC24" s="699"/>
      <c r="BD24" s="699"/>
      <c r="BE24" s="699"/>
      <c r="BF24" s="700"/>
      <c r="BG24" s="680" t="s">
        <v>230</v>
      </c>
      <c r="BH24" s="681"/>
      <c r="BI24" s="681"/>
      <c r="BJ24" s="681"/>
      <c r="BK24" s="681"/>
      <c r="BL24" s="681"/>
      <c r="BM24" s="681"/>
      <c r="BN24" s="682"/>
      <c r="BO24" s="683" t="s">
        <v>176</v>
      </c>
      <c r="BP24" s="683"/>
      <c r="BQ24" s="683"/>
      <c r="BR24" s="683"/>
      <c r="BS24" s="689" t="s">
        <v>176</v>
      </c>
      <c r="BT24" s="681"/>
      <c r="BU24" s="681"/>
      <c r="BV24" s="681"/>
      <c r="BW24" s="681"/>
      <c r="BX24" s="681"/>
      <c r="BY24" s="681"/>
      <c r="BZ24" s="681"/>
      <c r="CA24" s="681"/>
      <c r="CB24" s="690"/>
      <c r="CD24" s="691" t="s">
        <v>294</v>
      </c>
      <c r="CE24" s="692"/>
      <c r="CF24" s="692"/>
      <c r="CG24" s="692"/>
      <c r="CH24" s="692"/>
      <c r="CI24" s="692"/>
      <c r="CJ24" s="692"/>
      <c r="CK24" s="692"/>
      <c r="CL24" s="692"/>
      <c r="CM24" s="692"/>
      <c r="CN24" s="692"/>
      <c r="CO24" s="692"/>
      <c r="CP24" s="692"/>
      <c r="CQ24" s="693"/>
      <c r="CR24" s="669">
        <v>1373891</v>
      </c>
      <c r="CS24" s="670"/>
      <c r="CT24" s="670"/>
      <c r="CU24" s="670"/>
      <c r="CV24" s="670"/>
      <c r="CW24" s="670"/>
      <c r="CX24" s="670"/>
      <c r="CY24" s="671"/>
      <c r="CZ24" s="674">
        <v>34.9</v>
      </c>
      <c r="DA24" s="675"/>
      <c r="DB24" s="675"/>
      <c r="DC24" s="694"/>
      <c r="DD24" s="713">
        <v>1117417</v>
      </c>
      <c r="DE24" s="670"/>
      <c r="DF24" s="670"/>
      <c r="DG24" s="670"/>
      <c r="DH24" s="670"/>
      <c r="DI24" s="670"/>
      <c r="DJ24" s="670"/>
      <c r="DK24" s="671"/>
      <c r="DL24" s="713">
        <v>1106181</v>
      </c>
      <c r="DM24" s="670"/>
      <c r="DN24" s="670"/>
      <c r="DO24" s="670"/>
      <c r="DP24" s="670"/>
      <c r="DQ24" s="670"/>
      <c r="DR24" s="670"/>
      <c r="DS24" s="670"/>
      <c r="DT24" s="670"/>
      <c r="DU24" s="670"/>
      <c r="DV24" s="671"/>
      <c r="DW24" s="674">
        <v>40.9</v>
      </c>
      <c r="DX24" s="675"/>
      <c r="DY24" s="675"/>
      <c r="DZ24" s="675"/>
      <c r="EA24" s="675"/>
      <c r="EB24" s="675"/>
      <c r="EC24" s="676"/>
    </row>
    <row r="25" spans="2:133" ht="11.25" customHeight="1" x14ac:dyDescent="0.15">
      <c r="B25" s="677" t="s">
        <v>295</v>
      </c>
      <c r="C25" s="678"/>
      <c r="D25" s="678"/>
      <c r="E25" s="678"/>
      <c r="F25" s="678"/>
      <c r="G25" s="678"/>
      <c r="H25" s="678"/>
      <c r="I25" s="678"/>
      <c r="J25" s="678"/>
      <c r="K25" s="678"/>
      <c r="L25" s="678"/>
      <c r="M25" s="678"/>
      <c r="N25" s="678"/>
      <c r="O25" s="678"/>
      <c r="P25" s="678"/>
      <c r="Q25" s="679"/>
      <c r="R25" s="680">
        <v>86054</v>
      </c>
      <c r="S25" s="681"/>
      <c r="T25" s="681"/>
      <c r="U25" s="681"/>
      <c r="V25" s="681"/>
      <c r="W25" s="681"/>
      <c r="X25" s="681"/>
      <c r="Y25" s="682"/>
      <c r="Z25" s="683">
        <v>2</v>
      </c>
      <c r="AA25" s="683"/>
      <c r="AB25" s="683"/>
      <c r="AC25" s="683"/>
      <c r="AD25" s="684">
        <v>17476</v>
      </c>
      <c r="AE25" s="684"/>
      <c r="AF25" s="684"/>
      <c r="AG25" s="684"/>
      <c r="AH25" s="684"/>
      <c r="AI25" s="684"/>
      <c r="AJ25" s="684"/>
      <c r="AK25" s="684"/>
      <c r="AL25" s="685">
        <v>0.7</v>
      </c>
      <c r="AM25" s="686"/>
      <c r="AN25" s="686"/>
      <c r="AO25" s="687"/>
      <c r="AP25" s="698" t="s">
        <v>296</v>
      </c>
      <c r="AQ25" s="699"/>
      <c r="AR25" s="699"/>
      <c r="AS25" s="699"/>
      <c r="AT25" s="699"/>
      <c r="AU25" s="699"/>
      <c r="AV25" s="699"/>
      <c r="AW25" s="699"/>
      <c r="AX25" s="699"/>
      <c r="AY25" s="699"/>
      <c r="AZ25" s="699"/>
      <c r="BA25" s="699"/>
      <c r="BB25" s="699"/>
      <c r="BC25" s="699"/>
      <c r="BD25" s="699"/>
      <c r="BE25" s="699"/>
      <c r="BF25" s="700"/>
      <c r="BG25" s="680" t="s">
        <v>230</v>
      </c>
      <c r="BH25" s="681"/>
      <c r="BI25" s="681"/>
      <c r="BJ25" s="681"/>
      <c r="BK25" s="681"/>
      <c r="BL25" s="681"/>
      <c r="BM25" s="681"/>
      <c r="BN25" s="682"/>
      <c r="BO25" s="683" t="s">
        <v>176</v>
      </c>
      <c r="BP25" s="683"/>
      <c r="BQ25" s="683"/>
      <c r="BR25" s="683"/>
      <c r="BS25" s="689" t="s">
        <v>250</v>
      </c>
      <c r="BT25" s="681"/>
      <c r="BU25" s="681"/>
      <c r="BV25" s="681"/>
      <c r="BW25" s="681"/>
      <c r="BX25" s="681"/>
      <c r="BY25" s="681"/>
      <c r="BZ25" s="681"/>
      <c r="CA25" s="681"/>
      <c r="CB25" s="690"/>
      <c r="CD25" s="695" t="s">
        <v>297</v>
      </c>
      <c r="CE25" s="696"/>
      <c r="CF25" s="696"/>
      <c r="CG25" s="696"/>
      <c r="CH25" s="696"/>
      <c r="CI25" s="696"/>
      <c r="CJ25" s="696"/>
      <c r="CK25" s="696"/>
      <c r="CL25" s="696"/>
      <c r="CM25" s="696"/>
      <c r="CN25" s="696"/>
      <c r="CO25" s="696"/>
      <c r="CP25" s="696"/>
      <c r="CQ25" s="697"/>
      <c r="CR25" s="680">
        <v>626900</v>
      </c>
      <c r="CS25" s="716"/>
      <c r="CT25" s="716"/>
      <c r="CU25" s="716"/>
      <c r="CV25" s="716"/>
      <c r="CW25" s="716"/>
      <c r="CX25" s="716"/>
      <c r="CY25" s="717"/>
      <c r="CZ25" s="685">
        <v>15.9</v>
      </c>
      <c r="DA25" s="714"/>
      <c r="DB25" s="714"/>
      <c r="DC25" s="718"/>
      <c r="DD25" s="689">
        <v>593852</v>
      </c>
      <c r="DE25" s="716"/>
      <c r="DF25" s="716"/>
      <c r="DG25" s="716"/>
      <c r="DH25" s="716"/>
      <c r="DI25" s="716"/>
      <c r="DJ25" s="716"/>
      <c r="DK25" s="717"/>
      <c r="DL25" s="689">
        <v>584838</v>
      </c>
      <c r="DM25" s="716"/>
      <c r="DN25" s="716"/>
      <c r="DO25" s="716"/>
      <c r="DP25" s="716"/>
      <c r="DQ25" s="716"/>
      <c r="DR25" s="716"/>
      <c r="DS25" s="716"/>
      <c r="DT25" s="716"/>
      <c r="DU25" s="716"/>
      <c r="DV25" s="717"/>
      <c r="DW25" s="685">
        <v>21.6</v>
      </c>
      <c r="DX25" s="714"/>
      <c r="DY25" s="714"/>
      <c r="DZ25" s="714"/>
      <c r="EA25" s="714"/>
      <c r="EB25" s="714"/>
      <c r="EC25" s="715"/>
    </row>
    <row r="26" spans="2:133" ht="11.25" customHeight="1" x14ac:dyDescent="0.15">
      <c r="B26" s="677" t="s">
        <v>298</v>
      </c>
      <c r="C26" s="678"/>
      <c r="D26" s="678"/>
      <c r="E26" s="678"/>
      <c r="F26" s="678"/>
      <c r="G26" s="678"/>
      <c r="H26" s="678"/>
      <c r="I26" s="678"/>
      <c r="J26" s="678"/>
      <c r="K26" s="678"/>
      <c r="L26" s="678"/>
      <c r="M26" s="678"/>
      <c r="N26" s="678"/>
      <c r="O26" s="678"/>
      <c r="P26" s="678"/>
      <c r="Q26" s="679"/>
      <c r="R26" s="680">
        <v>4883</v>
      </c>
      <c r="S26" s="681"/>
      <c r="T26" s="681"/>
      <c r="U26" s="681"/>
      <c r="V26" s="681"/>
      <c r="W26" s="681"/>
      <c r="X26" s="681"/>
      <c r="Y26" s="682"/>
      <c r="Z26" s="683">
        <v>0.1</v>
      </c>
      <c r="AA26" s="683"/>
      <c r="AB26" s="683"/>
      <c r="AC26" s="683"/>
      <c r="AD26" s="684" t="s">
        <v>230</v>
      </c>
      <c r="AE26" s="684"/>
      <c r="AF26" s="684"/>
      <c r="AG26" s="684"/>
      <c r="AH26" s="684"/>
      <c r="AI26" s="684"/>
      <c r="AJ26" s="684"/>
      <c r="AK26" s="684"/>
      <c r="AL26" s="685" t="s">
        <v>176</v>
      </c>
      <c r="AM26" s="686"/>
      <c r="AN26" s="686"/>
      <c r="AO26" s="687"/>
      <c r="AP26" s="698" t="s">
        <v>299</v>
      </c>
      <c r="AQ26" s="719"/>
      <c r="AR26" s="719"/>
      <c r="AS26" s="719"/>
      <c r="AT26" s="719"/>
      <c r="AU26" s="719"/>
      <c r="AV26" s="719"/>
      <c r="AW26" s="719"/>
      <c r="AX26" s="719"/>
      <c r="AY26" s="719"/>
      <c r="AZ26" s="719"/>
      <c r="BA26" s="719"/>
      <c r="BB26" s="719"/>
      <c r="BC26" s="719"/>
      <c r="BD26" s="719"/>
      <c r="BE26" s="719"/>
      <c r="BF26" s="700"/>
      <c r="BG26" s="680" t="s">
        <v>176</v>
      </c>
      <c r="BH26" s="681"/>
      <c r="BI26" s="681"/>
      <c r="BJ26" s="681"/>
      <c r="BK26" s="681"/>
      <c r="BL26" s="681"/>
      <c r="BM26" s="681"/>
      <c r="BN26" s="682"/>
      <c r="BO26" s="683" t="s">
        <v>230</v>
      </c>
      <c r="BP26" s="683"/>
      <c r="BQ26" s="683"/>
      <c r="BR26" s="683"/>
      <c r="BS26" s="689" t="s">
        <v>230</v>
      </c>
      <c r="BT26" s="681"/>
      <c r="BU26" s="681"/>
      <c r="BV26" s="681"/>
      <c r="BW26" s="681"/>
      <c r="BX26" s="681"/>
      <c r="BY26" s="681"/>
      <c r="BZ26" s="681"/>
      <c r="CA26" s="681"/>
      <c r="CB26" s="690"/>
      <c r="CD26" s="695" t="s">
        <v>300</v>
      </c>
      <c r="CE26" s="696"/>
      <c r="CF26" s="696"/>
      <c r="CG26" s="696"/>
      <c r="CH26" s="696"/>
      <c r="CI26" s="696"/>
      <c r="CJ26" s="696"/>
      <c r="CK26" s="696"/>
      <c r="CL26" s="696"/>
      <c r="CM26" s="696"/>
      <c r="CN26" s="696"/>
      <c r="CO26" s="696"/>
      <c r="CP26" s="696"/>
      <c r="CQ26" s="697"/>
      <c r="CR26" s="680">
        <v>385671</v>
      </c>
      <c r="CS26" s="681"/>
      <c r="CT26" s="681"/>
      <c r="CU26" s="681"/>
      <c r="CV26" s="681"/>
      <c r="CW26" s="681"/>
      <c r="CX26" s="681"/>
      <c r="CY26" s="682"/>
      <c r="CZ26" s="685">
        <v>9.8000000000000007</v>
      </c>
      <c r="DA26" s="714"/>
      <c r="DB26" s="714"/>
      <c r="DC26" s="718"/>
      <c r="DD26" s="689">
        <v>356294</v>
      </c>
      <c r="DE26" s="681"/>
      <c r="DF26" s="681"/>
      <c r="DG26" s="681"/>
      <c r="DH26" s="681"/>
      <c r="DI26" s="681"/>
      <c r="DJ26" s="681"/>
      <c r="DK26" s="682"/>
      <c r="DL26" s="689" t="s">
        <v>230</v>
      </c>
      <c r="DM26" s="681"/>
      <c r="DN26" s="681"/>
      <c r="DO26" s="681"/>
      <c r="DP26" s="681"/>
      <c r="DQ26" s="681"/>
      <c r="DR26" s="681"/>
      <c r="DS26" s="681"/>
      <c r="DT26" s="681"/>
      <c r="DU26" s="681"/>
      <c r="DV26" s="682"/>
      <c r="DW26" s="685" t="s">
        <v>176</v>
      </c>
      <c r="DX26" s="714"/>
      <c r="DY26" s="714"/>
      <c r="DZ26" s="714"/>
      <c r="EA26" s="714"/>
      <c r="EB26" s="714"/>
      <c r="EC26" s="715"/>
    </row>
    <row r="27" spans="2:133" ht="11.25" customHeight="1" x14ac:dyDescent="0.15">
      <c r="B27" s="677" t="s">
        <v>301</v>
      </c>
      <c r="C27" s="678"/>
      <c r="D27" s="678"/>
      <c r="E27" s="678"/>
      <c r="F27" s="678"/>
      <c r="G27" s="678"/>
      <c r="H27" s="678"/>
      <c r="I27" s="678"/>
      <c r="J27" s="678"/>
      <c r="K27" s="678"/>
      <c r="L27" s="678"/>
      <c r="M27" s="678"/>
      <c r="N27" s="678"/>
      <c r="O27" s="678"/>
      <c r="P27" s="678"/>
      <c r="Q27" s="679"/>
      <c r="R27" s="680">
        <v>336746</v>
      </c>
      <c r="S27" s="681"/>
      <c r="T27" s="681"/>
      <c r="U27" s="681"/>
      <c r="V27" s="681"/>
      <c r="W27" s="681"/>
      <c r="X27" s="681"/>
      <c r="Y27" s="682"/>
      <c r="Z27" s="683">
        <v>7.9</v>
      </c>
      <c r="AA27" s="683"/>
      <c r="AB27" s="683"/>
      <c r="AC27" s="683"/>
      <c r="AD27" s="684" t="s">
        <v>230</v>
      </c>
      <c r="AE27" s="684"/>
      <c r="AF27" s="684"/>
      <c r="AG27" s="684"/>
      <c r="AH27" s="684"/>
      <c r="AI27" s="684"/>
      <c r="AJ27" s="684"/>
      <c r="AK27" s="684"/>
      <c r="AL27" s="685" t="s">
        <v>176</v>
      </c>
      <c r="AM27" s="686"/>
      <c r="AN27" s="686"/>
      <c r="AO27" s="687"/>
      <c r="AP27" s="677" t="s">
        <v>302</v>
      </c>
      <c r="AQ27" s="678"/>
      <c r="AR27" s="678"/>
      <c r="AS27" s="678"/>
      <c r="AT27" s="678"/>
      <c r="AU27" s="678"/>
      <c r="AV27" s="678"/>
      <c r="AW27" s="678"/>
      <c r="AX27" s="678"/>
      <c r="AY27" s="678"/>
      <c r="AZ27" s="678"/>
      <c r="BA27" s="678"/>
      <c r="BB27" s="678"/>
      <c r="BC27" s="678"/>
      <c r="BD27" s="678"/>
      <c r="BE27" s="678"/>
      <c r="BF27" s="679"/>
      <c r="BG27" s="680">
        <v>722924</v>
      </c>
      <c r="BH27" s="681"/>
      <c r="BI27" s="681"/>
      <c r="BJ27" s="681"/>
      <c r="BK27" s="681"/>
      <c r="BL27" s="681"/>
      <c r="BM27" s="681"/>
      <c r="BN27" s="682"/>
      <c r="BO27" s="683">
        <v>100</v>
      </c>
      <c r="BP27" s="683"/>
      <c r="BQ27" s="683"/>
      <c r="BR27" s="683"/>
      <c r="BS27" s="689" t="s">
        <v>176</v>
      </c>
      <c r="BT27" s="681"/>
      <c r="BU27" s="681"/>
      <c r="BV27" s="681"/>
      <c r="BW27" s="681"/>
      <c r="BX27" s="681"/>
      <c r="BY27" s="681"/>
      <c r="BZ27" s="681"/>
      <c r="CA27" s="681"/>
      <c r="CB27" s="690"/>
      <c r="CD27" s="695" t="s">
        <v>303</v>
      </c>
      <c r="CE27" s="696"/>
      <c r="CF27" s="696"/>
      <c r="CG27" s="696"/>
      <c r="CH27" s="696"/>
      <c r="CI27" s="696"/>
      <c r="CJ27" s="696"/>
      <c r="CK27" s="696"/>
      <c r="CL27" s="696"/>
      <c r="CM27" s="696"/>
      <c r="CN27" s="696"/>
      <c r="CO27" s="696"/>
      <c r="CP27" s="696"/>
      <c r="CQ27" s="697"/>
      <c r="CR27" s="680">
        <v>335125</v>
      </c>
      <c r="CS27" s="716"/>
      <c r="CT27" s="716"/>
      <c r="CU27" s="716"/>
      <c r="CV27" s="716"/>
      <c r="CW27" s="716"/>
      <c r="CX27" s="716"/>
      <c r="CY27" s="717"/>
      <c r="CZ27" s="685">
        <v>8.5</v>
      </c>
      <c r="DA27" s="714"/>
      <c r="DB27" s="714"/>
      <c r="DC27" s="718"/>
      <c r="DD27" s="689">
        <v>114318</v>
      </c>
      <c r="DE27" s="716"/>
      <c r="DF27" s="716"/>
      <c r="DG27" s="716"/>
      <c r="DH27" s="716"/>
      <c r="DI27" s="716"/>
      <c r="DJ27" s="716"/>
      <c r="DK27" s="717"/>
      <c r="DL27" s="689">
        <v>112096</v>
      </c>
      <c r="DM27" s="716"/>
      <c r="DN27" s="716"/>
      <c r="DO27" s="716"/>
      <c r="DP27" s="716"/>
      <c r="DQ27" s="716"/>
      <c r="DR27" s="716"/>
      <c r="DS27" s="716"/>
      <c r="DT27" s="716"/>
      <c r="DU27" s="716"/>
      <c r="DV27" s="717"/>
      <c r="DW27" s="685">
        <v>4.0999999999999996</v>
      </c>
      <c r="DX27" s="714"/>
      <c r="DY27" s="714"/>
      <c r="DZ27" s="714"/>
      <c r="EA27" s="714"/>
      <c r="EB27" s="714"/>
      <c r="EC27" s="715"/>
    </row>
    <row r="28" spans="2:133" ht="11.25" customHeight="1" x14ac:dyDescent="0.15">
      <c r="B28" s="722" t="s">
        <v>304</v>
      </c>
      <c r="C28" s="723"/>
      <c r="D28" s="723"/>
      <c r="E28" s="723"/>
      <c r="F28" s="723"/>
      <c r="G28" s="723"/>
      <c r="H28" s="723"/>
      <c r="I28" s="723"/>
      <c r="J28" s="723"/>
      <c r="K28" s="723"/>
      <c r="L28" s="723"/>
      <c r="M28" s="723"/>
      <c r="N28" s="723"/>
      <c r="O28" s="723"/>
      <c r="P28" s="723"/>
      <c r="Q28" s="724"/>
      <c r="R28" s="680" t="s">
        <v>230</v>
      </c>
      <c r="S28" s="681"/>
      <c r="T28" s="681"/>
      <c r="U28" s="681"/>
      <c r="V28" s="681"/>
      <c r="W28" s="681"/>
      <c r="X28" s="681"/>
      <c r="Y28" s="682"/>
      <c r="Z28" s="683" t="s">
        <v>230</v>
      </c>
      <c r="AA28" s="683"/>
      <c r="AB28" s="683"/>
      <c r="AC28" s="683"/>
      <c r="AD28" s="684" t="s">
        <v>176</v>
      </c>
      <c r="AE28" s="684"/>
      <c r="AF28" s="684"/>
      <c r="AG28" s="684"/>
      <c r="AH28" s="684"/>
      <c r="AI28" s="684"/>
      <c r="AJ28" s="684"/>
      <c r="AK28" s="684"/>
      <c r="AL28" s="685" t="s">
        <v>230</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305</v>
      </c>
      <c r="CE28" s="696"/>
      <c r="CF28" s="696"/>
      <c r="CG28" s="696"/>
      <c r="CH28" s="696"/>
      <c r="CI28" s="696"/>
      <c r="CJ28" s="696"/>
      <c r="CK28" s="696"/>
      <c r="CL28" s="696"/>
      <c r="CM28" s="696"/>
      <c r="CN28" s="696"/>
      <c r="CO28" s="696"/>
      <c r="CP28" s="696"/>
      <c r="CQ28" s="697"/>
      <c r="CR28" s="680">
        <v>411866</v>
      </c>
      <c r="CS28" s="681"/>
      <c r="CT28" s="681"/>
      <c r="CU28" s="681"/>
      <c r="CV28" s="681"/>
      <c r="CW28" s="681"/>
      <c r="CX28" s="681"/>
      <c r="CY28" s="682"/>
      <c r="CZ28" s="685">
        <v>10.5</v>
      </c>
      <c r="DA28" s="714"/>
      <c r="DB28" s="714"/>
      <c r="DC28" s="718"/>
      <c r="DD28" s="689">
        <v>409247</v>
      </c>
      <c r="DE28" s="681"/>
      <c r="DF28" s="681"/>
      <c r="DG28" s="681"/>
      <c r="DH28" s="681"/>
      <c r="DI28" s="681"/>
      <c r="DJ28" s="681"/>
      <c r="DK28" s="682"/>
      <c r="DL28" s="689">
        <v>409247</v>
      </c>
      <c r="DM28" s="681"/>
      <c r="DN28" s="681"/>
      <c r="DO28" s="681"/>
      <c r="DP28" s="681"/>
      <c r="DQ28" s="681"/>
      <c r="DR28" s="681"/>
      <c r="DS28" s="681"/>
      <c r="DT28" s="681"/>
      <c r="DU28" s="681"/>
      <c r="DV28" s="682"/>
      <c r="DW28" s="685">
        <v>15.1</v>
      </c>
      <c r="DX28" s="714"/>
      <c r="DY28" s="714"/>
      <c r="DZ28" s="714"/>
      <c r="EA28" s="714"/>
      <c r="EB28" s="714"/>
      <c r="EC28" s="715"/>
    </row>
    <row r="29" spans="2:133" ht="11.25" customHeight="1" x14ac:dyDescent="0.15">
      <c r="B29" s="677" t="s">
        <v>306</v>
      </c>
      <c r="C29" s="678"/>
      <c r="D29" s="678"/>
      <c r="E29" s="678"/>
      <c r="F29" s="678"/>
      <c r="G29" s="678"/>
      <c r="H29" s="678"/>
      <c r="I29" s="678"/>
      <c r="J29" s="678"/>
      <c r="K29" s="678"/>
      <c r="L29" s="678"/>
      <c r="M29" s="678"/>
      <c r="N29" s="678"/>
      <c r="O29" s="678"/>
      <c r="P29" s="678"/>
      <c r="Q29" s="679"/>
      <c r="R29" s="680">
        <v>210142</v>
      </c>
      <c r="S29" s="681"/>
      <c r="T29" s="681"/>
      <c r="U29" s="681"/>
      <c r="V29" s="681"/>
      <c r="W29" s="681"/>
      <c r="X29" s="681"/>
      <c r="Y29" s="682"/>
      <c r="Z29" s="683">
        <v>4.9000000000000004</v>
      </c>
      <c r="AA29" s="683"/>
      <c r="AB29" s="683"/>
      <c r="AC29" s="683"/>
      <c r="AD29" s="684" t="s">
        <v>230</v>
      </c>
      <c r="AE29" s="684"/>
      <c r="AF29" s="684"/>
      <c r="AG29" s="684"/>
      <c r="AH29" s="684"/>
      <c r="AI29" s="684"/>
      <c r="AJ29" s="684"/>
      <c r="AK29" s="684"/>
      <c r="AL29" s="685" t="s">
        <v>176</v>
      </c>
      <c r="AM29" s="686"/>
      <c r="AN29" s="686"/>
      <c r="AO29" s="687"/>
      <c r="AP29" s="659" t="s">
        <v>224</v>
      </c>
      <c r="AQ29" s="660"/>
      <c r="AR29" s="660"/>
      <c r="AS29" s="660"/>
      <c r="AT29" s="660"/>
      <c r="AU29" s="660"/>
      <c r="AV29" s="660"/>
      <c r="AW29" s="660"/>
      <c r="AX29" s="660"/>
      <c r="AY29" s="660"/>
      <c r="AZ29" s="660"/>
      <c r="BA29" s="660"/>
      <c r="BB29" s="660"/>
      <c r="BC29" s="660"/>
      <c r="BD29" s="660"/>
      <c r="BE29" s="660"/>
      <c r="BF29" s="661"/>
      <c r="BG29" s="659" t="s">
        <v>307</v>
      </c>
      <c r="BH29" s="720"/>
      <c r="BI29" s="720"/>
      <c r="BJ29" s="720"/>
      <c r="BK29" s="720"/>
      <c r="BL29" s="720"/>
      <c r="BM29" s="720"/>
      <c r="BN29" s="720"/>
      <c r="BO29" s="720"/>
      <c r="BP29" s="720"/>
      <c r="BQ29" s="721"/>
      <c r="BR29" s="659" t="s">
        <v>308</v>
      </c>
      <c r="BS29" s="720"/>
      <c r="BT29" s="720"/>
      <c r="BU29" s="720"/>
      <c r="BV29" s="720"/>
      <c r="BW29" s="720"/>
      <c r="BX29" s="720"/>
      <c r="BY29" s="720"/>
      <c r="BZ29" s="720"/>
      <c r="CA29" s="720"/>
      <c r="CB29" s="721"/>
      <c r="CD29" s="743" t="s">
        <v>309</v>
      </c>
      <c r="CE29" s="744"/>
      <c r="CF29" s="695" t="s">
        <v>310</v>
      </c>
      <c r="CG29" s="696"/>
      <c r="CH29" s="696"/>
      <c r="CI29" s="696"/>
      <c r="CJ29" s="696"/>
      <c r="CK29" s="696"/>
      <c r="CL29" s="696"/>
      <c r="CM29" s="696"/>
      <c r="CN29" s="696"/>
      <c r="CO29" s="696"/>
      <c r="CP29" s="696"/>
      <c r="CQ29" s="697"/>
      <c r="CR29" s="680">
        <v>411866</v>
      </c>
      <c r="CS29" s="716"/>
      <c r="CT29" s="716"/>
      <c r="CU29" s="716"/>
      <c r="CV29" s="716"/>
      <c r="CW29" s="716"/>
      <c r="CX29" s="716"/>
      <c r="CY29" s="717"/>
      <c r="CZ29" s="685">
        <v>10.5</v>
      </c>
      <c r="DA29" s="714"/>
      <c r="DB29" s="714"/>
      <c r="DC29" s="718"/>
      <c r="DD29" s="689">
        <v>409247</v>
      </c>
      <c r="DE29" s="716"/>
      <c r="DF29" s="716"/>
      <c r="DG29" s="716"/>
      <c r="DH29" s="716"/>
      <c r="DI29" s="716"/>
      <c r="DJ29" s="716"/>
      <c r="DK29" s="717"/>
      <c r="DL29" s="689">
        <v>409247</v>
      </c>
      <c r="DM29" s="716"/>
      <c r="DN29" s="716"/>
      <c r="DO29" s="716"/>
      <c r="DP29" s="716"/>
      <c r="DQ29" s="716"/>
      <c r="DR29" s="716"/>
      <c r="DS29" s="716"/>
      <c r="DT29" s="716"/>
      <c r="DU29" s="716"/>
      <c r="DV29" s="717"/>
      <c r="DW29" s="685">
        <v>15.1</v>
      </c>
      <c r="DX29" s="714"/>
      <c r="DY29" s="714"/>
      <c r="DZ29" s="714"/>
      <c r="EA29" s="714"/>
      <c r="EB29" s="714"/>
      <c r="EC29" s="715"/>
    </row>
    <row r="30" spans="2:133" ht="11.25" customHeight="1" x14ac:dyDescent="0.15">
      <c r="B30" s="677" t="s">
        <v>311</v>
      </c>
      <c r="C30" s="678"/>
      <c r="D30" s="678"/>
      <c r="E30" s="678"/>
      <c r="F30" s="678"/>
      <c r="G30" s="678"/>
      <c r="H30" s="678"/>
      <c r="I30" s="678"/>
      <c r="J30" s="678"/>
      <c r="K30" s="678"/>
      <c r="L30" s="678"/>
      <c r="M30" s="678"/>
      <c r="N30" s="678"/>
      <c r="O30" s="678"/>
      <c r="P30" s="678"/>
      <c r="Q30" s="679"/>
      <c r="R30" s="680">
        <v>12217</v>
      </c>
      <c r="S30" s="681"/>
      <c r="T30" s="681"/>
      <c r="U30" s="681"/>
      <c r="V30" s="681"/>
      <c r="W30" s="681"/>
      <c r="X30" s="681"/>
      <c r="Y30" s="682"/>
      <c r="Z30" s="683">
        <v>0.3</v>
      </c>
      <c r="AA30" s="683"/>
      <c r="AB30" s="683"/>
      <c r="AC30" s="683"/>
      <c r="AD30" s="684">
        <v>4353</v>
      </c>
      <c r="AE30" s="684"/>
      <c r="AF30" s="684"/>
      <c r="AG30" s="684"/>
      <c r="AH30" s="684"/>
      <c r="AI30" s="684"/>
      <c r="AJ30" s="684"/>
      <c r="AK30" s="684"/>
      <c r="AL30" s="685">
        <v>0.2</v>
      </c>
      <c r="AM30" s="686"/>
      <c r="AN30" s="686"/>
      <c r="AO30" s="687"/>
      <c r="AP30" s="728" t="s">
        <v>312</v>
      </c>
      <c r="AQ30" s="729"/>
      <c r="AR30" s="729"/>
      <c r="AS30" s="729"/>
      <c r="AT30" s="734" t="s">
        <v>313</v>
      </c>
      <c r="AU30" s="230"/>
      <c r="AV30" s="230"/>
      <c r="AW30" s="230"/>
      <c r="AX30" s="666" t="s">
        <v>189</v>
      </c>
      <c r="AY30" s="667"/>
      <c r="AZ30" s="667"/>
      <c r="BA30" s="667"/>
      <c r="BB30" s="667"/>
      <c r="BC30" s="667"/>
      <c r="BD30" s="667"/>
      <c r="BE30" s="667"/>
      <c r="BF30" s="668"/>
      <c r="BG30" s="740">
        <v>98.5</v>
      </c>
      <c r="BH30" s="741"/>
      <c r="BI30" s="741"/>
      <c r="BJ30" s="741"/>
      <c r="BK30" s="741"/>
      <c r="BL30" s="741"/>
      <c r="BM30" s="675">
        <v>87.8</v>
      </c>
      <c r="BN30" s="741"/>
      <c r="BO30" s="741"/>
      <c r="BP30" s="741"/>
      <c r="BQ30" s="742"/>
      <c r="BR30" s="740">
        <v>98.5</v>
      </c>
      <c r="BS30" s="741"/>
      <c r="BT30" s="741"/>
      <c r="BU30" s="741"/>
      <c r="BV30" s="741"/>
      <c r="BW30" s="741"/>
      <c r="BX30" s="675">
        <v>88.3</v>
      </c>
      <c r="BY30" s="741"/>
      <c r="BZ30" s="741"/>
      <c r="CA30" s="741"/>
      <c r="CB30" s="742"/>
      <c r="CD30" s="745"/>
      <c r="CE30" s="746"/>
      <c r="CF30" s="695" t="s">
        <v>314</v>
      </c>
      <c r="CG30" s="696"/>
      <c r="CH30" s="696"/>
      <c r="CI30" s="696"/>
      <c r="CJ30" s="696"/>
      <c r="CK30" s="696"/>
      <c r="CL30" s="696"/>
      <c r="CM30" s="696"/>
      <c r="CN30" s="696"/>
      <c r="CO30" s="696"/>
      <c r="CP30" s="696"/>
      <c r="CQ30" s="697"/>
      <c r="CR30" s="680">
        <v>396394</v>
      </c>
      <c r="CS30" s="681"/>
      <c r="CT30" s="681"/>
      <c r="CU30" s="681"/>
      <c r="CV30" s="681"/>
      <c r="CW30" s="681"/>
      <c r="CX30" s="681"/>
      <c r="CY30" s="682"/>
      <c r="CZ30" s="685">
        <v>10.1</v>
      </c>
      <c r="DA30" s="714"/>
      <c r="DB30" s="714"/>
      <c r="DC30" s="718"/>
      <c r="DD30" s="689">
        <v>393833</v>
      </c>
      <c r="DE30" s="681"/>
      <c r="DF30" s="681"/>
      <c r="DG30" s="681"/>
      <c r="DH30" s="681"/>
      <c r="DI30" s="681"/>
      <c r="DJ30" s="681"/>
      <c r="DK30" s="682"/>
      <c r="DL30" s="689">
        <v>393833</v>
      </c>
      <c r="DM30" s="681"/>
      <c r="DN30" s="681"/>
      <c r="DO30" s="681"/>
      <c r="DP30" s="681"/>
      <c r="DQ30" s="681"/>
      <c r="DR30" s="681"/>
      <c r="DS30" s="681"/>
      <c r="DT30" s="681"/>
      <c r="DU30" s="681"/>
      <c r="DV30" s="682"/>
      <c r="DW30" s="685">
        <v>14.6</v>
      </c>
      <c r="DX30" s="714"/>
      <c r="DY30" s="714"/>
      <c r="DZ30" s="714"/>
      <c r="EA30" s="714"/>
      <c r="EB30" s="714"/>
      <c r="EC30" s="715"/>
    </row>
    <row r="31" spans="2:133" ht="11.25" customHeight="1" x14ac:dyDescent="0.15">
      <c r="B31" s="677" t="s">
        <v>315</v>
      </c>
      <c r="C31" s="678"/>
      <c r="D31" s="678"/>
      <c r="E31" s="678"/>
      <c r="F31" s="678"/>
      <c r="G31" s="678"/>
      <c r="H31" s="678"/>
      <c r="I31" s="678"/>
      <c r="J31" s="678"/>
      <c r="K31" s="678"/>
      <c r="L31" s="678"/>
      <c r="M31" s="678"/>
      <c r="N31" s="678"/>
      <c r="O31" s="678"/>
      <c r="P31" s="678"/>
      <c r="Q31" s="679"/>
      <c r="R31" s="680">
        <v>32912</v>
      </c>
      <c r="S31" s="681"/>
      <c r="T31" s="681"/>
      <c r="U31" s="681"/>
      <c r="V31" s="681"/>
      <c r="W31" s="681"/>
      <c r="X31" s="681"/>
      <c r="Y31" s="682"/>
      <c r="Z31" s="683">
        <v>0.8</v>
      </c>
      <c r="AA31" s="683"/>
      <c r="AB31" s="683"/>
      <c r="AC31" s="683"/>
      <c r="AD31" s="684" t="s">
        <v>230</v>
      </c>
      <c r="AE31" s="684"/>
      <c r="AF31" s="684"/>
      <c r="AG31" s="684"/>
      <c r="AH31" s="684"/>
      <c r="AI31" s="684"/>
      <c r="AJ31" s="684"/>
      <c r="AK31" s="684"/>
      <c r="AL31" s="685" t="s">
        <v>176</v>
      </c>
      <c r="AM31" s="686"/>
      <c r="AN31" s="686"/>
      <c r="AO31" s="687"/>
      <c r="AP31" s="730"/>
      <c r="AQ31" s="731"/>
      <c r="AR31" s="731"/>
      <c r="AS31" s="731"/>
      <c r="AT31" s="735"/>
      <c r="AU31" s="229" t="s">
        <v>316</v>
      </c>
      <c r="AV31" s="229"/>
      <c r="AW31" s="229"/>
      <c r="AX31" s="677" t="s">
        <v>317</v>
      </c>
      <c r="AY31" s="678"/>
      <c r="AZ31" s="678"/>
      <c r="BA31" s="678"/>
      <c r="BB31" s="678"/>
      <c r="BC31" s="678"/>
      <c r="BD31" s="678"/>
      <c r="BE31" s="678"/>
      <c r="BF31" s="679"/>
      <c r="BG31" s="737">
        <v>98.9</v>
      </c>
      <c r="BH31" s="716"/>
      <c r="BI31" s="716"/>
      <c r="BJ31" s="716"/>
      <c r="BK31" s="716"/>
      <c r="BL31" s="716"/>
      <c r="BM31" s="686">
        <v>95.7</v>
      </c>
      <c r="BN31" s="738"/>
      <c r="BO31" s="738"/>
      <c r="BP31" s="738"/>
      <c r="BQ31" s="739"/>
      <c r="BR31" s="737">
        <v>98.9</v>
      </c>
      <c r="BS31" s="716"/>
      <c r="BT31" s="716"/>
      <c r="BU31" s="716"/>
      <c r="BV31" s="716"/>
      <c r="BW31" s="716"/>
      <c r="BX31" s="686">
        <v>95.7</v>
      </c>
      <c r="BY31" s="738"/>
      <c r="BZ31" s="738"/>
      <c r="CA31" s="738"/>
      <c r="CB31" s="739"/>
      <c r="CD31" s="745"/>
      <c r="CE31" s="746"/>
      <c r="CF31" s="695" t="s">
        <v>318</v>
      </c>
      <c r="CG31" s="696"/>
      <c r="CH31" s="696"/>
      <c r="CI31" s="696"/>
      <c r="CJ31" s="696"/>
      <c r="CK31" s="696"/>
      <c r="CL31" s="696"/>
      <c r="CM31" s="696"/>
      <c r="CN31" s="696"/>
      <c r="CO31" s="696"/>
      <c r="CP31" s="696"/>
      <c r="CQ31" s="697"/>
      <c r="CR31" s="680">
        <v>15472</v>
      </c>
      <c r="CS31" s="716"/>
      <c r="CT31" s="716"/>
      <c r="CU31" s="716"/>
      <c r="CV31" s="716"/>
      <c r="CW31" s="716"/>
      <c r="CX31" s="716"/>
      <c r="CY31" s="717"/>
      <c r="CZ31" s="685">
        <v>0.4</v>
      </c>
      <c r="DA31" s="714"/>
      <c r="DB31" s="714"/>
      <c r="DC31" s="718"/>
      <c r="DD31" s="689">
        <v>15414</v>
      </c>
      <c r="DE31" s="716"/>
      <c r="DF31" s="716"/>
      <c r="DG31" s="716"/>
      <c r="DH31" s="716"/>
      <c r="DI31" s="716"/>
      <c r="DJ31" s="716"/>
      <c r="DK31" s="717"/>
      <c r="DL31" s="689">
        <v>15414</v>
      </c>
      <c r="DM31" s="716"/>
      <c r="DN31" s="716"/>
      <c r="DO31" s="716"/>
      <c r="DP31" s="716"/>
      <c r="DQ31" s="716"/>
      <c r="DR31" s="716"/>
      <c r="DS31" s="716"/>
      <c r="DT31" s="716"/>
      <c r="DU31" s="716"/>
      <c r="DV31" s="717"/>
      <c r="DW31" s="685">
        <v>0.6</v>
      </c>
      <c r="DX31" s="714"/>
      <c r="DY31" s="714"/>
      <c r="DZ31" s="714"/>
      <c r="EA31" s="714"/>
      <c r="EB31" s="714"/>
      <c r="EC31" s="715"/>
    </row>
    <row r="32" spans="2:133" ht="11.25" customHeight="1" x14ac:dyDescent="0.15">
      <c r="B32" s="677" t="s">
        <v>319</v>
      </c>
      <c r="C32" s="678"/>
      <c r="D32" s="678"/>
      <c r="E32" s="678"/>
      <c r="F32" s="678"/>
      <c r="G32" s="678"/>
      <c r="H32" s="678"/>
      <c r="I32" s="678"/>
      <c r="J32" s="678"/>
      <c r="K32" s="678"/>
      <c r="L32" s="678"/>
      <c r="M32" s="678"/>
      <c r="N32" s="678"/>
      <c r="O32" s="678"/>
      <c r="P32" s="678"/>
      <c r="Q32" s="679"/>
      <c r="R32" s="680">
        <v>126693</v>
      </c>
      <c r="S32" s="681"/>
      <c r="T32" s="681"/>
      <c r="U32" s="681"/>
      <c r="V32" s="681"/>
      <c r="W32" s="681"/>
      <c r="X32" s="681"/>
      <c r="Y32" s="682"/>
      <c r="Z32" s="683">
        <v>3</v>
      </c>
      <c r="AA32" s="683"/>
      <c r="AB32" s="683"/>
      <c r="AC32" s="683"/>
      <c r="AD32" s="684" t="s">
        <v>230</v>
      </c>
      <c r="AE32" s="684"/>
      <c r="AF32" s="684"/>
      <c r="AG32" s="684"/>
      <c r="AH32" s="684"/>
      <c r="AI32" s="684"/>
      <c r="AJ32" s="684"/>
      <c r="AK32" s="684"/>
      <c r="AL32" s="685" t="s">
        <v>176</v>
      </c>
      <c r="AM32" s="686"/>
      <c r="AN32" s="686"/>
      <c r="AO32" s="687"/>
      <c r="AP32" s="732"/>
      <c r="AQ32" s="733"/>
      <c r="AR32" s="733"/>
      <c r="AS32" s="733"/>
      <c r="AT32" s="736"/>
      <c r="AU32" s="231"/>
      <c r="AV32" s="231"/>
      <c r="AW32" s="231"/>
      <c r="AX32" s="725" t="s">
        <v>320</v>
      </c>
      <c r="AY32" s="726"/>
      <c r="AZ32" s="726"/>
      <c r="BA32" s="726"/>
      <c r="BB32" s="726"/>
      <c r="BC32" s="726"/>
      <c r="BD32" s="726"/>
      <c r="BE32" s="726"/>
      <c r="BF32" s="727"/>
      <c r="BG32" s="749">
        <v>98.2</v>
      </c>
      <c r="BH32" s="750"/>
      <c r="BI32" s="750"/>
      <c r="BJ32" s="750"/>
      <c r="BK32" s="750"/>
      <c r="BL32" s="750"/>
      <c r="BM32" s="751">
        <v>80</v>
      </c>
      <c r="BN32" s="750"/>
      <c r="BO32" s="750"/>
      <c r="BP32" s="750"/>
      <c r="BQ32" s="752"/>
      <c r="BR32" s="749">
        <v>98</v>
      </c>
      <c r="BS32" s="750"/>
      <c r="BT32" s="750"/>
      <c r="BU32" s="750"/>
      <c r="BV32" s="750"/>
      <c r="BW32" s="750"/>
      <c r="BX32" s="751">
        <v>81</v>
      </c>
      <c r="BY32" s="750"/>
      <c r="BZ32" s="750"/>
      <c r="CA32" s="750"/>
      <c r="CB32" s="752"/>
      <c r="CD32" s="747"/>
      <c r="CE32" s="748"/>
      <c r="CF32" s="695" t="s">
        <v>321</v>
      </c>
      <c r="CG32" s="696"/>
      <c r="CH32" s="696"/>
      <c r="CI32" s="696"/>
      <c r="CJ32" s="696"/>
      <c r="CK32" s="696"/>
      <c r="CL32" s="696"/>
      <c r="CM32" s="696"/>
      <c r="CN32" s="696"/>
      <c r="CO32" s="696"/>
      <c r="CP32" s="696"/>
      <c r="CQ32" s="697"/>
      <c r="CR32" s="680" t="s">
        <v>230</v>
      </c>
      <c r="CS32" s="681"/>
      <c r="CT32" s="681"/>
      <c r="CU32" s="681"/>
      <c r="CV32" s="681"/>
      <c r="CW32" s="681"/>
      <c r="CX32" s="681"/>
      <c r="CY32" s="682"/>
      <c r="CZ32" s="685" t="s">
        <v>230</v>
      </c>
      <c r="DA32" s="714"/>
      <c r="DB32" s="714"/>
      <c r="DC32" s="718"/>
      <c r="DD32" s="689" t="s">
        <v>230</v>
      </c>
      <c r="DE32" s="681"/>
      <c r="DF32" s="681"/>
      <c r="DG32" s="681"/>
      <c r="DH32" s="681"/>
      <c r="DI32" s="681"/>
      <c r="DJ32" s="681"/>
      <c r="DK32" s="682"/>
      <c r="DL32" s="689" t="s">
        <v>176</v>
      </c>
      <c r="DM32" s="681"/>
      <c r="DN32" s="681"/>
      <c r="DO32" s="681"/>
      <c r="DP32" s="681"/>
      <c r="DQ32" s="681"/>
      <c r="DR32" s="681"/>
      <c r="DS32" s="681"/>
      <c r="DT32" s="681"/>
      <c r="DU32" s="681"/>
      <c r="DV32" s="682"/>
      <c r="DW32" s="685" t="s">
        <v>176</v>
      </c>
      <c r="DX32" s="714"/>
      <c r="DY32" s="714"/>
      <c r="DZ32" s="714"/>
      <c r="EA32" s="714"/>
      <c r="EB32" s="714"/>
      <c r="EC32" s="715"/>
    </row>
    <row r="33" spans="2:133" ht="11.25" customHeight="1" x14ac:dyDescent="0.15">
      <c r="B33" s="677" t="s">
        <v>322</v>
      </c>
      <c r="C33" s="678"/>
      <c r="D33" s="678"/>
      <c r="E33" s="678"/>
      <c r="F33" s="678"/>
      <c r="G33" s="678"/>
      <c r="H33" s="678"/>
      <c r="I33" s="678"/>
      <c r="J33" s="678"/>
      <c r="K33" s="678"/>
      <c r="L33" s="678"/>
      <c r="M33" s="678"/>
      <c r="N33" s="678"/>
      <c r="O33" s="678"/>
      <c r="P33" s="678"/>
      <c r="Q33" s="679"/>
      <c r="R33" s="680">
        <v>223327</v>
      </c>
      <c r="S33" s="681"/>
      <c r="T33" s="681"/>
      <c r="U33" s="681"/>
      <c r="V33" s="681"/>
      <c r="W33" s="681"/>
      <c r="X33" s="681"/>
      <c r="Y33" s="682"/>
      <c r="Z33" s="683">
        <v>5.2</v>
      </c>
      <c r="AA33" s="683"/>
      <c r="AB33" s="683"/>
      <c r="AC33" s="683"/>
      <c r="AD33" s="684" t="s">
        <v>176</v>
      </c>
      <c r="AE33" s="684"/>
      <c r="AF33" s="684"/>
      <c r="AG33" s="684"/>
      <c r="AH33" s="684"/>
      <c r="AI33" s="684"/>
      <c r="AJ33" s="684"/>
      <c r="AK33" s="684"/>
      <c r="AL33" s="685" t="s">
        <v>230</v>
      </c>
      <c r="AM33" s="686"/>
      <c r="AN33" s="686"/>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5" t="s">
        <v>323</v>
      </c>
      <c r="CE33" s="696"/>
      <c r="CF33" s="696"/>
      <c r="CG33" s="696"/>
      <c r="CH33" s="696"/>
      <c r="CI33" s="696"/>
      <c r="CJ33" s="696"/>
      <c r="CK33" s="696"/>
      <c r="CL33" s="696"/>
      <c r="CM33" s="696"/>
      <c r="CN33" s="696"/>
      <c r="CO33" s="696"/>
      <c r="CP33" s="696"/>
      <c r="CQ33" s="697"/>
      <c r="CR33" s="680">
        <v>1946120</v>
      </c>
      <c r="CS33" s="716"/>
      <c r="CT33" s="716"/>
      <c r="CU33" s="716"/>
      <c r="CV33" s="716"/>
      <c r="CW33" s="716"/>
      <c r="CX33" s="716"/>
      <c r="CY33" s="717"/>
      <c r="CZ33" s="685">
        <v>49.4</v>
      </c>
      <c r="DA33" s="714"/>
      <c r="DB33" s="714"/>
      <c r="DC33" s="718"/>
      <c r="DD33" s="689">
        <v>1504854</v>
      </c>
      <c r="DE33" s="716"/>
      <c r="DF33" s="716"/>
      <c r="DG33" s="716"/>
      <c r="DH33" s="716"/>
      <c r="DI33" s="716"/>
      <c r="DJ33" s="716"/>
      <c r="DK33" s="717"/>
      <c r="DL33" s="689">
        <v>1061578</v>
      </c>
      <c r="DM33" s="716"/>
      <c r="DN33" s="716"/>
      <c r="DO33" s="716"/>
      <c r="DP33" s="716"/>
      <c r="DQ33" s="716"/>
      <c r="DR33" s="716"/>
      <c r="DS33" s="716"/>
      <c r="DT33" s="716"/>
      <c r="DU33" s="716"/>
      <c r="DV33" s="717"/>
      <c r="DW33" s="685">
        <v>39.200000000000003</v>
      </c>
      <c r="DX33" s="714"/>
      <c r="DY33" s="714"/>
      <c r="DZ33" s="714"/>
      <c r="EA33" s="714"/>
      <c r="EB33" s="714"/>
      <c r="EC33" s="715"/>
    </row>
    <row r="34" spans="2:133" ht="11.25" customHeight="1" x14ac:dyDescent="0.15">
      <c r="B34" s="677" t="s">
        <v>324</v>
      </c>
      <c r="C34" s="678"/>
      <c r="D34" s="678"/>
      <c r="E34" s="678"/>
      <c r="F34" s="678"/>
      <c r="G34" s="678"/>
      <c r="H34" s="678"/>
      <c r="I34" s="678"/>
      <c r="J34" s="678"/>
      <c r="K34" s="678"/>
      <c r="L34" s="678"/>
      <c r="M34" s="678"/>
      <c r="N34" s="678"/>
      <c r="O34" s="678"/>
      <c r="P34" s="678"/>
      <c r="Q34" s="679"/>
      <c r="R34" s="680">
        <v>117270</v>
      </c>
      <c r="S34" s="681"/>
      <c r="T34" s="681"/>
      <c r="U34" s="681"/>
      <c r="V34" s="681"/>
      <c r="W34" s="681"/>
      <c r="X34" s="681"/>
      <c r="Y34" s="682"/>
      <c r="Z34" s="683">
        <v>2.7</v>
      </c>
      <c r="AA34" s="683"/>
      <c r="AB34" s="683"/>
      <c r="AC34" s="683"/>
      <c r="AD34" s="684">
        <v>1025</v>
      </c>
      <c r="AE34" s="684"/>
      <c r="AF34" s="684"/>
      <c r="AG34" s="684"/>
      <c r="AH34" s="684"/>
      <c r="AI34" s="684"/>
      <c r="AJ34" s="684"/>
      <c r="AK34" s="684"/>
      <c r="AL34" s="685">
        <v>0</v>
      </c>
      <c r="AM34" s="686"/>
      <c r="AN34" s="686"/>
      <c r="AO34" s="687"/>
      <c r="AP34" s="234"/>
      <c r="AQ34" s="659" t="s">
        <v>325</v>
      </c>
      <c r="AR34" s="660"/>
      <c r="AS34" s="660"/>
      <c r="AT34" s="660"/>
      <c r="AU34" s="660"/>
      <c r="AV34" s="660"/>
      <c r="AW34" s="660"/>
      <c r="AX34" s="660"/>
      <c r="AY34" s="660"/>
      <c r="AZ34" s="660"/>
      <c r="BA34" s="660"/>
      <c r="BB34" s="660"/>
      <c r="BC34" s="660"/>
      <c r="BD34" s="660"/>
      <c r="BE34" s="660"/>
      <c r="BF34" s="661"/>
      <c r="BG34" s="659" t="s">
        <v>326</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327</v>
      </c>
      <c r="CE34" s="696"/>
      <c r="CF34" s="696"/>
      <c r="CG34" s="696"/>
      <c r="CH34" s="696"/>
      <c r="CI34" s="696"/>
      <c r="CJ34" s="696"/>
      <c r="CK34" s="696"/>
      <c r="CL34" s="696"/>
      <c r="CM34" s="696"/>
      <c r="CN34" s="696"/>
      <c r="CO34" s="696"/>
      <c r="CP34" s="696"/>
      <c r="CQ34" s="697"/>
      <c r="CR34" s="680">
        <v>805975</v>
      </c>
      <c r="CS34" s="681"/>
      <c r="CT34" s="681"/>
      <c r="CU34" s="681"/>
      <c r="CV34" s="681"/>
      <c r="CW34" s="681"/>
      <c r="CX34" s="681"/>
      <c r="CY34" s="682"/>
      <c r="CZ34" s="685">
        <v>20.5</v>
      </c>
      <c r="DA34" s="714"/>
      <c r="DB34" s="714"/>
      <c r="DC34" s="718"/>
      <c r="DD34" s="689">
        <v>582668</v>
      </c>
      <c r="DE34" s="681"/>
      <c r="DF34" s="681"/>
      <c r="DG34" s="681"/>
      <c r="DH34" s="681"/>
      <c r="DI34" s="681"/>
      <c r="DJ34" s="681"/>
      <c r="DK34" s="682"/>
      <c r="DL34" s="689">
        <v>394954</v>
      </c>
      <c r="DM34" s="681"/>
      <c r="DN34" s="681"/>
      <c r="DO34" s="681"/>
      <c r="DP34" s="681"/>
      <c r="DQ34" s="681"/>
      <c r="DR34" s="681"/>
      <c r="DS34" s="681"/>
      <c r="DT34" s="681"/>
      <c r="DU34" s="681"/>
      <c r="DV34" s="682"/>
      <c r="DW34" s="685">
        <v>14.6</v>
      </c>
      <c r="DX34" s="714"/>
      <c r="DY34" s="714"/>
      <c r="DZ34" s="714"/>
      <c r="EA34" s="714"/>
      <c r="EB34" s="714"/>
      <c r="EC34" s="715"/>
    </row>
    <row r="35" spans="2:133" ht="11.25" customHeight="1" x14ac:dyDescent="0.15">
      <c r="B35" s="677" t="s">
        <v>328</v>
      </c>
      <c r="C35" s="678"/>
      <c r="D35" s="678"/>
      <c r="E35" s="678"/>
      <c r="F35" s="678"/>
      <c r="G35" s="678"/>
      <c r="H35" s="678"/>
      <c r="I35" s="678"/>
      <c r="J35" s="678"/>
      <c r="K35" s="678"/>
      <c r="L35" s="678"/>
      <c r="M35" s="678"/>
      <c r="N35" s="678"/>
      <c r="O35" s="678"/>
      <c r="P35" s="678"/>
      <c r="Q35" s="679"/>
      <c r="R35" s="680">
        <v>409800</v>
      </c>
      <c r="S35" s="681"/>
      <c r="T35" s="681"/>
      <c r="U35" s="681"/>
      <c r="V35" s="681"/>
      <c r="W35" s="681"/>
      <c r="X35" s="681"/>
      <c r="Y35" s="682"/>
      <c r="Z35" s="683">
        <v>9.6</v>
      </c>
      <c r="AA35" s="683"/>
      <c r="AB35" s="683"/>
      <c r="AC35" s="683"/>
      <c r="AD35" s="684" t="s">
        <v>176</v>
      </c>
      <c r="AE35" s="684"/>
      <c r="AF35" s="684"/>
      <c r="AG35" s="684"/>
      <c r="AH35" s="684"/>
      <c r="AI35" s="684"/>
      <c r="AJ35" s="684"/>
      <c r="AK35" s="684"/>
      <c r="AL35" s="685" t="s">
        <v>230</v>
      </c>
      <c r="AM35" s="686"/>
      <c r="AN35" s="686"/>
      <c r="AO35" s="687"/>
      <c r="AP35" s="234"/>
      <c r="AQ35" s="753" t="s">
        <v>329</v>
      </c>
      <c r="AR35" s="754"/>
      <c r="AS35" s="754"/>
      <c r="AT35" s="754"/>
      <c r="AU35" s="754"/>
      <c r="AV35" s="754"/>
      <c r="AW35" s="754"/>
      <c r="AX35" s="754"/>
      <c r="AY35" s="755"/>
      <c r="AZ35" s="669">
        <v>470220</v>
      </c>
      <c r="BA35" s="670"/>
      <c r="BB35" s="670"/>
      <c r="BC35" s="670"/>
      <c r="BD35" s="670"/>
      <c r="BE35" s="670"/>
      <c r="BF35" s="756"/>
      <c r="BG35" s="691" t="s">
        <v>330</v>
      </c>
      <c r="BH35" s="692"/>
      <c r="BI35" s="692"/>
      <c r="BJ35" s="692"/>
      <c r="BK35" s="692"/>
      <c r="BL35" s="692"/>
      <c r="BM35" s="692"/>
      <c r="BN35" s="692"/>
      <c r="BO35" s="692"/>
      <c r="BP35" s="692"/>
      <c r="BQ35" s="692"/>
      <c r="BR35" s="692"/>
      <c r="BS35" s="692"/>
      <c r="BT35" s="692"/>
      <c r="BU35" s="693"/>
      <c r="BV35" s="669">
        <v>44391</v>
      </c>
      <c r="BW35" s="670"/>
      <c r="BX35" s="670"/>
      <c r="BY35" s="670"/>
      <c r="BZ35" s="670"/>
      <c r="CA35" s="670"/>
      <c r="CB35" s="756"/>
      <c r="CD35" s="695" t="s">
        <v>331</v>
      </c>
      <c r="CE35" s="696"/>
      <c r="CF35" s="696"/>
      <c r="CG35" s="696"/>
      <c r="CH35" s="696"/>
      <c r="CI35" s="696"/>
      <c r="CJ35" s="696"/>
      <c r="CK35" s="696"/>
      <c r="CL35" s="696"/>
      <c r="CM35" s="696"/>
      <c r="CN35" s="696"/>
      <c r="CO35" s="696"/>
      <c r="CP35" s="696"/>
      <c r="CQ35" s="697"/>
      <c r="CR35" s="680">
        <v>66471</v>
      </c>
      <c r="CS35" s="716"/>
      <c r="CT35" s="716"/>
      <c r="CU35" s="716"/>
      <c r="CV35" s="716"/>
      <c r="CW35" s="716"/>
      <c r="CX35" s="716"/>
      <c r="CY35" s="717"/>
      <c r="CZ35" s="685">
        <v>1.7</v>
      </c>
      <c r="DA35" s="714"/>
      <c r="DB35" s="714"/>
      <c r="DC35" s="718"/>
      <c r="DD35" s="689">
        <v>50123</v>
      </c>
      <c r="DE35" s="716"/>
      <c r="DF35" s="716"/>
      <c r="DG35" s="716"/>
      <c r="DH35" s="716"/>
      <c r="DI35" s="716"/>
      <c r="DJ35" s="716"/>
      <c r="DK35" s="717"/>
      <c r="DL35" s="689">
        <v>39728</v>
      </c>
      <c r="DM35" s="716"/>
      <c r="DN35" s="716"/>
      <c r="DO35" s="716"/>
      <c r="DP35" s="716"/>
      <c r="DQ35" s="716"/>
      <c r="DR35" s="716"/>
      <c r="DS35" s="716"/>
      <c r="DT35" s="716"/>
      <c r="DU35" s="716"/>
      <c r="DV35" s="717"/>
      <c r="DW35" s="685">
        <v>1.5</v>
      </c>
      <c r="DX35" s="714"/>
      <c r="DY35" s="714"/>
      <c r="DZ35" s="714"/>
      <c r="EA35" s="714"/>
      <c r="EB35" s="714"/>
      <c r="EC35" s="715"/>
    </row>
    <row r="36" spans="2:133" ht="11.25" customHeight="1" x14ac:dyDescent="0.15">
      <c r="B36" s="677" t="s">
        <v>332</v>
      </c>
      <c r="C36" s="678"/>
      <c r="D36" s="678"/>
      <c r="E36" s="678"/>
      <c r="F36" s="678"/>
      <c r="G36" s="678"/>
      <c r="H36" s="678"/>
      <c r="I36" s="678"/>
      <c r="J36" s="678"/>
      <c r="K36" s="678"/>
      <c r="L36" s="678"/>
      <c r="M36" s="678"/>
      <c r="N36" s="678"/>
      <c r="O36" s="678"/>
      <c r="P36" s="678"/>
      <c r="Q36" s="679"/>
      <c r="R36" s="680" t="s">
        <v>176</v>
      </c>
      <c r="S36" s="681"/>
      <c r="T36" s="681"/>
      <c r="U36" s="681"/>
      <c r="V36" s="681"/>
      <c r="W36" s="681"/>
      <c r="X36" s="681"/>
      <c r="Y36" s="682"/>
      <c r="Z36" s="683" t="s">
        <v>230</v>
      </c>
      <c r="AA36" s="683"/>
      <c r="AB36" s="683"/>
      <c r="AC36" s="683"/>
      <c r="AD36" s="684" t="s">
        <v>176</v>
      </c>
      <c r="AE36" s="684"/>
      <c r="AF36" s="684"/>
      <c r="AG36" s="684"/>
      <c r="AH36" s="684"/>
      <c r="AI36" s="684"/>
      <c r="AJ36" s="684"/>
      <c r="AK36" s="684"/>
      <c r="AL36" s="685" t="s">
        <v>176</v>
      </c>
      <c r="AM36" s="686"/>
      <c r="AN36" s="686"/>
      <c r="AO36" s="687"/>
      <c r="AQ36" s="757" t="s">
        <v>333</v>
      </c>
      <c r="AR36" s="758"/>
      <c r="AS36" s="758"/>
      <c r="AT36" s="758"/>
      <c r="AU36" s="758"/>
      <c r="AV36" s="758"/>
      <c r="AW36" s="758"/>
      <c r="AX36" s="758"/>
      <c r="AY36" s="759"/>
      <c r="AZ36" s="680">
        <v>190384</v>
      </c>
      <c r="BA36" s="681"/>
      <c r="BB36" s="681"/>
      <c r="BC36" s="681"/>
      <c r="BD36" s="716"/>
      <c r="BE36" s="716"/>
      <c r="BF36" s="739"/>
      <c r="BG36" s="695" t="s">
        <v>334</v>
      </c>
      <c r="BH36" s="696"/>
      <c r="BI36" s="696"/>
      <c r="BJ36" s="696"/>
      <c r="BK36" s="696"/>
      <c r="BL36" s="696"/>
      <c r="BM36" s="696"/>
      <c r="BN36" s="696"/>
      <c r="BO36" s="696"/>
      <c r="BP36" s="696"/>
      <c r="BQ36" s="696"/>
      <c r="BR36" s="696"/>
      <c r="BS36" s="696"/>
      <c r="BT36" s="696"/>
      <c r="BU36" s="697"/>
      <c r="BV36" s="680">
        <v>42586</v>
      </c>
      <c r="BW36" s="681"/>
      <c r="BX36" s="681"/>
      <c r="BY36" s="681"/>
      <c r="BZ36" s="681"/>
      <c r="CA36" s="681"/>
      <c r="CB36" s="690"/>
      <c r="CD36" s="695" t="s">
        <v>335</v>
      </c>
      <c r="CE36" s="696"/>
      <c r="CF36" s="696"/>
      <c r="CG36" s="696"/>
      <c r="CH36" s="696"/>
      <c r="CI36" s="696"/>
      <c r="CJ36" s="696"/>
      <c r="CK36" s="696"/>
      <c r="CL36" s="696"/>
      <c r="CM36" s="696"/>
      <c r="CN36" s="696"/>
      <c r="CO36" s="696"/>
      <c r="CP36" s="696"/>
      <c r="CQ36" s="697"/>
      <c r="CR36" s="680">
        <v>461992</v>
      </c>
      <c r="CS36" s="681"/>
      <c r="CT36" s="681"/>
      <c r="CU36" s="681"/>
      <c r="CV36" s="681"/>
      <c r="CW36" s="681"/>
      <c r="CX36" s="681"/>
      <c r="CY36" s="682"/>
      <c r="CZ36" s="685">
        <v>11.7</v>
      </c>
      <c r="DA36" s="714"/>
      <c r="DB36" s="714"/>
      <c r="DC36" s="718"/>
      <c r="DD36" s="689">
        <v>366227</v>
      </c>
      <c r="DE36" s="681"/>
      <c r="DF36" s="681"/>
      <c r="DG36" s="681"/>
      <c r="DH36" s="681"/>
      <c r="DI36" s="681"/>
      <c r="DJ36" s="681"/>
      <c r="DK36" s="682"/>
      <c r="DL36" s="689">
        <v>246575</v>
      </c>
      <c r="DM36" s="681"/>
      <c r="DN36" s="681"/>
      <c r="DO36" s="681"/>
      <c r="DP36" s="681"/>
      <c r="DQ36" s="681"/>
      <c r="DR36" s="681"/>
      <c r="DS36" s="681"/>
      <c r="DT36" s="681"/>
      <c r="DU36" s="681"/>
      <c r="DV36" s="682"/>
      <c r="DW36" s="685">
        <v>9.1</v>
      </c>
      <c r="DX36" s="714"/>
      <c r="DY36" s="714"/>
      <c r="DZ36" s="714"/>
      <c r="EA36" s="714"/>
      <c r="EB36" s="714"/>
      <c r="EC36" s="715"/>
    </row>
    <row r="37" spans="2:133" ht="11.25" customHeight="1" x14ac:dyDescent="0.15">
      <c r="B37" s="677" t="s">
        <v>336</v>
      </c>
      <c r="C37" s="678"/>
      <c r="D37" s="678"/>
      <c r="E37" s="678"/>
      <c r="F37" s="678"/>
      <c r="G37" s="678"/>
      <c r="H37" s="678"/>
      <c r="I37" s="678"/>
      <c r="J37" s="678"/>
      <c r="K37" s="678"/>
      <c r="L37" s="678"/>
      <c r="M37" s="678"/>
      <c r="N37" s="678"/>
      <c r="O37" s="678"/>
      <c r="P37" s="678"/>
      <c r="Q37" s="679"/>
      <c r="R37" s="680">
        <v>113000</v>
      </c>
      <c r="S37" s="681"/>
      <c r="T37" s="681"/>
      <c r="U37" s="681"/>
      <c r="V37" s="681"/>
      <c r="W37" s="681"/>
      <c r="X37" s="681"/>
      <c r="Y37" s="682"/>
      <c r="Z37" s="683">
        <v>2.6</v>
      </c>
      <c r="AA37" s="683"/>
      <c r="AB37" s="683"/>
      <c r="AC37" s="683"/>
      <c r="AD37" s="684" t="s">
        <v>176</v>
      </c>
      <c r="AE37" s="684"/>
      <c r="AF37" s="684"/>
      <c r="AG37" s="684"/>
      <c r="AH37" s="684"/>
      <c r="AI37" s="684"/>
      <c r="AJ37" s="684"/>
      <c r="AK37" s="684"/>
      <c r="AL37" s="685" t="s">
        <v>176</v>
      </c>
      <c r="AM37" s="686"/>
      <c r="AN37" s="686"/>
      <c r="AO37" s="687"/>
      <c r="AQ37" s="757" t="s">
        <v>337</v>
      </c>
      <c r="AR37" s="758"/>
      <c r="AS37" s="758"/>
      <c r="AT37" s="758"/>
      <c r="AU37" s="758"/>
      <c r="AV37" s="758"/>
      <c r="AW37" s="758"/>
      <c r="AX37" s="758"/>
      <c r="AY37" s="759"/>
      <c r="AZ37" s="680">
        <v>19303</v>
      </c>
      <c r="BA37" s="681"/>
      <c r="BB37" s="681"/>
      <c r="BC37" s="681"/>
      <c r="BD37" s="716"/>
      <c r="BE37" s="716"/>
      <c r="BF37" s="739"/>
      <c r="BG37" s="695" t="s">
        <v>338</v>
      </c>
      <c r="BH37" s="696"/>
      <c r="BI37" s="696"/>
      <c r="BJ37" s="696"/>
      <c r="BK37" s="696"/>
      <c r="BL37" s="696"/>
      <c r="BM37" s="696"/>
      <c r="BN37" s="696"/>
      <c r="BO37" s="696"/>
      <c r="BP37" s="696"/>
      <c r="BQ37" s="696"/>
      <c r="BR37" s="696"/>
      <c r="BS37" s="696"/>
      <c r="BT37" s="696"/>
      <c r="BU37" s="697"/>
      <c r="BV37" s="680">
        <v>995</v>
      </c>
      <c r="BW37" s="681"/>
      <c r="BX37" s="681"/>
      <c r="BY37" s="681"/>
      <c r="BZ37" s="681"/>
      <c r="CA37" s="681"/>
      <c r="CB37" s="690"/>
      <c r="CD37" s="695" t="s">
        <v>339</v>
      </c>
      <c r="CE37" s="696"/>
      <c r="CF37" s="696"/>
      <c r="CG37" s="696"/>
      <c r="CH37" s="696"/>
      <c r="CI37" s="696"/>
      <c r="CJ37" s="696"/>
      <c r="CK37" s="696"/>
      <c r="CL37" s="696"/>
      <c r="CM37" s="696"/>
      <c r="CN37" s="696"/>
      <c r="CO37" s="696"/>
      <c r="CP37" s="696"/>
      <c r="CQ37" s="697"/>
      <c r="CR37" s="680">
        <v>51466</v>
      </c>
      <c r="CS37" s="716"/>
      <c r="CT37" s="716"/>
      <c r="CU37" s="716"/>
      <c r="CV37" s="716"/>
      <c r="CW37" s="716"/>
      <c r="CX37" s="716"/>
      <c r="CY37" s="717"/>
      <c r="CZ37" s="685">
        <v>1.3</v>
      </c>
      <c r="DA37" s="714"/>
      <c r="DB37" s="714"/>
      <c r="DC37" s="718"/>
      <c r="DD37" s="689">
        <v>50120</v>
      </c>
      <c r="DE37" s="716"/>
      <c r="DF37" s="716"/>
      <c r="DG37" s="716"/>
      <c r="DH37" s="716"/>
      <c r="DI37" s="716"/>
      <c r="DJ37" s="716"/>
      <c r="DK37" s="717"/>
      <c r="DL37" s="689">
        <v>26554</v>
      </c>
      <c r="DM37" s="716"/>
      <c r="DN37" s="716"/>
      <c r="DO37" s="716"/>
      <c r="DP37" s="716"/>
      <c r="DQ37" s="716"/>
      <c r="DR37" s="716"/>
      <c r="DS37" s="716"/>
      <c r="DT37" s="716"/>
      <c r="DU37" s="716"/>
      <c r="DV37" s="717"/>
      <c r="DW37" s="685">
        <v>1</v>
      </c>
      <c r="DX37" s="714"/>
      <c r="DY37" s="714"/>
      <c r="DZ37" s="714"/>
      <c r="EA37" s="714"/>
      <c r="EB37" s="714"/>
      <c r="EC37" s="715"/>
    </row>
    <row r="38" spans="2:133" ht="11.25" customHeight="1" x14ac:dyDescent="0.15">
      <c r="B38" s="725" t="s">
        <v>340</v>
      </c>
      <c r="C38" s="726"/>
      <c r="D38" s="726"/>
      <c r="E38" s="726"/>
      <c r="F38" s="726"/>
      <c r="G38" s="726"/>
      <c r="H38" s="726"/>
      <c r="I38" s="726"/>
      <c r="J38" s="726"/>
      <c r="K38" s="726"/>
      <c r="L38" s="726"/>
      <c r="M38" s="726"/>
      <c r="N38" s="726"/>
      <c r="O38" s="726"/>
      <c r="P38" s="726"/>
      <c r="Q38" s="727"/>
      <c r="R38" s="760">
        <v>4269845</v>
      </c>
      <c r="S38" s="761"/>
      <c r="T38" s="761"/>
      <c r="U38" s="761"/>
      <c r="V38" s="761"/>
      <c r="W38" s="761"/>
      <c r="X38" s="761"/>
      <c r="Y38" s="762"/>
      <c r="Z38" s="763">
        <v>100</v>
      </c>
      <c r="AA38" s="763"/>
      <c r="AB38" s="763"/>
      <c r="AC38" s="763"/>
      <c r="AD38" s="764">
        <v>2592928</v>
      </c>
      <c r="AE38" s="764"/>
      <c r="AF38" s="764"/>
      <c r="AG38" s="764"/>
      <c r="AH38" s="764"/>
      <c r="AI38" s="764"/>
      <c r="AJ38" s="764"/>
      <c r="AK38" s="764"/>
      <c r="AL38" s="765">
        <v>100</v>
      </c>
      <c r="AM38" s="751"/>
      <c r="AN38" s="751"/>
      <c r="AO38" s="766"/>
      <c r="AQ38" s="757" t="s">
        <v>341</v>
      </c>
      <c r="AR38" s="758"/>
      <c r="AS38" s="758"/>
      <c r="AT38" s="758"/>
      <c r="AU38" s="758"/>
      <c r="AV38" s="758"/>
      <c r="AW38" s="758"/>
      <c r="AX38" s="758"/>
      <c r="AY38" s="759"/>
      <c r="AZ38" s="680" t="s">
        <v>250</v>
      </c>
      <c r="BA38" s="681"/>
      <c r="BB38" s="681"/>
      <c r="BC38" s="681"/>
      <c r="BD38" s="716"/>
      <c r="BE38" s="716"/>
      <c r="BF38" s="739"/>
      <c r="BG38" s="695" t="s">
        <v>342</v>
      </c>
      <c r="BH38" s="696"/>
      <c r="BI38" s="696"/>
      <c r="BJ38" s="696"/>
      <c r="BK38" s="696"/>
      <c r="BL38" s="696"/>
      <c r="BM38" s="696"/>
      <c r="BN38" s="696"/>
      <c r="BO38" s="696"/>
      <c r="BP38" s="696"/>
      <c r="BQ38" s="696"/>
      <c r="BR38" s="696"/>
      <c r="BS38" s="696"/>
      <c r="BT38" s="696"/>
      <c r="BU38" s="697"/>
      <c r="BV38" s="680">
        <v>1753</v>
      </c>
      <c r="BW38" s="681"/>
      <c r="BX38" s="681"/>
      <c r="BY38" s="681"/>
      <c r="BZ38" s="681"/>
      <c r="CA38" s="681"/>
      <c r="CB38" s="690"/>
      <c r="CD38" s="695" t="s">
        <v>343</v>
      </c>
      <c r="CE38" s="696"/>
      <c r="CF38" s="696"/>
      <c r="CG38" s="696"/>
      <c r="CH38" s="696"/>
      <c r="CI38" s="696"/>
      <c r="CJ38" s="696"/>
      <c r="CK38" s="696"/>
      <c r="CL38" s="696"/>
      <c r="CM38" s="696"/>
      <c r="CN38" s="696"/>
      <c r="CO38" s="696"/>
      <c r="CP38" s="696"/>
      <c r="CQ38" s="697"/>
      <c r="CR38" s="680">
        <v>450917</v>
      </c>
      <c r="CS38" s="681"/>
      <c r="CT38" s="681"/>
      <c r="CU38" s="681"/>
      <c r="CV38" s="681"/>
      <c r="CW38" s="681"/>
      <c r="CX38" s="681"/>
      <c r="CY38" s="682"/>
      <c r="CZ38" s="685">
        <v>11.4</v>
      </c>
      <c r="DA38" s="714"/>
      <c r="DB38" s="714"/>
      <c r="DC38" s="718"/>
      <c r="DD38" s="689">
        <v>405836</v>
      </c>
      <c r="DE38" s="681"/>
      <c r="DF38" s="681"/>
      <c r="DG38" s="681"/>
      <c r="DH38" s="681"/>
      <c r="DI38" s="681"/>
      <c r="DJ38" s="681"/>
      <c r="DK38" s="682"/>
      <c r="DL38" s="689">
        <v>380321</v>
      </c>
      <c r="DM38" s="681"/>
      <c r="DN38" s="681"/>
      <c r="DO38" s="681"/>
      <c r="DP38" s="681"/>
      <c r="DQ38" s="681"/>
      <c r="DR38" s="681"/>
      <c r="DS38" s="681"/>
      <c r="DT38" s="681"/>
      <c r="DU38" s="681"/>
      <c r="DV38" s="682"/>
      <c r="DW38" s="685">
        <v>14.1</v>
      </c>
      <c r="DX38" s="714"/>
      <c r="DY38" s="714"/>
      <c r="DZ38" s="714"/>
      <c r="EA38" s="714"/>
      <c r="EB38" s="714"/>
      <c r="EC38" s="715"/>
    </row>
    <row r="39" spans="2:133" ht="11.25" customHeight="1" x14ac:dyDescent="0.15">
      <c r="AQ39" s="757" t="s">
        <v>344</v>
      </c>
      <c r="AR39" s="758"/>
      <c r="AS39" s="758"/>
      <c r="AT39" s="758"/>
      <c r="AU39" s="758"/>
      <c r="AV39" s="758"/>
      <c r="AW39" s="758"/>
      <c r="AX39" s="758"/>
      <c r="AY39" s="759"/>
      <c r="AZ39" s="680" t="s">
        <v>230</v>
      </c>
      <c r="BA39" s="681"/>
      <c r="BB39" s="681"/>
      <c r="BC39" s="681"/>
      <c r="BD39" s="716"/>
      <c r="BE39" s="716"/>
      <c r="BF39" s="739"/>
      <c r="BG39" s="771" t="s">
        <v>345</v>
      </c>
      <c r="BH39" s="772"/>
      <c r="BI39" s="772"/>
      <c r="BJ39" s="772"/>
      <c r="BK39" s="772"/>
      <c r="BL39" s="235"/>
      <c r="BM39" s="696" t="s">
        <v>346</v>
      </c>
      <c r="BN39" s="696"/>
      <c r="BO39" s="696"/>
      <c r="BP39" s="696"/>
      <c r="BQ39" s="696"/>
      <c r="BR39" s="696"/>
      <c r="BS39" s="696"/>
      <c r="BT39" s="696"/>
      <c r="BU39" s="697"/>
      <c r="BV39" s="680">
        <v>100</v>
      </c>
      <c r="BW39" s="681"/>
      <c r="BX39" s="681"/>
      <c r="BY39" s="681"/>
      <c r="BZ39" s="681"/>
      <c r="CA39" s="681"/>
      <c r="CB39" s="690"/>
      <c r="CD39" s="695" t="s">
        <v>347</v>
      </c>
      <c r="CE39" s="696"/>
      <c r="CF39" s="696"/>
      <c r="CG39" s="696"/>
      <c r="CH39" s="696"/>
      <c r="CI39" s="696"/>
      <c r="CJ39" s="696"/>
      <c r="CK39" s="696"/>
      <c r="CL39" s="696"/>
      <c r="CM39" s="696"/>
      <c r="CN39" s="696"/>
      <c r="CO39" s="696"/>
      <c r="CP39" s="696"/>
      <c r="CQ39" s="697"/>
      <c r="CR39" s="680">
        <v>125765</v>
      </c>
      <c r="CS39" s="716"/>
      <c r="CT39" s="716"/>
      <c r="CU39" s="716"/>
      <c r="CV39" s="716"/>
      <c r="CW39" s="716"/>
      <c r="CX39" s="716"/>
      <c r="CY39" s="717"/>
      <c r="CZ39" s="685">
        <v>3.2</v>
      </c>
      <c r="DA39" s="714"/>
      <c r="DB39" s="714"/>
      <c r="DC39" s="718"/>
      <c r="DD39" s="689">
        <v>100000</v>
      </c>
      <c r="DE39" s="716"/>
      <c r="DF39" s="716"/>
      <c r="DG39" s="716"/>
      <c r="DH39" s="716"/>
      <c r="DI39" s="716"/>
      <c r="DJ39" s="716"/>
      <c r="DK39" s="717"/>
      <c r="DL39" s="689" t="s">
        <v>250</v>
      </c>
      <c r="DM39" s="716"/>
      <c r="DN39" s="716"/>
      <c r="DO39" s="716"/>
      <c r="DP39" s="716"/>
      <c r="DQ39" s="716"/>
      <c r="DR39" s="716"/>
      <c r="DS39" s="716"/>
      <c r="DT39" s="716"/>
      <c r="DU39" s="716"/>
      <c r="DV39" s="717"/>
      <c r="DW39" s="685" t="s">
        <v>176</v>
      </c>
      <c r="DX39" s="714"/>
      <c r="DY39" s="714"/>
      <c r="DZ39" s="714"/>
      <c r="EA39" s="714"/>
      <c r="EB39" s="714"/>
      <c r="EC39" s="715"/>
    </row>
    <row r="40" spans="2:133" ht="11.25" customHeight="1" x14ac:dyDescent="0.15">
      <c r="AQ40" s="757" t="s">
        <v>348</v>
      </c>
      <c r="AR40" s="758"/>
      <c r="AS40" s="758"/>
      <c r="AT40" s="758"/>
      <c r="AU40" s="758"/>
      <c r="AV40" s="758"/>
      <c r="AW40" s="758"/>
      <c r="AX40" s="758"/>
      <c r="AY40" s="759"/>
      <c r="AZ40" s="680">
        <v>61747</v>
      </c>
      <c r="BA40" s="681"/>
      <c r="BB40" s="681"/>
      <c r="BC40" s="681"/>
      <c r="BD40" s="716"/>
      <c r="BE40" s="716"/>
      <c r="BF40" s="739"/>
      <c r="BG40" s="771"/>
      <c r="BH40" s="772"/>
      <c r="BI40" s="772"/>
      <c r="BJ40" s="772"/>
      <c r="BK40" s="772"/>
      <c r="BL40" s="235"/>
      <c r="BM40" s="696" t="s">
        <v>349</v>
      </c>
      <c r="BN40" s="696"/>
      <c r="BO40" s="696"/>
      <c r="BP40" s="696"/>
      <c r="BQ40" s="696"/>
      <c r="BR40" s="696"/>
      <c r="BS40" s="696"/>
      <c r="BT40" s="696"/>
      <c r="BU40" s="697"/>
      <c r="BV40" s="680" t="s">
        <v>250</v>
      </c>
      <c r="BW40" s="681"/>
      <c r="BX40" s="681"/>
      <c r="BY40" s="681"/>
      <c r="BZ40" s="681"/>
      <c r="CA40" s="681"/>
      <c r="CB40" s="690"/>
      <c r="CD40" s="695" t="s">
        <v>350</v>
      </c>
      <c r="CE40" s="696"/>
      <c r="CF40" s="696"/>
      <c r="CG40" s="696"/>
      <c r="CH40" s="696"/>
      <c r="CI40" s="696"/>
      <c r="CJ40" s="696"/>
      <c r="CK40" s="696"/>
      <c r="CL40" s="696"/>
      <c r="CM40" s="696"/>
      <c r="CN40" s="696"/>
      <c r="CO40" s="696"/>
      <c r="CP40" s="696"/>
      <c r="CQ40" s="697"/>
      <c r="CR40" s="680">
        <v>35000</v>
      </c>
      <c r="CS40" s="681"/>
      <c r="CT40" s="681"/>
      <c r="CU40" s="681"/>
      <c r="CV40" s="681"/>
      <c r="CW40" s="681"/>
      <c r="CX40" s="681"/>
      <c r="CY40" s="682"/>
      <c r="CZ40" s="685">
        <v>0.9</v>
      </c>
      <c r="DA40" s="714"/>
      <c r="DB40" s="714"/>
      <c r="DC40" s="718"/>
      <c r="DD40" s="689" t="s">
        <v>230</v>
      </c>
      <c r="DE40" s="681"/>
      <c r="DF40" s="681"/>
      <c r="DG40" s="681"/>
      <c r="DH40" s="681"/>
      <c r="DI40" s="681"/>
      <c r="DJ40" s="681"/>
      <c r="DK40" s="682"/>
      <c r="DL40" s="689" t="s">
        <v>176</v>
      </c>
      <c r="DM40" s="681"/>
      <c r="DN40" s="681"/>
      <c r="DO40" s="681"/>
      <c r="DP40" s="681"/>
      <c r="DQ40" s="681"/>
      <c r="DR40" s="681"/>
      <c r="DS40" s="681"/>
      <c r="DT40" s="681"/>
      <c r="DU40" s="681"/>
      <c r="DV40" s="682"/>
      <c r="DW40" s="685" t="s">
        <v>230</v>
      </c>
      <c r="DX40" s="714"/>
      <c r="DY40" s="714"/>
      <c r="DZ40" s="714"/>
      <c r="EA40" s="714"/>
      <c r="EB40" s="714"/>
      <c r="EC40" s="715"/>
    </row>
    <row r="41" spans="2:133" ht="11.25" customHeight="1" x14ac:dyDescent="0.15">
      <c r="AQ41" s="767" t="s">
        <v>351</v>
      </c>
      <c r="AR41" s="768"/>
      <c r="AS41" s="768"/>
      <c r="AT41" s="768"/>
      <c r="AU41" s="768"/>
      <c r="AV41" s="768"/>
      <c r="AW41" s="768"/>
      <c r="AX41" s="768"/>
      <c r="AY41" s="769"/>
      <c r="AZ41" s="760">
        <v>198786</v>
      </c>
      <c r="BA41" s="761"/>
      <c r="BB41" s="761"/>
      <c r="BC41" s="761"/>
      <c r="BD41" s="750"/>
      <c r="BE41" s="750"/>
      <c r="BF41" s="752"/>
      <c r="BG41" s="773"/>
      <c r="BH41" s="774"/>
      <c r="BI41" s="774"/>
      <c r="BJ41" s="774"/>
      <c r="BK41" s="774"/>
      <c r="BL41" s="236"/>
      <c r="BM41" s="705" t="s">
        <v>352</v>
      </c>
      <c r="BN41" s="705"/>
      <c r="BO41" s="705"/>
      <c r="BP41" s="705"/>
      <c r="BQ41" s="705"/>
      <c r="BR41" s="705"/>
      <c r="BS41" s="705"/>
      <c r="BT41" s="705"/>
      <c r="BU41" s="706"/>
      <c r="BV41" s="760">
        <v>298</v>
      </c>
      <c r="BW41" s="761"/>
      <c r="BX41" s="761"/>
      <c r="BY41" s="761"/>
      <c r="BZ41" s="761"/>
      <c r="CA41" s="761"/>
      <c r="CB41" s="770"/>
      <c r="CD41" s="695" t="s">
        <v>353</v>
      </c>
      <c r="CE41" s="696"/>
      <c r="CF41" s="696"/>
      <c r="CG41" s="696"/>
      <c r="CH41" s="696"/>
      <c r="CI41" s="696"/>
      <c r="CJ41" s="696"/>
      <c r="CK41" s="696"/>
      <c r="CL41" s="696"/>
      <c r="CM41" s="696"/>
      <c r="CN41" s="696"/>
      <c r="CO41" s="696"/>
      <c r="CP41" s="696"/>
      <c r="CQ41" s="697"/>
      <c r="CR41" s="680" t="s">
        <v>176</v>
      </c>
      <c r="CS41" s="716"/>
      <c r="CT41" s="716"/>
      <c r="CU41" s="716"/>
      <c r="CV41" s="716"/>
      <c r="CW41" s="716"/>
      <c r="CX41" s="716"/>
      <c r="CY41" s="717"/>
      <c r="CZ41" s="685" t="s">
        <v>176</v>
      </c>
      <c r="DA41" s="714"/>
      <c r="DB41" s="714"/>
      <c r="DC41" s="718"/>
      <c r="DD41" s="689" t="s">
        <v>230</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7" t="s">
        <v>355</v>
      </c>
      <c r="CE42" s="678"/>
      <c r="CF42" s="678"/>
      <c r="CG42" s="678"/>
      <c r="CH42" s="678"/>
      <c r="CI42" s="678"/>
      <c r="CJ42" s="678"/>
      <c r="CK42" s="678"/>
      <c r="CL42" s="678"/>
      <c r="CM42" s="678"/>
      <c r="CN42" s="678"/>
      <c r="CO42" s="678"/>
      <c r="CP42" s="678"/>
      <c r="CQ42" s="679"/>
      <c r="CR42" s="680">
        <v>618723</v>
      </c>
      <c r="CS42" s="681"/>
      <c r="CT42" s="681"/>
      <c r="CU42" s="681"/>
      <c r="CV42" s="681"/>
      <c r="CW42" s="681"/>
      <c r="CX42" s="681"/>
      <c r="CY42" s="682"/>
      <c r="CZ42" s="685">
        <v>15.7</v>
      </c>
      <c r="DA42" s="686"/>
      <c r="DB42" s="686"/>
      <c r="DC42" s="781"/>
      <c r="DD42" s="689">
        <v>121968</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7" t="s">
        <v>357</v>
      </c>
      <c r="CE43" s="678"/>
      <c r="CF43" s="678"/>
      <c r="CG43" s="678"/>
      <c r="CH43" s="678"/>
      <c r="CI43" s="678"/>
      <c r="CJ43" s="678"/>
      <c r="CK43" s="678"/>
      <c r="CL43" s="678"/>
      <c r="CM43" s="678"/>
      <c r="CN43" s="678"/>
      <c r="CO43" s="678"/>
      <c r="CP43" s="678"/>
      <c r="CQ43" s="679"/>
      <c r="CR43" s="680" t="s">
        <v>250</v>
      </c>
      <c r="CS43" s="716"/>
      <c r="CT43" s="716"/>
      <c r="CU43" s="716"/>
      <c r="CV43" s="716"/>
      <c r="CW43" s="716"/>
      <c r="CX43" s="716"/>
      <c r="CY43" s="717"/>
      <c r="CZ43" s="685" t="s">
        <v>176</v>
      </c>
      <c r="DA43" s="714"/>
      <c r="DB43" s="714"/>
      <c r="DC43" s="718"/>
      <c r="DD43" s="689" t="s">
        <v>176</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x14ac:dyDescent="0.15">
      <c r="B44" s="240" t="s">
        <v>358</v>
      </c>
      <c r="CD44" s="792" t="s">
        <v>309</v>
      </c>
      <c r="CE44" s="793"/>
      <c r="CF44" s="677" t="s">
        <v>359</v>
      </c>
      <c r="CG44" s="678"/>
      <c r="CH44" s="678"/>
      <c r="CI44" s="678"/>
      <c r="CJ44" s="678"/>
      <c r="CK44" s="678"/>
      <c r="CL44" s="678"/>
      <c r="CM44" s="678"/>
      <c r="CN44" s="678"/>
      <c r="CO44" s="678"/>
      <c r="CP44" s="678"/>
      <c r="CQ44" s="679"/>
      <c r="CR44" s="680">
        <v>612688</v>
      </c>
      <c r="CS44" s="681"/>
      <c r="CT44" s="681"/>
      <c r="CU44" s="681"/>
      <c r="CV44" s="681"/>
      <c r="CW44" s="681"/>
      <c r="CX44" s="681"/>
      <c r="CY44" s="682"/>
      <c r="CZ44" s="685">
        <v>15.6</v>
      </c>
      <c r="DA44" s="686"/>
      <c r="DB44" s="686"/>
      <c r="DC44" s="781"/>
      <c r="DD44" s="689">
        <v>121576</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x14ac:dyDescent="0.15">
      <c r="CD45" s="794"/>
      <c r="CE45" s="795"/>
      <c r="CF45" s="677" t="s">
        <v>360</v>
      </c>
      <c r="CG45" s="678"/>
      <c r="CH45" s="678"/>
      <c r="CI45" s="678"/>
      <c r="CJ45" s="678"/>
      <c r="CK45" s="678"/>
      <c r="CL45" s="678"/>
      <c r="CM45" s="678"/>
      <c r="CN45" s="678"/>
      <c r="CO45" s="678"/>
      <c r="CP45" s="678"/>
      <c r="CQ45" s="679"/>
      <c r="CR45" s="680">
        <v>307327</v>
      </c>
      <c r="CS45" s="716"/>
      <c r="CT45" s="716"/>
      <c r="CU45" s="716"/>
      <c r="CV45" s="716"/>
      <c r="CW45" s="716"/>
      <c r="CX45" s="716"/>
      <c r="CY45" s="717"/>
      <c r="CZ45" s="685">
        <v>7.8</v>
      </c>
      <c r="DA45" s="714"/>
      <c r="DB45" s="714"/>
      <c r="DC45" s="718"/>
      <c r="DD45" s="689">
        <v>16157</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x14ac:dyDescent="0.15">
      <c r="CD46" s="794"/>
      <c r="CE46" s="795"/>
      <c r="CF46" s="677" t="s">
        <v>361</v>
      </c>
      <c r="CG46" s="678"/>
      <c r="CH46" s="678"/>
      <c r="CI46" s="678"/>
      <c r="CJ46" s="678"/>
      <c r="CK46" s="678"/>
      <c r="CL46" s="678"/>
      <c r="CM46" s="678"/>
      <c r="CN46" s="678"/>
      <c r="CO46" s="678"/>
      <c r="CP46" s="678"/>
      <c r="CQ46" s="679"/>
      <c r="CR46" s="680">
        <v>285921</v>
      </c>
      <c r="CS46" s="681"/>
      <c r="CT46" s="681"/>
      <c r="CU46" s="681"/>
      <c r="CV46" s="681"/>
      <c r="CW46" s="681"/>
      <c r="CX46" s="681"/>
      <c r="CY46" s="682"/>
      <c r="CZ46" s="685">
        <v>7.3</v>
      </c>
      <c r="DA46" s="686"/>
      <c r="DB46" s="686"/>
      <c r="DC46" s="781"/>
      <c r="DD46" s="689">
        <v>97879</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x14ac:dyDescent="0.15">
      <c r="CD47" s="794"/>
      <c r="CE47" s="795"/>
      <c r="CF47" s="677" t="s">
        <v>362</v>
      </c>
      <c r="CG47" s="678"/>
      <c r="CH47" s="678"/>
      <c r="CI47" s="678"/>
      <c r="CJ47" s="678"/>
      <c r="CK47" s="678"/>
      <c r="CL47" s="678"/>
      <c r="CM47" s="678"/>
      <c r="CN47" s="678"/>
      <c r="CO47" s="678"/>
      <c r="CP47" s="678"/>
      <c r="CQ47" s="679"/>
      <c r="CR47" s="680">
        <v>6035</v>
      </c>
      <c r="CS47" s="716"/>
      <c r="CT47" s="716"/>
      <c r="CU47" s="716"/>
      <c r="CV47" s="716"/>
      <c r="CW47" s="716"/>
      <c r="CX47" s="716"/>
      <c r="CY47" s="717"/>
      <c r="CZ47" s="685">
        <v>0.2</v>
      </c>
      <c r="DA47" s="714"/>
      <c r="DB47" s="714"/>
      <c r="DC47" s="718"/>
      <c r="DD47" s="689">
        <v>392</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x14ac:dyDescent="0.15">
      <c r="CD48" s="796"/>
      <c r="CE48" s="797"/>
      <c r="CF48" s="677" t="s">
        <v>363</v>
      </c>
      <c r="CG48" s="678"/>
      <c r="CH48" s="678"/>
      <c r="CI48" s="678"/>
      <c r="CJ48" s="678"/>
      <c r="CK48" s="678"/>
      <c r="CL48" s="678"/>
      <c r="CM48" s="678"/>
      <c r="CN48" s="678"/>
      <c r="CO48" s="678"/>
      <c r="CP48" s="678"/>
      <c r="CQ48" s="679"/>
      <c r="CR48" s="680" t="s">
        <v>176</v>
      </c>
      <c r="CS48" s="681"/>
      <c r="CT48" s="681"/>
      <c r="CU48" s="681"/>
      <c r="CV48" s="681"/>
      <c r="CW48" s="681"/>
      <c r="CX48" s="681"/>
      <c r="CY48" s="682"/>
      <c r="CZ48" s="685" t="s">
        <v>230</v>
      </c>
      <c r="DA48" s="686"/>
      <c r="DB48" s="686"/>
      <c r="DC48" s="781"/>
      <c r="DD48" s="689" t="s">
        <v>230</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x14ac:dyDescent="0.15">
      <c r="CD49" s="725" t="s">
        <v>364</v>
      </c>
      <c r="CE49" s="726"/>
      <c r="CF49" s="726"/>
      <c r="CG49" s="726"/>
      <c r="CH49" s="726"/>
      <c r="CI49" s="726"/>
      <c r="CJ49" s="726"/>
      <c r="CK49" s="726"/>
      <c r="CL49" s="726"/>
      <c r="CM49" s="726"/>
      <c r="CN49" s="726"/>
      <c r="CO49" s="726"/>
      <c r="CP49" s="726"/>
      <c r="CQ49" s="727"/>
      <c r="CR49" s="760">
        <v>3938734</v>
      </c>
      <c r="CS49" s="750"/>
      <c r="CT49" s="750"/>
      <c r="CU49" s="750"/>
      <c r="CV49" s="750"/>
      <c r="CW49" s="750"/>
      <c r="CX49" s="750"/>
      <c r="CY49" s="782"/>
      <c r="CZ49" s="765">
        <v>100</v>
      </c>
      <c r="DA49" s="783"/>
      <c r="DB49" s="783"/>
      <c r="DC49" s="784"/>
      <c r="DD49" s="785">
        <v>2744239</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x14ac:dyDescent="0.15"/>
    <row r="51" spans="82:133" hidden="1" x14ac:dyDescent="0.15"/>
    <row r="52" spans="82:133" hidden="1" x14ac:dyDescent="0.15"/>
    <row r="53" spans="82:133" hidden="1" x14ac:dyDescent="0.15"/>
  </sheetData>
  <sheetProtection algorithmName="SHA-512" hashValue="1T6W4HoAgTyAeUUKhFVSAyKn6G3PCDldTWgeWCd0et5X3vkGaksT9SJXGQVite+093nnzpVV3iJ6FvPzLOxrIg==" saltValue="ilnH10wtZ8XTiKtX4rLFs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7" t="s">
        <v>366</v>
      </c>
      <c r="DK2" s="828"/>
      <c r="DL2" s="828"/>
      <c r="DM2" s="828"/>
      <c r="DN2" s="828"/>
      <c r="DO2" s="829"/>
      <c r="DP2" s="249"/>
      <c r="DQ2" s="827" t="s">
        <v>367</v>
      </c>
      <c r="DR2" s="828"/>
      <c r="DS2" s="828"/>
      <c r="DT2" s="828"/>
      <c r="DU2" s="828"/>
      <c r="DV2" s="828"/>
      <c r="DW2" s="828"/>
      <c r="DX2" s="828"/>
      <c r="DY2" s="828"/>
      <c r="DZ2" s="829"/>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0" t="s">
        <v>368</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1" t="s">
        <v>370</v>
      </c>
      <c r="B5" s="822"/>
      <c r="C5" s="822"/>
      <c r="D5" s="822"/>
      <c r="E5" s="822"/>
      <c r="F5" s="822"/>
      <c r="G5" s="822"/>
      <c r="H5" s="822"/>
      <c r="I5" s="822"/>
      <c r="J5" s="822"/>
      <c r="K5" s="822"/>
      <c r="L5" s="822"/>
      <c r="M5" s="822"/>
      <c r="N5" s="822"/>
      <c r="O5" s="822"/>
      <c r="P5" s="823"/>
      <c r="Q5" s="798" t="s">
        <v>371</v>
      </c>
      <c r="R5" s="799"/>
      <c r="S5" s="799"/>
      <c r="T5" s="799"/>
      <c r="U5" s="800"/>
      <c r="V5" s="798" t="s">
        <v>372</v>
      </c>
      <c r="W5" s="799"/>
      <c r="X5" s="799"/>
      <c r="Y5" s="799"/>
      <c r="Z5" s="800"/>
      <c r="AA5" s="798" t="s">
        <v>373</v>
      </c>
      <c r="AB5" s="799"/>
      <c r="AC5" s="799"/>
      <c r="AD5" s="799"/>
      <c r="AE5" s="799"/>
      <c r="AF5" s="831" t="s">
        <v>374</v>
      </c>
      <c r="AG5" s="799"/>
      <c r="AH5" s="799"/>
      <c r="AI5" s="799"/>
      <c r="AJ5" s="810"/>
      <c r="AK5" s="799" t="s">
        <v>375</v>
      </c>
      <c r="AL5" s="799"/>
      <c r="AM5" s="799"/>
      <c r="AN5" s="799"/>
      <c r="AO5" s="800"/>
      <c r="AP5" s="798" t="s">
        <v>376</v>
      </c>
      <c r="AQ5" s="799"/>
      <c r="AR5" s="799"/>
      <c r="AS5" s="799"/>
      <c r="AT5" s="800"/>
      <c r="AU5" s="798" t="s">
        <v>377</v>
      </c>
      <c r="AV5" s="799"/>
      <c r="AW5" s="799"/>
      <c r="AX5" s="799"/>
      <c r="AY5" s="810"/>
      <c r="AZ5" s="256"/>
      <c r="BA5" s="256"/>
      <c r="BB5" s="256"/>
      <c r="BC5" s="256"/>
      <c r="BD5" s="256"/>
      <c r="BE5" s="257"/>
      <c r="BF5" s="257"/>
      <c r="BG5" s="257"/>
      <c r="BH5" s="257"/>
      <c r="BI5" s="257"/>
      <c r="BJ5" s="257"/>
      <c r="BK5" s="257"/>
      <c r="BL5" s="257"/>
      <c r="BM5" s="257"/>
      <c r="BN5" s="257"/>
      <c r="BO5" s="257"/>
      <c r="BP5" s="257"/>
      <c r="BQ5" s="821" t="s">
        <v>378</v>
      </c>
      <c r="BR5" s="822"/>
      <c r="BS5" s="822"/>
      <c r="BT5" s="822"/>
      <c r="BU5" s="822"/>
      <c r="BV5" s="822"/>
      <c r="BW5" s="822"/>
      <c r="BX5" s="822"/>
      <c r="BY5" s="822"/>
      <c r="BZ5" s="822"/>
      <c r="CA5" s="822"/>
      <c r="CB5" s="822"/>
      <c r="CC5" s="822"/>
      <c r="CD5" s="822"/>
      <c r="CE5" s="822"/>
      <c r="CF5" s="822"/>
      <c r="CG5" s="823"/>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04" t="s">
        <v>384</v>
      </c>
      <c r="DH5" s="805"/>
      <c r="DI5" s="805"/>
      <c r="DJ5" s="805"/>
      <c r="DK5" s="806"/>
      <c r="DL5" s="804" t="s">
        <v>385</v>
      </c>
      <c r="DM5" s="805"/>
      <c r="DN5" s="805"/>
      <c r="DO5" s="805"/>
      <c r="DP5" s="806"/>
      <c r="DQ5" s="798" t="s">
        <v>386</v>
      </c>
      <c r="DR5" s="799"/>
      <c r="DS5" s="799"/>
      <c r="DT5" s="799"/>
      <c r="DU5" s="800"/>
      <c r="DV5" s="798" t="s">
        <v>377</v>
      </c>
      <c r="DW5" s="799"/>
      <c r="DX5" s="799"/>
      <c r="DY5" s="799"/>
      <c r="DZ5" s="810"/>
      <c r="EA5" s="254"/>
    </row>
    <row r="6" spans="1:131" s="255" customFormat="1" ht="26.25" customHeight="1" thickBot="1" x14ac:dyDescent="0.2">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2"/>
      <c r="BA6" s="252"/>
      <c r="BB6" s="252"/>
      <c r="BC6" s="252"/>
      <c r="BD6" s="252"/>
      <c r="BE6" s="253"/>
      <c r="BF6" s="253"/>
      <c r="BG6" s="253"/>
      <c r="BH6" s="253"/>
      <c r="BI6" s="253"/>
      <c r="BJ6" s="253"/>
      <c r="BK6" s="253"/>
      <c r="BL6" s="253"/>
      <c r="BM6" s="253"/>
      <c r="BN6" s="253"/>
      <c r="BO6" s="253"/>
      <c r="BP6" s="253"/>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4"/>
    </row>
    <row r="7" spans="1:131" s="255" customFormat="1" ht="26.25" customHeight="1" thickTop="1" x14ac:dyDescent="0.15">
      <c r="A7" s="258">
        <v>1</v>
      </c>
      <c r="B7" s="812" t="s">
        <v>387</v>
      </c>
      <c r="C7" s="813"/>
      <c r="D7" s="813"/>
      <c r="E7" s="813"/>
      <c r="F7" s="813"/>
      <c r="G7" s="813"/>
      <c r="H7" s="813"/>
      <c r="I7" s="813"/>
      <c r="J7" s="813"/>
      <c r="K7" s="813"/>
      <c r="L7" s="813"/>
      <c r="M7" s="813"/>
      <c r="N7" s="813"/>
      <c r="O7" s="813"/>
      <c r="P7" s="814"/>
      <c r="Q7" s="815">
        <v>4270</v>
      </c>
      <c r="R7" s="816"/>
      <c r="S7" s="816"/>
      <c r="T7" s="816"/>
      <c r="U7" s="816"/>
      <c r="V7" s="816">
        <v>3939</v>
      </c>
      <c r="W7" s="816"/>
      <c r="X7" s="816"/>
      <c r="Y7" s="816"/>
      <c r="Z7" s="816"/>
      <c r="AA7" s="816">
        <v>331</v>
      </c>
      <c r="AB7" s="816"/>
      <c r="AC7" s="816"/>
      <c r="AD7" s="816"/>
      <c r="AE7" s="817"/>
      <c r="AF7" s="818">
        <v>297</v>
      </c>
      <c r="AG7" s="819"/>
      <c r="AH7" s="819"/>
      <c r="AI7" s="819"/>
      <c r="AJ7" s="820"/>
      <c r="AK7" s="855">
        <v>126</v>
      </c>
      <c r="AL7" s="856"/>
      <c r="AM7" s="856"/>
      <c r="AN7" s="856"/>
      <c r="AO7" s="856"/>
      <c r="AP7" s="856">
        <v>3638</v>
      </c>
      <c r="AQ7" s="856"/>
      <c r="AR7" s="856"/>
      <c r="AS7" s="856"/>
      <c r="AT7" s="856"/>
      <c r="AU7" s="857"/>
      <c r="AV7" s="857"/>
      <c r="AW7" s="857"/>
      <c r="AX7" s="857"/>
      <c r="AY7" s="858"/>
      <c r="AZ7" s="252"/>
      <c r="BA7" s="252"/>
      <c r="BB7" s="252"/>
      <c r="BC7" s="252"/>
      <c r="BD7" s="252"/>
      <c r="BE7" s="253"/>
      <c r="BF7" s="253"/>
      <c r="BG7" s="253"/>
      <c r="BH7" s="253"/>
      <c r="BI7" s="253"/>
      <c r="BJ7" s="253"/>
      <c r="BK7" s="253"/>
      <c r="BL7" s="253"/>
      <c r="BM7" s="253"/>
      <c r="BN7" s="253"/>
      <c r="BO7" s="253"/>
      <c r="BP7" s="253"/>
      <c r="BQ7" s="259">
        <v>1</v>
      </c>
      <c r="BR7" s="260"/>
      <c r="BS7" s="859" t="s">
        <v>580</v>
      </c>
      <c r="BT7" s="860"/>
      <c r="BU7" s="860"/>
      <c r="BV7" s="860"/>
      <c r="BW7" s="860"/>
      <c r="BX7" s="860"/>
      <c r="BY7" s="860"/>
      <c r="BZ7" s="860"/>
      <c r="CA7" s="860"/>
      <c r="CB7" s="860"/>
      <c r="CC7" s="860"/>
      <c r="CD7" s="860"/>
      <c r="CE7" s="860"/>
      <c r="CF7" s="860"/>
      <c r="CG7" s="861"/>
      <c r="CH7" s="852">
        <v>0</v>
      </c>
      <c r="CI7" s="853"/>
      <c r="CJ7" s="853"/>
      <c r="CK7" s="853"/>
      <c r="CL7" s="854"/>
      <c r="CM7" s="852">
        <v>40</v>
      </c>
      <c r="CN7" s="853"/>
      <c r="CO7" s="853"/>
      <c r="CP7" s="853"/>
      <c r="CQ7" s="854"/>
      <c r="CR7" s="852">
        <v>3</v>
      </c>
      <c r="CS7" s="853"/>
      <c r="CT7" s="853"/>
      <c r="CU7" s="853"/>
      <c r="CV7" s="854"/>
      <c r="CW7" s="852" t="s">
        <v>576</v>
      </c>
      <c r="CX7" s="853"/>
      <c r="CY7" s="853"/>
      <c r="CZ7" s="853"/>
      <c r="DA7" s="854"/>
      <c r="DB7" s="852" t="s">
        <v>581</v>
      </c>
      <c r="DC7" s="853"/>
      <c r="DD7" s="853"/>
      <c r="DE7" s="853"/>
      <c r="DF7" s="854"/>
      <c r="DG7" s="852" t="s">
        <v>581</v>
      </c>
      <c r="DH7" s="853"/>
      <c r="DI7" s="853"/>
      <c r="DJ7" s="853"/>
      <c r="DK7" s="854"/>
      <c r="DL7" s="852" t="s">
        <v>581</v>
      </c>
      <c r="DM7" s="853"/>
      <c r="DN7" s="853"/>
      <c r="DO7" s="853"/>
      <c r="DP7" s="854"/>
      <c r="DQ7" s="852" t="s">
        <v>577</v>
      </c>
      <c r="DR7" s="853"/>
      <c r="DS7" s="853"/>
      <c r="DT7" s="853"/>
      <c r="DU7" s="854"/>
      <c r="DV7" s="833"/>
      <c r="DW7" s="834"/>
      <c r="DX7" s="834"/>
      <c r="DY7" s="834"/>
      <c r="DZ7" s="835"/>
      <c r="EA7" s="254"/>
    </row>
    <row r="8" spans="1:131" s="255" customFormat="1" ht="26.25" customHeight="1" x14ac:dyDescent="0.15">
      <c r="A8" s="261">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52"/>
      <c r="BA8" s="252"/>
      <c r="BB8" s="252"/>
      <c r="BC8" s="252"/>
      <c r="BD8" s="252"/>
      <c r="BE8" s="253"/>
      <c r="BF8" s="253"/>
      <c r="BG8" s="253"/>
      <c r="BH8" s="253"/>
      <c r="BI8" s="253"/>
      <c r="BJ8" s="253"/>
      <c r="BK8" s="253"/>
      <c r="BL8" s="253"/>
      <c r="BM8" s="253"/>
      <c r="BN8" s="253"/>
      <c r="BO8" s="253"/>
      <c r="BP8" s="253"/>
      <c r="BQ8" s="262">
        <v>2</v>
      </c>
      <c r="BR8" s="263"/>
      <c r="BS8" s="849"/>
      <c r="BT8" s="850"/>
      <c r="BU8" s="850"/>
      <c r="BV8" s="850"/>
      <c r="BW8" s="850"/>
      <c r="BX8" s="850"/>
      <c r="BY8" s="850"/>
      <c r="BZ8" s="850"/>
      <c r="CA8" s="850"/>
      <c r="CB8" s="850"/>
      <c r="CC8" s="850"/>
      <c r="CD8" s="850"/>
      <c r="CE8" s="850"/>
      <c r="CF8" s="850"/>
      <c r="CG8" s="851"/>
      <c r="CH8" s="862"/>
      <c r="CI8" s="863"/>
      <c r="CJ8" s="863"/>
      <c r="CK8" s="863"/>
      <c r="CL8" s="864"/>
      <c r="CM8" s="862"/>
      <c r="CN8" s="863"/>
      <c r="CO8" s="863"/>
      <c r="CP8" s="863"/>
      <c r="CQ8" s="864"/>
      <c r="CR8" s="862"/>
      <c r="CS8" s="863"/>
      <c r="CT8" s="863"/>
      <c r="CU8" s="863"/>
      <c r="CV8" s="864"/>
      <c r="CW8" s="862"/>
      <c r="CX8" s="863"/>
      <c r="CY8" s="863"/>
      <c r="CZ8" s="863"/>
      <c r="DA8" s="864"/>
      <c r="DB8" s="862"/>
      <c r="DC8" s="863"/>
      <c r="DD8" s="863"/>
      <c r="DE8" s="863"/>
      <c r="DF8" s="864"/>
      <c r="DG8" s="862"/>
      <c r="DH8" s="863"/>
      <c r="DI8" s="863"/>
      <c r="DJ8" s="863"/>
      <c r="DK8" s="864"/>
      <c r="DL8" s="862"/>
      <c r="DM8" s="863"/>
      <c r="DN8" s="863"/>
      <c r="DO8" s="863"/>
      <c r="DP8" s="864"/>
      <c r="DQ8" s="862"/>
      <c r="DR8" s="863"/>
      <c r="DS8" s="863"/>
      <c r="DT8" s="863"/>
      <c r="DU8" s="864"/>
      <c r="DV8" s="865"/>
      <c r="DW8" s="866"/>
      <c r="DX8" s="866"/>
      <c r="DY8" s="866"/>
      <c r="DZ8" s="867"/>
      <c r="EA8" s="254"/>
    </row>
    <row r="9" spans="1:131" s="255" customFormat="1" ht="26.25" customHeight="1" x14ac:dyDescent="0.15">
      <c r="A9" s="261">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2"/>
      <c r="BA9" s="252"/>
      <c r="BB9" s="252"/>
      <c r="BC9" s="252"/>
      <c r="BD9" s="252"/>
      <c r="BE9" s="253"/>
      <c r="BF9" s="253"/>
      <c r="BG9" s="253"/>
      <c r="BH9" s="253"/>
      <c r="BI9" s="253"/>
      <c r="BJ9" s="253"/>
      <c r="BK9" s="253"/>
      <c r="BL9" s="253"/>
      <c r="BM9" s="253"/>
      <c r="BN9" s="253"/>
      <c r="BO9" s="253"/>
      <c r="BP9" s="253"/>
      <c r="BQ9" s="262">
        <v>3</v>
      </c>
      <c r="BR9" s="263"/>
      <c r="BS9" s="849"/>
      <c r="BT9" s="850"/>
      <c r="BU9" s="850"/>
      <c r="BV9" s="850"/>
      <c r="BW9" s="850"/>
      <c r="BX9" s="850"/>
      <c r="BY9" s="850"/>
      <c r="BZ9" s="850"/>
      <c r="CA9" s="850"/>
      <c r="CB9" s="850"/>
      <c r="CC9" s="850"/>
      <c r="CD9" s="850"/>
      <c r="CE9" s="850"/>
      <c r="CF9" s="850"/>
      <c r="CG9" s="851"/>
      <c r="CH9" s="862"/>
      <c r="CI9" s="863"/>
      <c r="CJ9" s="863"/>
      <c r="CK9" s="863"/>
      <c r="CL9" s="864"/>
      <c r="CM9" s="862"/>
      <c r="CN9" s="863"/>
      <c r="CO9" s="863"/>
      <c r="CP9" s="863"/>
      <c r="CQ9" s="864"/>
      <c r="CR9" s="862"/>
      <c r="CS9" s="863"/>
      <c r="CT9" s="863"/>
      <c r="CU9" s="863"/>
      <c r="CV9" s="864"/>
      <c r="CW9" s="862"/>
      <c r="CX9" s="863"/>
      <c r="CY9" s="863"/>
      <c r="CZ9" s="863"/>
      <c r="DA9" s="864"/>
      <c r="DB9" s="862"/>
      <c r="DC9" s="863"/>
      <c r="DD9" s="863"/>
      <c r="DE9" s="863"/>
      <c r="DF9" s="864"/>
      <c r="DG9" s="862"/>
      <c r="DH9" s="863"/>
      <c r="DI9" s="863"/>
      <c r="DJ9" s="863"/>
      <c r="DK9" s="864"/>
      <c r="DL9" s="862"/>
      <c r="DM9" s="863"/>
      <c r="DN9" s="863"/>
      <c r="DO9" s="863"/>
      <c r="DP9" s="864"/>
      <c r="DQ9" s="862"/>
      <c r="DR9" s="863"/>
      <c r="DS9" s="863"/>
      <c r="DT9" s="863"/>
      <c r="DU9" s="864"/>
      <c r="DV9" s="865"/>
      <c r="DW9" s="866"/>
      <c r="DX9" s="866"/>
      <c r="DY9" s="866"/>
      <c r="DZ9" s="867"/>
      <c r="EA9" s="254"/>
    </row>
    <row r="10" spans="1:131" s="255" customFormat="1" ht="26.25" customHeight="1" x14ac:dyDescent="0.15">
      <c r="A10" s="261">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2"/>
      <c r="BA10" s="252"/>
      <c r="BB10" s="252"/>
      <c r="BC10" s="252"/>
      <c r="BD10" s="252"/>
      <c r="BE10" s="253"/>
      <c r="BF10" s="253"/>
      <c r="BG10" s="253"/>
      <c r="BH10" s="253"/>
      <c r="BI10" s="253"/>
      <c r="BJ10" s="253"/>
      <c r="BK10" s="253"/>
      <c r="BL10" s="253"/>
      <c r="BM10" s="253"/>
      <c r="BN10" s="253"/>
      <c r="BO10" s="253"/>
      <c r="BP10" s="253"/>
      <c r="BQ10" s="262">
        <v>4</v>
      </c>
      <c r="BR10" s="263"/>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4"/>
    </row>
    <row r="11" spans="1:131" s="255" customFormat="1" ht="26.25" customHeight="1" x14ac:dyDescent="0.15">
      <c r="A11" s="261">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2"/>
      <c r="BA11" s="252"/>
      <c r="BB11" s="252"/>
      <c r="BC11" s="252"/>
      <c r="BD11" s="252"/>
      <c r="BE11" s="253"/>
      <c r="BF11" s="253"/>
      <c r="BG11" s="253"/>
      <c r="BH11" s="253"/>
      <c r="BI11" s="253"/>
      <c r="BJ11" s="253"/>
      <c r="BK11" s="253"/>
      <c r="BL11" s="253"/>
      <c r="BM11" s="253"/>
      <c r="BN11" s="253"/>
      <c r="BO11" s="253"/>
      <c r="BP11" s="253"/>
      <c r="BQ11" s="262">
        <v>5</v>
      </c>
      <c r="BR11" s="263"/>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4"/>
    </row>
    <row r="12" spans="1:131" s="255" customFormat="1" ht="26.25" customHeight="1" x14ac:dyDescent="0.15">
      <c r="A12" s="261">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2"/>
      <c r="BA12" s="252"/>
      <c r="BB12" s="252"/>
      <c r="BC12" s="252"/>
      <c r="BD12" s="252"/>
      <c r="BE12" s="253"/>
      <c r="BF12" s="253"/>
      <c r="BG12" s="253"/>
      <c r="BH12" s="253"/>
      <c r="BI12" s="253"/>
      <c r="BJ12" s="253"/>
      <c r="BK12" s="253"/>
      <c r="BL12" s="253"/>
      <c r="BM12" s="253"/>
      <c r="BN12" s="253"/>
      <c r="BO12" s="253"/>
      <c r="BP12" s="253"/>
      <c r="BQ12" s="262">
        <v>6</v>
      </c>
      <c r="BR12" s="263"/>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4"/>
    </row>
    <row r="13" spans="1:131" s="255" customFormat="1" ht="26.25" customHeight="1" x14ac:dyDescent="0.15">
      <c r="A13" s="261">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2"/>
      <c r="BA13" s="252"/>
      <c r="BB13" s="252"/>
      <c r="BC13" s="252"/>
      <c r="BD13" s="252"/>
      <c r="BE13" s="253"/>
      <c r="BF13" s="253"/>
      <c r="BG13" s="253"/>
      <c r="BH13" s="253"/>
      <c r="BI13" s="253"/>
      <c r="BJ13" s="253"/>
      <c r="BK13" s="253"/>
      <c r="BL13" s="253"/>
      <c r="BM13" s="253"/>
      <c r="BN13" s="253"/>
      <c r="BO13" s="253"/>
      <c r="BP13" s="253"/>
      <c r="BQ13" s="262">
        <v>7</v>
      </c>
      <c r="BR13" s="263"/>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4"/>
    </row>
    <row r="14" spans="1:131" s="255" customFormat="1" ht="26.25" customHeight="1" x14ac:dyDescent="0.15">
      <c r="A14" s="261">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2"/>
      <c r="BA14" s="252"/>
      <c r="BB14" s="252"/>
      <c r="BC14" s="252"/>
      <c r="BD14" s="252"/>
      <c r="BE14" s="253"/>
      <c r="BF14" s="253"/>
      <c r="BG14" s="253"/>
      <c r="BH14" s="253"/>
      <c r="BI14" s="253"/>
      <c r="BJ14" s="253"/>
      <c r="BK14" s="253"/>
      <c r="BL14" s="253"/>
      <c r="BM14" s="253"/>
      <c r="BN14" s="253"/>
      <c r="BO14" s="253"/>
      <c r="BP14" s="253"/>
      <c r="BQ14" s="262">
        <v>8</v>
      </c>
      <c r="BR14" s="263"/>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4"/>
    </row>
    <row r="15" spans="1:131" s="255" customFormat="1" ht="26.25" customHeight="1" x14ac:dyDescent="0.15">
      <c r="A15" s="261">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2"/>
      <c r="BA15" s="252"/>
      <c r="BB15" s="252"/>
      <c r="BC15" s="252"/>
      <c r="BD15" s="252"/>
      <c r="BE15" s="253"/>
      <c r="BF15" s="253"/>
      <c r="BG15" s="253"/>
      <c r="BH15" s="253"/>
      <c r="BI15" s="253"/>
      <c r="BJ15" s="253"/>
      <c r="BK15" s="253"/>
      <c r="BL15" s="253"/>
      <c r="BM15" s="253"/>
      <c r="BN15" s="253"/>
      <c r="BO15" s="253"/>
      <c r="BP15" s="253"/>
      <c r="BQ15" s="262">
        <v>9</v>
      </c>
      <c r="BR15" s="263"/>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4"/>
    </row>
    <row r="16" spans="1:131" s="255" customFormat="1" ht="26.25" customHeight="1" x14ac:dyDescent="0.15">
      <c r="A16" s="261">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2"/>
      <c r="BA16" s="252"/>
      <c r="BB16" s="252"/>
      <c r="BC16" s="252"/>
      <c r="BD16" s="252"/>
      <c r="BE16" s="253"/>
      <c r="BF16" s="253"/>
      <c r="BG16" s="253"/>
      <c r="BH16" s="253"/>
      <c r="BI16" s="253"/>
      <c r="BJ16" s="253"/>
      <c r="BK16" s="253"/>
      <c r="BL16" s="253"/>
      <c r="BM16" s="253"/>
      <c r="BN16" s="253"/>
      <c r="BO16" s="253"/>
      <c r="BP16" s="253"/>
      <c r="BQ16" s="262">
        <v>10</v>
      </c>
      <c r="BR16" s="263"/>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4"/>
    </row>
    <row r="17" spans="1:131" s="255" customFormat="1" ht="26.25" customHeight="1" x14ac:dyDescent="0.15">
      <c r="A17" s="261">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2"/>
      <c r="BA17" s="252"/>
      <c r="BB17" s="252"/>
      <c r="BC17" s="252"/>
      <c r="BD17" s="252"/>
      <c r="BE17" s="253"/>
      <c r="BF17" s="253"/>
      <c r="BG17" s="253"/>
      <c r="BH17" s="253"/>
      <c r="BI17" s="253"/>
      <c r="BJ17" s="253"/>
      <c r="BK17" s="253"/>
      <c r="BL17" s="253"/>
      <c r="BM17" s="253"/>
      <c r="BN17" s="253"/>
      <c r="BO17" s="253"/>
      <c r="BP17" s="253"/>
      <c r="BQ17" s="262">
        <v>11</v>
      </c>
      <c r="BR17" s="263"/>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4"/>
    </row>
    <row r="18" spans="1:131" s="255" customFormat="1" ht="26.25" customHeight="1" x14ac:dyDescent="0.15">
      <c r="A18" s="261">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2"/>
      <c r="BA18" s="252"/>
      <c r="BB18" s="252"/>
      <c r="BC18" s="252"/>
      <c r="BD18" s="252"/>
      <c r="BE18" s="253"/>
      <c r="BF18" s="253"/>
      <c r="BG18" s="253"/>
      <c r="BH18" s="253"/>
      <c r="BI18" s="253"/>
      <c r="BJ18" s="253"/>
      <c r="BK18" s="253"/>
      <c r="BL18" s="253"/>
      <c r="BM18" s="253"/>
      <c r="BN18" s="253"/>
      <c r="BO18" s="253"/>
      <c r="BP18" s="253"/>
      <c r="BQ18" s="262">
        <v>12</v>
      </c>
      <c r="BR18" s="263"/>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4"/>
    </row>
    <row r="19" spans="1:131" s="255" customFormat="1" ht="26.25" customHeight="1" x14ac:dyDescent="0.15">
      <c r="A19" s="261">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2"/>
      <c r="BA19" s="252"/>
      <c r="BB19" s="252"/>
      <c r="BC19" s="252"/>
      <c r="BD19" s="252"/>
      <c r="BE19" s="253"/>
      <c r="BF19" s="253"/>
      <c r="BG19" s="253"/>
      <c r="BH19" s="253"/>
      <c r="BI19" s="253"/>
      <c r="BJ19" s="253"/>
      <c r="BK19" s="253"/>
      <c r="BL19" s="253"/>
      <c r="BM19" s="253"/>
      <c r="BN19" s="253"/>
      <c r="BO19" s="253"/>
      <c r="BP19" s="253"/>
      <c r="BQ19" s="262">
        <v>13</v>
      </c>
      <c r="BR19" s="263"/>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4"/>
    </row>
    <row r="20" spans="1:131" s="255" customFormat="1" ht="26.25" customHeight="1" x14ac:dyDescent="0.15">
      <c r="A20" s="261">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2"/>
      <c r="BA20" s="252"/>
      <c r="BB20" s="252"/>
      <c r="BC20" s="252"/>
      <c r="BD20" s="252"/>
      <c r="BE20" s="253"/>
      <c r="BF20" s="253"/>
      <c r="BG20" s="253"/>
      <c r="BH20" s="253"/>
      <c r="BI20" s="253"/>
      <c r="BJ20" s="253"/>
      <c r="BK20" s="253"/>
      <c r="BL20" s="253"/>
      <c r="BM20" s="253"/>
      <c r="BN20" s="253"/>
      <c r="BO20" s="253"/>
      <c r="BP20" s="253"/>
      <c r="BQ20" s="262">
        <v>14</v>
      </c>
      <c r="BR20" s="263"/>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4"/>
    </row>
    <row r="21" spans="1:131" s="255" customFormat="1" ht="26.25" customHeight="1" thickBot="1" x14ac:dyDescent="0.2">
      <c r="A21" s="261">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2"/>
      <c r="BA21" s="252"/>
      <c r="BB21" s="252"/>
      <c r="BC21" s="252"/>
      <c r="BD21" s="252"/>
      <c r="BE21" s="253"/>
      <c r="BF21" s="253"/>
      <c r="BG21" s="253"/>
      <c r="BH21" s="253"/>
      <c r="BI21" s="253"/>
      <c r="BJ21" s="253"/>
      <c r="BK21" s="253"/>
      <c r="BL21" s="253"/>
      <c r="BM21" s="253"/>
      <c r="BN21" s="253"/>
      <c r="BO21" s="253"/>
      <c r="BP21" s="253"/>
      <c r="BQ21" s="262">
        <v>15</v>
      </c>
      <c r="BR21" s="263"/>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4"/>
    </row>
    <row r="22" spans="1:131" s="255" customFormat="1" ht="26.25" customHeight="1" x14ac:dyDescent="0.15">
      <c r="A22" s="261">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388</v>
      </c>
      <c r="BA22" s="887"/>
      <c r="BB22" s="887"/>
      <c r="BC22" s="887"/>
      <c r="BD22" s="888"/>
      <c r="BE22" s="253"/>
      <c r="BF22" s="253"/>
      <c r="BG22" s="253"/>
      <c r="BH22" s="253"/>
      <c r="BI22" s="253"/>
      <c r="BJ22" s="253"/>
      <c r="BK22" s="253"/>
      <c r="BL22" s="253"/>
      <c r="BM22" s="253"/>
      <c r="BN22" s="253"/>
      <c r="BO22" s="253"/>
      <c r="BP22" s="253"/>
      <c r="BQ22" s="262">
        <v>16</v>
      </c>
      <c r="BR22" s="263"/>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4"/>
    </row>
    <row r="23" spans="1:131" s="255" customFormat="1" ht="26.25" customHeight="1" thickBot="1" x14ac:dyDescent="0.2">
      <c r="A23" s="264" t="s">
        <v>389</v>
      </c>
      <c r="B23" s="871" t="s">
        <v>390</v>
      </c>
      <c r="C23" s="872"/>
      <c r="D23" s="872"/>
      <c r="E23" s="872"/>
      <c r="F23" s="872"/>
      <c r="G23" s="872"/>
      <c r="H23" s="872"/>
      <c r="I23" s="872"/>
      <c r="J23" s="872"/>
      <c r="K23" s="872"/>
      <c r="L23" s="872"/>
      <c r="M23" s="872"/>
      <c r="N23" s="872"/>
      <c r="O23" s="872"/>
      <c r="P23" s="873"/>
      <c r="Q23" s="874">
        <v>4270</v>
      </c>
      <c r="R23" s="875"/>
      <c r="S23" s="875"/>
      <c r="T23" s="875"/>
      <c r="U23" s="875"/>
      <c r="V23" s="875">
        <v>3939</v>
      </c>
      <c r="W23" s="875"/>
      <c r="X23" s="875"/>
      <c r="Y23" s="875"/>
      <c r="Z23" s="875"/>
      <c r="AA23" s="875">
        <v>331</v>
      </c>
      <c r="AB23" s="875"/>
      <c r="AC23" s="875"/>
      <c r="AD23" s="875"/>
      <c r="AE23" s="876"/>
      <c r="AF23" s="877">
        <v>297</v>
      </c>
      <c r="AG23" s="875"/>
      <c r="AH23" s="875"/>
      <c r="AI23" s="875"/>
      <c r="AJ23" s="878"/>
      <c r="AK23" s="879"/>
      <c r="AL23" s="880"/>
      <c r="AM23" s="880"/>
      <c r="AN23" s="880"/>
      <c r="AO23" s="880"/>
      <c r="AP23" s="875">
        <v>3638</v>
      </c>
      <c r="AQ23" s="875"/>
      <c r="AR23" s="875"/>
      <c r="AS23" s="875"/>
      <c r="AT23" s="875"/>
      <c r="AU23" s="881"/>
      <c r="AV23" s="881"/>
      <c r="AW23" s="881"/>
      <c r="AX23" s="881"/>
      <c r="AY23" s="882"/>
      <c r="AZ23" s="890" t="s">
        <v>391</v>
      </c>
      <c r="BA23" s="891"/>
      <c r="BB23" s="891"/>
      <c r="BC23" s="891"/>
      <c r="BD23" s="892"/>
      <c r="BE23" s="253"/>
      <c r="BF23" s="253"/>
      <c r="BG23" s="253"/>
      <c r="BH23" s="253"/>
      <c r="BI23" s="253"/>
      <c r="BJ23" s="253"/>
      <c r="BK23" s="253"/>
      <c r="BL23" s="253"/>
      <c r="BM23" s="253"/>
      <c r="BN23" s="253"/>
      <c r="BO23" s="253"/>
      <c r="BP23" s="253"/>
      <c r="BQ23" s="262">
        <v>17</v>
      </c>
      <c r="BR23" s="263"/>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4"/>
    </row>
    <row r="24" spans="1:131" s="255" customFormat="1" ht="26.25" customHeight="1" x14ac:dyDescent="0.15">
      <c r="A24" s="889" t="s">
        <v>392</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4"/>
    </row>
    <row r="25" spans="1:131" s="247" customFormat="1" ht="26.25" customHeight="1" thickBot="1" x14ac:dyDescent="0.2">
      <c r="A25" s="830" t="s">
        <v>393</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2"/>
      <c r="BK25" s="252"/>
      <c r="BL25" s="252"/>
      <c r="BM25" s="252"/>
      <c r="BN25" s="252"/>
      <c r="BO25" s="265"/>
      <c r="BP25" s="265"/>
      <c r="BQ25" s="262">
        <v>19</v>
      </c>
      <c r="BR25" s="263"/>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6"/>
    </row>
    <row r="26" spans="1:131" s="247" customFormat="1" ht="26.25" customHeight="1" x14ac:dyDescent="0.15">
      <c r="A26" s="821" t="s">
        <v>370</v>
      </c>
      <c r="B26" s="822"/>
      <c r="C26" s="822"/>
      <c r="D26" s="822"/>
      <c r="E26" s="822"/>
      <c r="F26" s="822"/>
      <c r="G26" s="822"/>
      <c r="H26" s="822"/>
      <c r="I26" s="822"/>
      <c r="J26" s="822"/>
      <c r="K26" s="822"/>
      <c r="L26" s="822"/>
      <c r="M26" s="822"/>
      <c r="N26" s="822"/>
      <c r="O26" s="822"/>
      <c r="P26" s="823"/>
      <c r="Q26" s="798" t="s">
        <v>394</v>
      </c>
      <c r="R26" s="799"/>
      <c r="S26" s="799"/>
      <c r="T26" s="799"/>
      <c r="U26" s="800"/>
      <c r="V26" s="798" t="s">
        <v>395</v>
      </c>
      <c r="W26" s="799"/>
      <c r="X26" s="799"/>
      <c r="Y26" s="799"/>
      <c r="Z26" s="800"/>
      <c r="AA26" s="798" t="s">
        <v>396</v>
      </c>
      <c r="AB26" s="799"/>
      <c r="AC26" s="799"/>
      <c r="AD26" s="799"/>
      <c r="AE26" s="799"/>
      <c r="AF26" s="893" t="s">
        <v>397</v>
      </c>
      <c r="AG26" s="894"/>
      <c r="AH26" s="894"/>
      <c r="AI26" s="894"/>
      <c r="AJ26" s="895"/>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377</v>
      </c>
      <c r="BF26" s="799"/>
      <c r="BG26" s="799"/>
      <c r="BH26" s="799"/>
      <c r="BI26" s="810"/>
      <c r="BJ26" s="252"/>
      <c r="BK26" s="252"/>
      <c r="BL26" s="252"/>
      <c r="BM26" s="252"/>
      <c r="BN26" s="252"/>
      <c r="BO26" s="265"/>
      <c r="BP26" s="265"/>
      <c r="BQ26" s="262">
        <v>20</v>
      </c>
      <c r="BR26" s="263"/>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6"/>
    </row>
    <row r="27" spans="1:131" s="247" customFormat="1" ht="26.25" customHeight="1" thickBot="1" x14ac:dyDescent="0.2">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2"/>
      <c r="BK27" s="252"/>
      <c r="BL27" s="252"/>
      <c r="BM27" s="252"/>
      <c r="BN27" s="252"/>
      <c r="BO27" s="265"/>
      <c r="BP27" s="265"/>
      <c r="BQ27" s="262">
        <v>21</v>
      </c>
      <c r="BR27" s="263"/>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6"/>
    </row>
    <row r="28" spans="1:131" s="247" customFormat="1" ht="26.25" customHeight="1" thickTop="1" x14ac:dyDescent="0.15">
      <c r="A28" s="266">
        <v>1</v>
      </c>
      <c r="B28" s="812" t="s">
        <v>402</v>
      </c>
      <c r="C28" s="813"/>
      <c r="D28" s="813"/>
      <c r="E28" s="813"/>
      <c r="F28" s="813"/>
      <c r="G28" s="813"/>
      <c r="H28" s="813"/>
      <c r="I28" s="813"/>
      <c r="J28" s="813"/>
      <c r="K28" s="813"/>
      <c r="L28" s="813"/>
      <c r="M28" s="813"/>
      <c r="N28" s="813"/>
      <c r="O28" s="813"/>
      <c r="P28" s="814"/>
      <c r="Q28" s="903">
        <v>801</v>
      </c>
      <c r="R28" s="904"/>
      <c r="S28" s="904"/>
      <c r="T28" s="904"/>
      <c r="U28" s="904"/>
      <c r="V28" s="904">
        <v>757</v>
      </c>
      <c r="W28" s="904"/>
      <c r="X28" s="904"/>
      <c r="Y28" s="904"/>
      <c r="Z28" s="904"/>
      <c r="AA28" s="904">
        <v>44</v>
      </c>
      <c r="AB28" s="904"/>
      <c r="AC28" s="904"/>
      <c r="AD28" s="904"/>
      <c r="AE28" s="905"/>
      <c r="AF28" s="906">
        <v>44</v>
      </c>
      <c r="AG28" s="904"/>
      <c r="AH28" s="904"/>
      <c r="AI28" s="904"/>
      <c r="AJ28" s="907"/>
      <c r="AK28" s="908">
        <v>43</v>
      </c>
      <c r="AL28" s="899"/>
      <c r="AM28" s="899"/>
      <c r="AN28" s="899"/>
      <c r="AO28" s="899"/>
      <c r="AP28" s="899" t="s">
        <v>575</v>
      </c>
      <c r="AQ28" s="899"/>
      <c r="AR28" s="899"/>
      <c r="AS28" s="899"/>
      <c r="AT28" s="899"/>
      <c r="AU28" s="899" t="s">
        <v>576</v>
      </c>
      <c r="AV28" s="899"/>
      <c r="AW28" s="899"/>
      <c r="AX28" s="899"/>
      <c r="AY28" s="899"/>
      <c r="AZ28" s="900" t="s">
        <v>575</v>
      </c>
      <c r="BA28" s="900"/>
      <c r="BB28" s="900"/>
      <c r="BC28" s="900"/>
      <c r="BD28" s="900"/>
      <c r="BE28" s="901"/>
      <c r="BF28" s="901"/>
      <c r="BG28" s="901"/>
      <c r="BH28" s="901"/>
      <c r="BI28" s="902"/>
      <c r="BJ28" s="252"/>
      <c r="BK28" s="252"/>
      <c r="BL28" s="252"/>
      <c r="BM28" s="252"/>
      <c r="BN28" s="252"/>
      <c r="BO28" s="265"/>
      <c r="BP28" s="265"/>
      <c r="BQ28" s="262">
        <v>22</v>
      </c>
      <c r="BR28" s="263"/>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6"/>
    </row>
    <row r="29" spans="1:131" s="247" customFormat="1" ht="26.25" customHeight="1" x14ac:dyDescent="0.15">
      <c r="A29" s="266">
        <v>2</v>
      </c>
      <c r="B29" s="836" t="s">
        <v>403</v>
      </c>
      <c r="C29" s="837"/>
      <c r="D29" s="837"/>
      <c r="E29" s="837"/>
      <c r="F29" s="837"/>
      <c r="G29" s="837"/>
      <c r="H29" s="837"/>
      <c r="I29" s="837"/>
      <c r="J29" s="837"/>
      <c r="K29" s="837"/>
      <c r="L29" s="837"/>
      <c r="M29" s="837"/>
      <c r="N29" s="837"/>
      <c r="O29" s="837"/>
      <c r="P29" s="838"/>
      <c r="Q29" s="839">
        <v>79</v>
      </c>
      <c r="R29" s="840"/>
      <c r="S29" s="840"/>
      <c r="T29" s="840"/>
      <c r="U29" s="840"/>
      <c r="V29" s="840">
        <v>70</v>
      </c>
      <c r="W29" s="840"/>
      <c r="X29" s="840"/>
      <c r="Y29" s="840"/>
      <c r="Z29" s="840"/>
      <c r="AA29" s="840">
        <v>9</v>
      </c>
      <c r="AB29" s="840"/>
      <c r="AC29" s="840"/>
      <c r="AD29" s="840"/>
      <c r="AE29" s="841"/>
      <c r="AF29" s="842">
        <v>9</v>
      </c>
      <c r="AG29" s="843"/>
      <c r="AH29" s="843"/>
      <c r="AI29" s="843"/>
      <c r="AJ29" s="844"/>
      <c r="AK29" s="911">
        <v>27</v>
      </c>
      <c r="AL29" s="900"/>
      <c r="AM29" s="900"/>
      <c r="AN29" s="900"/>
      <c r="AO29" s="900"/>
      <c r="AP29" s="900">
        <v>63</v>
      </c>
      <c r="AQ29" s="900"/>
      <c r="AR29" s="900"/>
      <c r="AS29" s="900"/>
      <c r="AT29" s="900"/>
      <c r="AU29" s="900" t="s">
        <v>577</v>
      </c>
      <c r="AV29" s="900"/>
      <c r="AW29" s="900"/>
      <c r="AX29" s="900"/>
      <c r="AY29" s="900"/>
      <c r="AZ29" s="900" t="s">
        <v>575</v>
      </c>
      <c r="BA29" s="900"/>
      <c r="BB29" s="900"/>
      <c r="BC29" s="900"/>
      <c r="BD29" s="900"/>
      <c r="BE29" s="909"/>
      <c r="BF29" s="909"/>
      <c r="BG29" s="909"/>
      <c r="BH29" s="909"/>
      <c r="BI29" s="910"/>
      <c r="BJ29" s="252"/>
      <c r="BK29" s="252"/>
      <c r="BL29" s="252"/>
      <c r="BM29" s="252"/>
      <c r="BN29" s="252"/>
      <c r="BO29" s="265"/>
      <c r="BP29" s="265"/>
      <c r="BQ29" s="262">
        <v>23</v>
      </c>
      <c r="BR29" s="263"/>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6"/>
    </row>
    <row r="30" spans="1:131" s="247" customFormat="1" ht="26.25" customHeight="1" x14ac:dyDescent="0.15">
      <c r="A30" s="266">
        <v>3</v>
      </c>
      <c r="B30" s="836" t="s">
        <v>404</v>
      </c>
      <c r="C30" s="837"/>
      <c r="D30" s="837"/>
      <c r="E30" s="837"/>
      <c r="F30" s="837"/>
      <c r="G30" s="837"/>
      <c r="H30" s="837"/>
      <c r="I30" s="837"/>
      <c r="J30" s="837"/>
      <c r="K30" s="837"/>
      <c r="L30" s="837"/>
      <c r="M30" s="837"/>
      <c r="N30" s="837"/>
      <c r="O30" s="837"/>
      <c r="P30" s="838"/>
      <c r="Q30" s="839">
        <v>769</v>
      </c>
      <c r="R30" s="840"/>
      <c r="S30" s="840"/>
      <c r="T30" s="840"/>
      <c r="U30" s="840"/>
      <c r="V30" s="840">
        <v>746</v>
      </c>
      <c r="W30" s="840"/>
      <c r="X30" s="840"/>
      <c r="Y30" s="840"/>
      <c r="Z30" s="840"/>
      <c r="AA30" s="840">
        <v>23</v>
      </c>
      <c r="AB30" s="840"/>
      <c r="AC30" s="840"/>
      <c r="AD30" s="840"/>
      <c r="AE30" s="841"/>
      <c r="AF30" s="842">
        <v>23</v>
      </c>
      <c r="AG30" s="843"/>
      <c r="AH30" s="843"/>
      <c r="AI30" s="843"/>
      <c r="AJ30" s="844"/>
      <c r="AK30" s="911">
        <v>95</v>
      </c>
      <c r="AL30" s="900"/>
      <c r="AM30" s="900"/>
      <c r="AN30" s="900"/>
      <c r="AO30" s="900"/>
      <c r="AP30" s="900" t="s">
        <v>575</v>
      </c>
      <c r="AQ30" s="900"/>
      <c r="AR30" s="900"/>
      <c r="AS30" s="900"/>
      <c r="AT30" s="900"/>
      <c r="AU30" s="900" t="s">
        <v>577</v>
      </c>
      <c r="AV30" s="900"/>
      <c r="AW30" s="900"/>
      <c r="AX30" s="900"/>
      <c r="AY30" s="900"/>
      <c r="AZ30" s="900" t="s">
        <v>575</v>
      </c>
      <c r="BA30" s="900"/>
      <c r="BB30" s="900"/>
      <c r="BC30" s="900"/>
      <c r="BD30" s="900"/>
      <c r="BE30" s="909"/>
      <c r="BF30" s="909"/>
      <c r="BG30" s="909"/>
      <c r="BH30" s="909"/>
      <c r="BI30" s="910"/>
      <c r="BJ30" s="252"/>
      <c r="BK30" s="252"/>
      <c r="BL30" s="252"/>
      <c r="BM30" s="252"/>
      <c r="BN30" s="252"/>
      <c r="BO30" s="265"/>
      <c r="BP30" s="265"/>
      <c r="BQ30" s="262">
        <v>24</v>
      </c>
      <c r="BR30" s="263"/>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6"/>
    </row>
    <row r="31" spans="1:131" s="247" customFormat="1" ht="26.25" customHeight="1" x14ac:dyDescent="0.15">
      <c r="A31" s="266">
        <v>4</v>
      </c>
      <c r="B31" s="836" t="s">
        <v>405</v>
      </c>
      <c r="C31" s="837"/>
      <c r="D31" s="837"/>
      <c r="E31" s="837"/>
      <c r="F31" s="837"/>
      <c r="G31" s="837"/>
      <c r="H31" s="837"/>
      <c r="I31" s="837"/>
      <c r="J31" s="837"/>
      <c r="K31" s="837"/>
      <c r="L31" s="837"/>
      <c r="M31" s="837"/>
      <c r="N31" s="837"/>
      <c r="O31" s="837"/>
      <c r="P31" s="838"/>
      <c r="Q31" s="839">
        <v>152</v>
      </c>
      <c r="R31" s="840"/>
      <c r="S31" s="840"/>
      <c r="T31" s="840"/>
      <c r="U31" s="840"/>
      <c r="V31" s="840">
        <v>151</v>
      </c>
      <c r="W31" s="840"/>
      <c r="X31" s="840"/>
      <c r="Y31" s="840"/>
      <c r="Z31" s="840"/>
      <c r="AA31" s="840">
        <v>0</v>
      </c>
      <c r="AB31" s="840"/>
      <c r="AC31" s="840"/>
      <c r="AD31" s="840"/>
      <c r="AE31" s="841"/>
      <c r="AF31" s="842">
        <v>0</v>
      </c>
      <c r="AG31" s="843"/>
      <c r="AH31" s="843"/>
      <c r="AI31" s="843"/>
      <c r="AJ31" s="844"/>
      <c r="AK31" s="911">
        <v>23</v>
      </c>
      <c r="AL31" s="900"/>
      <c r="AM31" s="900"/>
      <c r="AN31" s="900"/>
      <c r="AO31" s="900"/>
      <c r="AP31" s="900" t="s">
        <v>575</v>
      </c>
      <c r="AQ31" s="900"/>
      <c r="AR31" s="900"/>
      <c r="AS31" s="900"/>
      <c r="AT31" s="900"/>
      <c r="AU31" s="900" t="s">
        <v>575</v>
      </c>
      <c r="AV31" s="900"/>
      <c r="AW31" s="900"/>
      <c r="AX31" s="900"/>
      <c r="AY31" s="900"/>
      <c r="AZ31" s="900" t="s">
        <v>575</v>
      </c>
      <c r="BA31" s="900"/>
      <c r="BB31" s="900"/>
      <c r="BC31" s="900"/>
      <c r="BD31" s="900"/>
      <c r="BE31" s="909"/>
      <c r="BF31" s="909"/>
      <c r="BG31" s="909"/>
      <c r="BH31" s="909"/>
      <c r="BI31" s="910"/>
      <c r="BJ31" s="252"/>
      <c r="BK31" s="252"/>
      <c r="BL31" s="252"/>
      <c r="BM31" s="252"/>
      <c r="BN31" s="252"/>
      <c r="BO31" s="265"/>
      <c r="BP31" s="265"/>
      <c r="BQ31" s="262">
        <v>25</v>
      </c>
      <c r="BR31" s="263"/>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6"/>
    </row>
    <row r="32" spans="1:131" s="247" customFormat="1" ht="26.25" customHeight="1" x14ac:dyDescent="0.15">
      <c r="A32" s="266">
        <v>5</v>
      </c>
      <c r="B32" s="836" t="s">
        <v>406</v>
      </c>
      <c r="C32" s="837"/>
      <c r="D32" s="837"/>
      <c r="E32" s="837"/>
      <c r="F32" s="837"/>
      <c r="G32" s="837"/>
      <c r="H32" s="837"/>
      <c r="I32" s="837"/>
      <c r="J32" s="837"/>
      <c r="K32" s="837"/>
      <c r="L32" s="837"/>
      <c r="M32" s="837"/>
      <c r="N32" s="837"/>
      <c r="O32" s="837"/>
      <c r="P32" s="838"/>
      <c r="Q32" s="839">
        <v>127</v>
      </c>
      <c r="R32" s="840"/>
      <c r="S32" s="840"/>
      <c r="T32" s="840"/>
      <c r="U32" s="840"/>
      <c r="V32" s="840">
        <v>118</v>
      </c>
      <c r="W32" s="840"/>
      <c r="X32" s="840"/>
      <c r="Y32" s="840"/>
      <c r="Z32" s="840"/>
      <c r="AA32" s="840">
        <v>9</v>
      </c>
      <c r="AB32" s="840"/>
      <c r="AC32" s="840"/>
      <c r="AD32" s="840"/>
      <c r="AE32" s="841"/>
      <c r="AF32" s="842">
        <v>595</v>
      </c>
      <c r="AG32" s="843"/>
      <c r="AH32" s="843"/>
      <c r="AI32" s="843"/>
      <c r="AJ32" s="844"/>
      <c r="AK32" s="911">
        <v>4</v>
      </c>
      <c r="AL32" s="900"/>
      <c r="AM32" s="900"/>
      <c r="AN32" s="900"/>
      <c r="AO32" s="900"/>
      <c r="AP32" s="900">
        <v>446</v>
      </c>
      <c r="AQ32" s="900"/>
      <c r="AR32" s="900"/>
      <c r="AS32" s="900"/>
      <c r="AT32" s="900"/>
      <c r="AU32" s="900">
        <v>122</v>
      </c>
      <c r="AV32" s="900"/>
      <c r="AW32" s="900"/>
      <c r="AX32" s="900"/>
      <c r="AY32" s="900"/>
      <c r="AZ32" s="900" t="s">
        <v>575</v>
      </c>
      <c r="BA32" s="900"/>
      <c r="BB32" s="900"/>
      <c r="BC32" s="900"/>
      <c r="BD32" s="900"/>
      <c r="BE32" s="909" t="s">
        <v>407</v>
      </c>
      <c r="BF32" s="909"/>
      <c r="BG32" s="909"/>
      <c r="BH32" s="909"/>
      <c r="BI32" s="910"/>
      <c r="BJ32" s="252"/>
      <c r="BK32" s="252"/>
      <c r="BL32" s="252"/>
      <c r="BM32" s="252"/>
      <c r="BN32" s="252"/>
      <c r="BO32" s="265"/>
      <c r="BP32" s="265"/>
      <c r="BQ32" s="262">
        <v>26</v>
      </c>
      <c r="BR32" s="263"/>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6"/>
    </row>
    <row r="33" spans="1:131" s="247" customFormat="1" ht="26.25" customHeight="1" x14ac:dyDescent="0.15">
      <c r="A33" s="266">
        <v>6</v>
      </c>
      <c r="B33" s="836" t="s">
        <v>408</v>
      </c>
      <c r="C33" s="837"/>
      <c r="D33" s="837"/>
      <c r="E33" s="837"/>
      <c r="F33" s="837"/>
      <c r="G33" s="837"/>
      <c r="H33" s="837"/>
      <c r="I33" s="837"/>
      <c r="J33" s="837"/>
      <c r="K33" s="837"/>
      <c r="L33" s="837"/>
      <c r="M33" s="837"/>
      <c r="N33" s="837"/>
      <c r="O33" s="837"/>
      <c r="P33" s="838"/>
      <c r="Q33" s="839">
        <v>104</v>
      </c>
      <c r="R33" s="840"/>
      <c r="S33" s="840"/>
      <c r="T33" s="840"/>
      <c r="U33" s="840"/>
      <c r="V33" s="840">
        <v>98</v>
      </c>
      <c r="W33" s="840"/>
      <c r="X33" s="840"/>
      <c r="Y33" s="840"/>
      <c r="Z33" s="840"/>
      <c r="AA33" s="840">
        <v>6</v>
      </c>
      <c r="AB33" s="840"/>
      <c r="AC33" s="840"/>
      <c r="AD33" s="840"/>
      <c r="AE33" s="841"/>
      <c r="AF33" s="842">
        <v>6</v>
      </c>
      <c r="AG33" s="843"/>
      <c r="AH33" s="843"/>
      <c r="AI33" s="843"/>
      <c r="AJ33" s="844"/>
      <c r="AK33" s="911">
        <v>61</v>
      </c>
      <c r="AL33" s="900"/>
      <c r="AM33" s="900"/>
      <c r="AN33" s="900"/>
      <c r="AO33" s="900"/>
      <c r="AP33" s="900">
        <v>315</v>
      </c>
      <c r="AQ33" s="900"/>
      <c r="AR33" s="900"/>
      <c r="AS33" s="900"/>
      <c r="AT33" s="900"/>
      <c r="AU33" s="900">
        <v>312</v>
      </c>
      <c r="AV33" s="900"/>
      <c r="AW33" s="900"/>
      <c r="AX33" s="900"/>
      <c r="AY33" s="900"/>
      <c r="AZ33" s="900" t="s">
        <v>575</v>
      </c>
      <c r="BA33" s="900"/>
      <c r="BB33" s="900"/>
      <c r="BC33" s="900"/>
      <c r="BD33" s="900"/>
      <c r="BE33" s="909" t="s">
        <v>409</v>
      </c>
      <c r="BF33" s="909"/>
      <c r="BG33" s="909"/>
      <c r="BH33" s="909"/>
      <c r="BI33" s="910"/>
      <c r="BJ33" s="252"/>
      <c r="BK33" s="252"/>
      <c r="BL33" s="252"/>
      <c r="BM33" s="252"/>
      <c r="BN33" s="252"/>
      <c r="BO33" s="265"/>
      <c r="BP33" s="265"/>
      <c r="BQ33" s="262">
        <v>27</v>
      </c>
      <c r="BR33" s="263"/>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6"/>
    </row>
    <row r="34" spans="1:131" s="247" customFormat="1" ht="26.25" customHeight="1" x14ac:dyDescent="0.15">
      <c r="A34" s="266">
        <v>7</v>
      </c>
      <c r="B34" s="836" t="s">
        <v>410</v>
      </c>
      <c r="C34" s="837"/>
      <c r="D34" s="837"/>
      <c r="E34" s="837"/>
      <c r="F34" s="837"/>
      <c r="G34" s="837"/>
      <c r="H34" s="837"/>
      <c r="I34" s="837"/>
      <c r="J34" s="837"/>
      <c r="K34" s="837"/>
      <c r="L34" s="837"/>
      <c r="M34" s="837"/>
      <c r="N34" s="837"/>
      <c r="O34" s="837"/>
      <c r="P34" s="838"/>
      <c r="Q34" s="839">
        <v>234</v>
      </c>
      <c r="R34" s="840"/>
      <c r="S34" s="840"/>
      <c r="T34" s="840"/>
      <c r="U34" s="840"/>
      <c r="V34" s="840">
        <v>219</v>
      </c>
      <c r="W34" s="840"/>
      <c r="X34" s="840"/>
      <c r="Y34" s="840"/>
      <c r="Z34" s="840"/>
      <c r="AA34" s="840">
        <v>15</v>
      </c>
      <c r="AB34" s="840"/>
      <c r="AC34" s="840"/>
      <c r="AD34" s="840"/>
      <c r="AE34" s="841"/>
      <c r="AF34" s="842">
        <v>15</v>
      </c>
      <c r="AG34" s="843"/>
      <c r="AH34" s="843"/>
      <c r="AI34" s="843"/>
      <c r="AJ34" s="844"/>
      <c r="AK34" s="911">
        <v>129</v>
      </c>
      <c r="AL34" s="900"/>
      <c r="AM34" s="900"/>
      <c r="AN34" s="900"/>
      <c r="AO34" s="900"/>
      <c r="AP34" s="900">
        <v>977</v>
      </c>
      <c r="AQ34" s="900"/>
      <c r="AR34" s="900"/>
      <c r="AS34" s="900"/>
      <c r="AT34" s="900"/>
      <c r="AU34" s="900">
        <v>819</v>
      </c>
      <c r="AV34" s="900"/>
      <c r="AW34" s="900"/>
      <c r="AX34" s="900"/>
      <c r="AY34" s="900"/>
      <c r="AZ34" s="900" t="s">
        <v>575</v>
      </c>
      <c r="BA34" s="900"/>
      <c r="BB34" s="900"/>
      <c r="BC34" s="900"/>
      <c r="BD34" s="900"/>
      <c r="BE34" s="909" t="s">
        <v>411</v>
      </c>
      <c r="BF34" s="909"/>
      <c r="BG34" s="909"/>
      <c r="BH34" s="909"/>
      <c r="BI34" s="910"/>
      <c r="BJ34" s="252"/>
      <c r="BK34" s="252"/>
      <c r="BL34" s="252"/>
      <c r="BM34" s="252"/>
      <c r="BN34" s="252"/>
      <c r="BO34" s="265"/>
      <c r="BP34" s="265"/>
      <c r="BQ34" s="262">
        <v>28</v>
      </c>
      <c r="BR34" s="263"/>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6"/>
    </row>
    <row r="35" spans="1:131" s="247" customFormat="1" ht="26.25" customHeight="1" x14ac:dyDescent="0.15">
      <c r="A35" s="266">
        <v>8</v>
      </c>
      <c r="B35" s="836" t="s">
        <v>412</v>
      </c>
      <c r="C35" s="837"/>
      <c r="D35" s="837"/>
      <c r="E35" s="837"/>
      <c r="F35" s="837"/>
      <c r="G35" s="837"/>
      <c r="H35" s="837"/>
      <c r="I35" s="837"/>
      <c r="J35" s="837"/>
      <c r="K35" s="837"/>
      <c r="L35" s="837"/>
      <c r="M35" s="837"/>
      <c r="N35" s="837"/>
      <c r="O35" s="837"/>
      <c r="P35" s="838"/>
      <c r="Q35" s="839">
        <v>57</v>
      </c>
      <c r="R35" s="840"/>
      <c r="S35" s="840"/>
      <c r="T35" s="840"/>
      <c r="U35" s="840"/>
      <c r="V35" s="840">
        <v>48</v>
      </c>
      <c r="W35" s="840"/>
      <c r="X35" s="840"/>
      <c r="Y35" s="840"/>
      <c r="Z35" s="840"/>
      <c r="AA35" s="840">
        <v>9</v>
      </c>
      <c r="AB35" s="840"/>
      <c r="AC35" s="840"/>
      <c r="AD35" s="840"/>
      <c r="AE35" s="841"/>
      <c r="AF35" s="842">
        <v>9</v>
      </c>
      <c r="AG35" s="843"/>
      <c r="AH35" s="843"/>
      <c r="AI35" s="843"/>
      <c r="AJ35" s="844"/>
      <c r="AK35" s="911">
        <v>14</v>
      </c>
      <c r="AL35" s="900"/>
      <c r="AM35" s="900"/>
      <c r="AN35" s="900"/>
      <c r="AO35" s="900"/>
      <c r="AP35" s="900" t="s">
        <v>575</v>
      </c>
      <c r="AQ35" s="900"/>
      <c r="AR35" s="900"/>
      <c r="AS35" s="900"/>
      <c r="AT35" s="900"/>
      <c r="AU35" s="900" t="s">
        <v>575</v>
      </c>
      <c r="AV35" s="900"/>
      <c r="AW35" s="900"/>
      <c r="AX35" s="900"/>
      <c r="AY35" s="900"/>
      <c r="AZ35" s="900" t="s">
        <v>575</v>
      </c>
      <c r="BA35" s="900"/>
      <c r="BB35" s="900"/>
      <c r="BC35" s="900"/>
      <c r="BD35" s="900"/>
      <c r="BE35" s="909" t="s">
        <v>409</v>
      </c>
      <c r="BF35" s="909"/>
      <c r="BG35" s="909"/>
      <c r="BH35" s="909"/>
      <c r="BI35" s="910"/>
      <c r="BJ35" s="252"/>
      <c r="BK35" s="252"/>
      <c r="BL35" s="252"/>
      <c r="BM35" s="252"/>
      <c r="BN35" s="252"/>
      <c r="BO35" s="265"/>
      <c r="BP35" s="265"/>
      <c r="BQ35" s="262">
        <v>29</v>
      </c>
      <c r="BR35" s="263"/>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6"/>
    </row>
    <row r="36" spans="1:131" s="247" customFormat="1" ht="26.25" customHeight="1" x14ac:dyDescent="0.15">
      <c r="A36" s="266">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900"/>
      <c r="AM36" s="900"/>
      <c r="AN36" s="900"/>
      <c r="AO36" s="900"/>
      <c r="AP36" s="900"/>
      <c r="AQ36" s="900"/>
      <c r="AR36" s="900"/>
      <c r="AS36" s="900"/>
      <c r="AT36" s="900"/>
      <c r="AU36" s="900"/>
      <c r="AV36" s="900"/>
      <c r="AW36" s="900"/>
      <c r="AX36" s="900"/>
      <c r="AY36" s="900"/>
      <c r="AZ36" s="912"/>
      <c r="BA36" s="912"/>
      <c r="BB36" s="912"/>
      <c r="BC36" s="912"/>
      <c r="BD36" s="912"/>
      <c r="BE36" s="909"/>
      <c r="BF36" s="909"/>
      <c r="BG36" s="909"/>
      <c r="BH36" s="909"/>
      <c r="BI36" s="910"/>
      <c r="BJ36" s="252"/>
      <c r="BK36" s="252"/>
      <c r="BL36" s="252"/>
      <c r="BM36" s="252"/>
      <c r="BN36" s="252"/>
      <c r="BO36" s="265"/>
      <c r="BP36" s="265"/>
      <c r="BQ36" s="262">
        <v>30</v>
      </c>
      <c r="BR36" s="263"/>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6"/>
    </row>
    <row r="37" spans="1:131" s="247" customFormat="1" ht="26.25" customHeight="1" x14ac:dyDescent="0.15">
      <c r="A37" s="266">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00"/>
      <c r="AM37" s="900"/>
      <c r="AN37" s="900"/>
      <c r="AO37" s="900"/>
      <c r="AP37" s="900"/>
      <c r="AQ37" s="900"/>
      <c r="AR37" s="900"/>
      <c r="AS37" s="900"/>
      <c r="AT37" s="900"/>
      <c r="AU37" s="900"/>
      <c r="AV37" s="900"/>
      <c r="AW37" s="900"/>
      <c r="AX37" s="900"/>
      <c r="AY37" s="900"/>
      <c r="AZ37" s="912"/>
      <c r="BA37" s="912"/>
      <c r="BB37" s="912"/>
      <c r="BC37" s="912"/>
      <c r="BD37" s="912"/>
      <c r="BE37" s="909"/>
      <c r="BF37" s="909"/>
      <c r="BG37" s="909"/>
      <c r="BH37" s="909"/>
      <c r="BI37" s="910"/>
      <c r="BJ37" s="252"/>
      <c r="BK37" s="252"/>
      <c r="BL37" s="252"/>
      <c r="BM37" s="252"/>
      <c r="BN37" s="252"/>
      <c r="BO37" s="265"/>
      <c r="BP37" s="265"/>
      <c r="BQ37" s="262">
        <v>31</v>
      </c>
      <c r="BR37" s="263"/>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6"/>
    </row>
    <row r="38" spans="1:131" s="247" customFormat="1" ht="26.25" customHeight="1" x14ac:dyDescent="0.15">
      <c r="A38" s="266">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00"/>
      <c r="AM38" s="900"/>
      <c r="AN38" s="900"/>
      <c r="AO38" s="900"/>
      <c r="AP38" s="900"/>
      <c r="AQ38" s="900"/>
      <c r="AR38" s="900"/>
      <c r="AS38" s="900"/>
      <c r="AT38" s="900"/>
      <c r="AU38" s="900"/>
      <c r="AV38" s="900"/>
      <c r="AW38" s="900"/>
      <c r="AX38" s="900"/>
      <c r="AY38" s="900"/>
      <c r="AZ38" s="912"/>
      <c r="BA38" s="912"/>
      <c r="BB38" s="912"/>
      <c r="BC38" s="912"/>
      <c r="BD38" s="912"/>
      <c r="BE38" s="909"/>
      <c r="BF38" s="909"/>
      <c r="BG38" s="909"/>
      <c r="BH38" s="909"/>
      <c r="BI38" s="910"/>
      <c r="BJ38" s="252"/>
      <c r="BK38" s="252"/>
      <c r="BL38" s="252"/>
      <c r="BM38" s="252"/>
      <c r="BN38" s="252"/>
      <c r="BO38" s="265"/>
      <c r="BP38" s="265"/>
      <c r="BQ38" s="262">
        <v>32</v>
      </c>
      <c r="BR38" s="263"/>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6"/>
    </row>
    <row r="39" spans="1:131" s="247" customFormat="1" ht="26.25" customHeight="1" x14ac:dyDescent="0.15">
      <c r="A39" s="266">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00"/>
      <c r="AM39" s="900"/>
      <c r="AN39" s="900"/>
      <c r="AO39" s="900"/>
      <c r="AP39" s="900"/>
      <c r="AQ39" s="900"/>
      <c r="AR39" s="900"/>
      <c r="AS39" s="900"/>
      <c r="AT39" s="900"/>
      <c r="AU39" s="900"/>
      <c r="AV39" s="900"/>
      <c r="AW39" s="900"/>
      <c r="AX39" s="900"/>
      <c r="AY39" s="900"/>
      <c r="AZ39" s="912"/>
      <c r="BA39" s="912"/>
      <c r="BB39" s="912"/>
      <c r="BC39" s="912"/>
      <c r="BD39" s="912"/>
      <c r="BE39" s="909"/>
      <c r="BF39" s="909"/>
      <c r="BG39" s="909"/>
      <c r="BH39" s="909"/>
      <c r="BI39" s="910"/>
      <c r="BJ39" s="252"/>
      <c r="BK39" s="252"/>
      <c r="BL39" s="252"/>
      <c r="BM39" s="252"/>
      <c r="BN39" s="252"/>
      <c r="BO39" s="265"/>
      <c r="BP39" s="265"/>
      <c r="BQ39" s="262">
        <v>33</v>
      </c>
      <c r="BR39" s="263"/>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6"/>
    </row>
    <row r="40" spans="1:131" s="247" customFormat="1" ht="26.25" customHeight="1" x14ac:dyDescent="0.15">
      <c r="A40" s="261">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00"/>
      <c r="AM40" s="900"/>
      <c r="AN40" s="900"/>
      <c r="AO40" s="900"/>
      <c r="AP40" s="900"/>
      <c r="AQ40" s="900"/>
      <c r="AR40" s="900"/>
      <c r="AS40" s="900"/>
      <c r="AT40" s="900"/>
      <c r="AU40" s="900"/>
      <c r="AV40" s="900"/>
      <c r="AW40" s="900"/>
      <c r="AX40" s="900"/>
      <c r="AY40" s="900"/>
      <c r="AZ40" s="912"/>
      <c r="BA40" s="912"/>
      <c r="BB40" s="912"/>
      <c r="BC40" s="912"/>
      <c r="BD40" s="912"/>
      <c r="BE40" s="909"/>
      <c r="BF40" s="909"/>
      <c r="BG40" s="909"/>
      <c r="BH40" s="909"/>
      <c r="BI40" s="910"/>
      <c r="BJ40" s="252"/>
      <c r="BK40" s="252"/>
      <c r="BL40" s="252"/>
      <c r="BM40" s="252"/>
      <c r="BN40" s="252"/>
      <c r="BO40" s="265"/>
      <c r="BP40" s="265"/>
      <c r="BQ40" s="262">
        <v>34</v>
      </c>
      <c r="BR40" s="263"/>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6"/>
    </row>
    <row r="41" spans="1:131" s="247" customFormat="1" ht="26.25" customHeight="1" x14ac:dyDescent="0.15">
      <c r="A41" s="261">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00"/>
      <c r="AM41" s="900"/>
      <c r="AN41" s="900"/>
      <c r="AO41" s="900"/>
      <c r="AP41" s="900"/>
      <c r="AQ41" s="900"/>
      <c r="AR41" s="900"/>
      <c r="AS41" s="900"/>
      <c r="AT41" s="900"/>
      <c r="AU41" s="900"/>
      <c r="AV41" s="900"/>
      <c r="AW41" s="900"/>
      <c r="AX41" s="900"/>
      <c r="AY41" s="900"/>
      <c r="AZ41" s="912"/>
      <c r="BA41" s="912"/>
      <c r="BB41" s="912"/>
      <c r="BC41" s="912"/>
      <c r="BD41" s="912"/>
      <c r="BE41" s="909"/>
      <c r="BF41" s="909"/>
      <c r="BG41" s="909"/>
      <c r="BH41" s="909"/>
      <c r="BI41" s="910"/>
      <c r="BJ41" s="252"/>
      <c r="BK41" s="252"/>
      <c r="BL41" s="252"/>
      <c r="BM41" s="252"/>
      <c r="BN41" s="252"/>
      <c r="BO41" s="265"/>
      <c r="BP41" s="265"/>
      <c r="BQ41" s="262">
        <v>35</v>
      </c>
      <c r="BR41" s="263"/>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6"/>
    </row>
    <row r="42" spans="1:131" s="247" customFormat="1" ht="26.25" customHeight="1" x14ac:dyDescent="0.15">
      <c r="A42" s="261">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00"/>
      <c r="AM42" s="900"/>
      <c r="AN42" s="900"/>
      <c r="AO42" s="900"/>
      <c r="AP42" s="900"/>
      <c r="AQ42" s="900"/>
      <c r="AR42" s="900"/>
      <c r="AS42" s="900"/>
      <c r="AT42" s="900"/>
      <c r="AU42" s="900"/>
      <c r="AV42" s="900"/>
      <c r="AW42" s="900"/>
      <c r="AX42" s="900"/>
      <c r="AY42" s="900"/>
      <c r="AZ42" s="912"/>
      <c r="BA42" s="912"/>
      <c r="BB42" s="912"/>
      <c r="BC42" s="912"/>
      <c r="BD42" s="912"/>
      <c r="BE42" s="909"/>
      <c r="BF42" s="909"/>
      <c r="BG42" s="909"/>
      <c r="BH42" s="909"/>
      <c r="BI42" s="910"/>
      <c r="BJ42" s="252"/>
      <c r="BK42" s="252"/>
      <c r="BL42" s="252"/>
      <c r="BM42" s="252"/>
      <c r="BN42" s="252"/>
      <c r="BO42" s="265"/>
      <c r="BP42" s="265"/>
      <c r="BQ42" s="262">
        <v>36</v>
      </c>
      <c r="BR42" s="263"/>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6"/>
    </row>
    <row r="43" spans="1:131" s="247" customFormat="1" ht="26.25" customHeight="1" x14ac:dyDescent="0.15">
      <c r="A43" s="261">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00"/>
      <c r="AM43" s="900"/>
      <c r="AN43" s="900"/>
      <c r="AO43" s="900"/>
      <c r="AP43" s="900"/>
      <c r="AQ43" s="900"/>
      <c r="AR43" s="900"/>
      <c r="AS43" s="900"/>
      <c r="AT43" s="900"/>
      <c r="AU43" s="900"/>
      <c r="AV43" s="900"/>
      <c r="AW43" s="900"/>
      <c r="AX43" s="900"/>
      <c r="AY43" s="900"/>
      <c r="AZ43" s="912"/>
      <c r="BA43" s="912"/>
      <c r="BB43" s="912"/>
      <c r="BC43" s="912"/>
      <c r="BD43" s="912"/>
      <c r="BE43" s="909"/>
      <c r="BF43" s="909"/>
      <c r="BG43" s="909"/>
      <c r="BH43" s="909"/>
      <c r="BI43" s="910"/>
      <c r="BJ43" s="252"/>
      <c r="BK43" s="252"/>
      <c r="BL43" s="252"/>
      <c r="BM43" s="252"/>
      <c r="BN43" s="252"/>
      <c r="BO43" s="265"/>
      <c r="BP43" s="265"/>
      <c r="BQ43" s="262">
        <v>37</v>
      </c>
      <c r="BR43" s="263"/>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6"/>
    </row>
    <row r="44" spans="1:131" s="247" customFormat="1" ht="26.25" customHeight="1" x14ac:dyDescent="0.15">
      <c r="A44" s="261">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00"/>
      <c r="AM44" s="900"/>
      <c r="AN44" s="900"/>
      <c r="AO44" s="900"/>
      <c r="AP44" s="900"/>
      <c r="AQ44" s="900"/>
      <c r="AR44" s="900"/>
      <c r="AS44" s="900"/>
      <c r="AT44" s="900"/>
      <c r="AU44" s="900"/>
      <c r="AV44" s="900"/>
      <c r="AW44" s="900"/>
      <c r="AX44" s="900"/>
      <c r="AY44" s="900"/>
      <c r="AZ44" s="912"/>
      <c r="BA44" s="912"/>
      <c r="BB44" s="912"/>
      <c r="BC44" s="912"/>
      <c r="BD44" s="912"/>
      <c r="BE44" s="909"/>
      <c r="BF44" s="909"/>
      <c r="BG44" s="909"/>
      <c r="BH44" s="909"/>
      <c r="BI44" s="910"/>
      <c r="BJ44" s="252"/>
      <c r="BK44" s="252"/>
      <c r="BL44" s="252"/>
      <c r="BM44" s="252"/>
      <c r="BN44" s="252"/>
      <c r="BO44" s="265"/>
      <c r="BP44" s="265"/>
      <c r="BQ44" s="262">
        <v>38</v>
      </c>
      <c r="BR44" s="263"/>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6"/>
    </row>
    <row r="45" spans="1:131" s="247" customFormat="1" ht="26.25" customHeight="1" x14ac:dyDescent="0.15">
      <c r="A45" s="261">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00"/>
      <c r="AM45" s="900"/>
      <c r="AN45" s="900"/>
      <c r="AO45" s="900"/>
      <c r="AP45" s="900"/>
      <c r="AQ45" s="900"/>
      <c r="AR45" s="900"/>
      <c r="AS45" s="900"/>
      <c r="AT45" s="900"/>
      <c r="AU45" s="900"/>
      <c r="AV45" s="900"/>
      <c r="AW45" s="900"/>
      <c r="AX45" s="900"/>
      <c r="AY45" s="900"/>
      <c r="AZ45" s="912"/>
      <c r="BA45" s="912"/>
      <c r="BB45" s="912"/>
      <c r="BC45" s="912"/>
      <c r="BD45" s="912"/>
      <c r="BE45" s="909"/>
      <c r="BF45" s="909"/>
      <c r="BG45" s="909"/>
      <c r="BH45" s="909"/>
      <c r="BI45" s="910"/>
      <c r="BJ45" s="252"/>
      <c r="BK45" s="252"/>
      <c r="BL45" s="252"/>
      <c r="BM45" s="252"/>
      <c r="BN45" s="252"/>
      <c r="BO45" s="265"/>
      <c r="BP45" s="265"/>
      <c r="BQ45" s="262">
        <v>39</v>
      </c>
      <c r="BR45" s="263"/>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6"/>
    </row>
    <row r="46" spans="1:131" s="247" customFormat="1" ht="26.25" customHeight="1" x14ac:dyDescent="0.15">
      <c r="A46" s="261">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00"/>
      <c r="AM46" s="900"/>
      <c r="AN46" s="900"/>
      <c r="AO46" s="900"/>
      <c r="AP46" s="900"/>
      <c r="AQ46" s="900"/>
      <c r="AR46" s="900"/>
      <c r="AS46" s="900"/>
      <c r="AT46" s="900"/>
      <c r="AU46" s="900"/>
      <c r="AV46" s="900"/>
      <c r="AW46" s="900"/>
      <c r="AX46" s="900"/>
      <c r="AY46" s="900"/>
      <c r="AZ46" s="912"/>
      <c r="BA46" s="912"/>
      <c r="BB46" s="912"/>
      <c r="BC46" s="912"/>
      <c r="BD46" s="912"/>
      <c r="BE46" s="909"/>
      <c r="BF46" s="909"/>
      <c r="BG46" s="909"/>
      <c r="BH46" s="909"/>
      <c r="BI46" s="910"/>
      <c r="BJ46" s="252"/>
      <c r="BK46" s="252"/>
      <c r="BL46" s="252"/>
      <c r="BM46" s="252"/>
      <c r="BN46" s="252"/>
      <c r="BO46" s="265"/>
      <c r="BP46" s="265"/>
      <c r="BQ46" s="262">
        <v>40</v>
      </c>
      <c r="BR46" s="263"/>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6"/>
    </row>
    <row r="47" spans="1:131" s="247" customFormat="1" ht="26.25" customHeight="1" x14ac:dyDescent="0.15">
      <c r="A47" s="261">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00"/>
      <c r="AM47" s="900"/>
      <c r="AN47" s="900"/>
      <c r="AO47" s="900"/>
      <c r="AP47" s="900"/>
      <c r="AQ47" s="900"/>
      <c r="AR47" s="900"/>
      <c r="AS47" s="900"/>
      <c r="AT47" s="900"/>
      <c r="AU47" s="900"/>
      <c r="AV47" s="900"/>
      <c r="AW47" s="900"/>
      <c r="AX47" s="900"/>
      <c r="AY47" s="900"/>
      <c r="AZ47" s="912"/>
      <c r="BA47" s="912"/>
      <c r="BB47" s="912"/>
      <c r="BC47" s="912"/>
      <c r="BD47" s="912"/>
      <c r="BE47" s="909"/>
      <c r="BF47" s="909"/>
      <c r="BG47" s="909"/>
      <c r="BH47" s="909"/>
      <c r="BI47" s="910"/>
      <c r="BJ47" s="252"/>
      <c r="BK47" s="252"/>
      <c r="BL47" s="252"/>
      <c r="BM47" s="252"/>
      <c r="BN47" s="252"/>
      <c r="BO47" s="265"/>
      <c r="BP47" s="265"/>
      <c r="BQ47" s="262">
        <v>41</v>
      </c>
      <c r="BR47" s="263"/>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6"/>
    </row>
    <row r="48" spans="1:131" s="247" customFormat="1" ht="26.25" customHeight="1" x14ac:dyDescent="0.15">
      <c r="A48" s="261">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00"/>
      <c r="AM48" s="900"/>
      <c r="AN48" s="900"/>
      <c r="AO48" s="900"/>
      <c r="AP48" s="900"/>
      <c r="AQ48" s="900"/>
      <c r="AR48" s="900"/>
      <c r="AS48" s="900"/>
      <c r="AT48" s="900"/>
      <c r="AU48" s="900"/>
      <c r="AV48" s="900"/>
      <c r="AW48" s="900"/>
      <c r="AX48" s="900"/>
      <c r="AY48" s="900"/>
      <c r="AZ48" s="912"/>
      <c r="BA48" s="912"/>
      <c r="BB48" s="912"/>
      <c r="BC48" s="912"/>
      <c r="BD48" s="912"/>
      <c r="BE48" s="909"/>
      <c r="BF48" s="909"/>
      <c r="BG48" s="909"/>
      <c r="BH48" s="909"/>
      <c r="BI48" s="910"/>
      <c r="BJ48" s="252"/>
      <c r="BK48" s="252"/>
      <c r="BL48" s="252"/>
      <c r="BM48" s="252"/>
      <c r="BN48" s="252"/>
      <c r="BO48" s="265"/>
      <c r="BP48" s="265"/>
      <c r="BQ48" s="262">
        <v>42</v>
      </c>
      <c r="BR48" s="263"/>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6"/>
    </row>
    <row r="49" spans="1:131" s="247" customFormat="1" ht="26.25" customHeight="1" x14ac:dyDescent="0.15">
      <c r="A49" s="261">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00"/>
      <c r="AM49" s="900"/>
      <c r="AN49" s="900"/>
      <c r="AO49" s="900"/>
      <c r="AP49" s="900"/>
      <c r="AQ49" s="900"/>
      <c r="AR49" s="900"/>
      <c r="AS49" s="900"/>
      <c r="AT49" s="900"/>
      <c r="AU49" s="900"/>
      <c r="AV49" s="900"/>
      <c r="AW49" s="900"/>
      <c r="AX49" s="900"/>
      <c r="AY49" s="900"/>
      <c r="AZ49" s="912"/>
      <c r="BA49" s="912"/>
      <c r="BB49" s="912"/>
      <c r="BC49" s="912"/>
      <c r="BD49" s="912"/>
      <c r="BE49" s="909"/>
      <c r="BF49" s="909"/>
      <c r="BG49" s="909"/>
      <c r="BH49" s="909"/>
      <c r="BI49" s="910"/>
      <c r="BJ49" s="252"/>
      <c r="BK49" s="252"/>
      <c r="BL49" s="252"/>
      <c r="BM49" s="252"/>
      <c r="BN49" s="252"/>
      <c r="BO49" s="265"/>
      <c r="BP49" s="265"/>
      <c r="BQ49" s="262">
        <v>43</v>
      </c>
      <c r="BR49" s="263"/>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6"/>
    </row>
    <row r="50" spans="1:131" s="247" customFormat="1" ht="26.25" customHeight="1" x14ac:dyDescent="0.15">
      <c r="A50" s="261">
        <v>23</v>
      </c>
      <c r="B50" s="836"/>
      <c r="C50" s="837"/>
      <c r="D50" s="837"/>
      <c r="E50" s="837"/>
      <c r="F50" s="837"/>
      <c r="G50" s="837"/>
      <c r="H50" s="837"/>
      <c r="I50" s="837"/>
      <c r="J50" s="837"/>
      <c r="K50" s="837"/>
      <c r="L50" s="837"/>
      <c r="M50" s="837"/>
      <c r="N50" s="837"/>
      <c r="O50" s="837"/>
      <c r="P50" s="838"/>
      <c r="Q50" s="913"/>
      <c r="R50" s="914"/>
      <c r="S50" s="914"/>
      <c r="T50" s="914"/>
      <c r="U50" s="914"/>
      <c r="V50" s="914"/>
      <c r="W50" s="914"/>
      <c r="X50" s="914"/>
      <c r="Y50" s="914"/>
      <c r="Z50" s="914"/>
      <c r="AA50" s="914"/>
      <c r="AB50" s="914"/>
      <c r="AC50" s="914"/>
      <c r="AD50" s="914"/>
      <c r="AE50" s="915"/>
      <c r="AF50" s="842"/>
      <c r="AG50" s="843"/>
      <c r="AH50" s="843"/>
      <c r="AI50" s="843"/>
      <c r="AJ50" s="844"/>
      <c r="AK50" s="916"/>
      <c r="AL50" s="914"/>
      <c r="AM50" s="914"/>
      <c r="AN50" s="914"/>
      <c r="AO50" s="914"/>
      <c r="AP50" s="914"/>
      <c r="AQ50" s="914"/>
      <c r="AR50" s="914"/>
      <c r="AS50" s="914"/>
      <c r="AT50" s="914"/>
      <c r="AU50" s="914"/>
      <c r="AV50" s="914"/>
      <c r="AW50" s="914"/>
      <c r="AX50" s="914"/>
      <c r="AY50" s="914"/>
      <c r="AZ50" s="917"/>
      <c r="BA50" s="917"/>
      <c r="BB50" s="917"/>
      <c r="BC50" s="917"/>
      <c r="BD50" s="917"/>
      <c r="BE50" s="909"/>
      <c r="BF50" s="909"/>
      <c r="BG50" s="909"/>
      <c r="BH50" s="909"/>
      <c r="BI50" s="910"/>
      <c r="BJ50" s="252"/>
      <c r="BK50" s="252"/>
      <c r="BL50" s="252"/>
      <c r="BM50" s="252"/>
      <c r="BN50" s="252"/>
      <c r="BO50" s="265"/>
      <c r="BP50" s="265"/>
      <c r="BQ50" s="262">
        <v>44</v>
      </c>
      <c r="BR50" s="263"/>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6"/>
    </row>
    <row r="51" spans="1:131" s="247" customFormat="1" ht="26.25" customHeight="1" x14ac:dyDescent="0.15">
      <c r="A51" s="261">
        <v>24</v>
      </c>
      <c r="B51" s="836"/>
      <c r="C51" s="837"/>
      <c r="D51" s="837"/>
      <c r="E51" s="837"/>
      <c r="F51" s="837"/>
      <c r="G51" s="837"/>
      <c r="H51" s="837"/>
      <c r="I51" s="837"/>
      <c r="J51" s="837"/>
      <c r="K51" s="837"/>
      <c r="L51" s="837"/>
      <c r="M51" s="837"/>
      <c r="N51" s="837"/>
      <c r="O51" s="837"/>
      <c r="P51" s="838"/>
      <c r="Q51" s="913"/>
      <c r="R51" s="914"/>
      <c r="S51" s="914"/>
      <c r="T51" s="914"/>
      <c r="U51" s="914"/>
      <c r="V51" s="914"/>
      <c r="W51" s="914"/>
      <c r="X51" s="914"/>
      <c r="Y51" s="914"/>
      <c r="Z51" s="914"/>
      <c r="AA51" s="914"/>
      <c r="AB51" s="914"/>
      <c r="AC51" s="914"/>
      <c r="AD51" s="914"/>
      <c r="AE51" s="915"/>
      <c r="AF51" s="842"/>
      <c r="AG51" s="843"/>
      <c r="AH51" s="843"/>
      <c r="AI51" s="843"/>
      <c r="AJ51" s="844"/>
      <c r="AK51" s="916"/>
      <c r="AL51" s="914"/>
      <c r="AM51" s="914"/>
      <c r="AN51" s="914"/>
      <c r="AO51" s="914"/>
      <c r="AP51" s="914"/>
      <c r="AQ51" s="914"/>
      <c r="AR51" s="914"/>
      <c r="AS51" s="914"/>
      <c r="AT51" s="914"/>
      <c r="AU51" s="914"/>
      <c r="AV51" s="914"/>
      <c r="AW51" s="914"/>
      <c r="AX51" s="914"/>
      <c r="AY51" s="914"/>
      <c r="AZ51" s="917"/>
      <c r="BA51" s="917"/>
      <c r="BB51" s="917"/>
      <c r="BC51" s="917"/>
      <c r="BD51" s="917"/>
      <c r="BE51" s="909"/>
      <c r="BF51" s="909"/>
      <c r="BG51" s="909"/>
      <c r="BH51" s="909"/>
      <c r="BI51" s="910"/>
      <c r="BJ51" s="252"/>
      <c r="BK51" s="252"/>
      <c r="BL51" s="252"/>
      <c r="BM51" s="252"/>
      <c r="BN51" s="252"/>
      <c r="BO51" s="265"/>
      <c r="BP51" s="265"/>
      <c r="BQ51" s="262">
        <v>45</v>
      </c>
      <c r="BR51" s="263"/>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6"/>
    </row>
    <row r="52" spans="1:131" s="247" customFormat="1" ht="26.25" customHeight="1" x14ac:dyDescent="0.15">
      <c r="A52" s="261">
        <v>25</v>
      </c>
      <c r="B52" s="836"/>
      <c r="C52" s="837"/>
      <c r="D52" s="837"/>
      <c r="E52" s="837"/>
      <c r="F52" s="837"/>
      <c r="G52" s="837"/>
      <c r="H52" s="837"/>
      <c r="I52" s="837"/>
      <c r="J52" s="837"/>
      <c r="K52" s="837"/>
      <c r="L52" s="837"/>
      <c r="M52" s="837"/>
      <c r="N52" s="837"/>
      <c r="O52" s="837"/>
      <c r="P52" s="838"/>
      <c r="Q52" s="913"/>
      <c r="R52" s="914"/>
      <c r="S52" s="914"/>
      <c r="T52" s="914"/>
      <c r="U52" s="914"/>
      <c r="V52" s="914"/>
      <c r="W52" s="914"/>
      <c r="X52" s="914"/>
      <c r="Y52" s="914"/>
      <c r="Z52" s="914"/>
      <c r="AA52" s="914"/>
      <c r="AB52" s="914"/>
      <c r="AC52" s="914"/>
      <c r="AD52" s="914"/>
      <c r="AE52" s="915"/>
      <c r="AF52" s="842"/>
      <c r="AG52" s="843"/>
      <c r="AH52" s="843"/>
      <c r="AI52" s="843"/>
      <c r="AJ52" s="844"/>
      <c r="AK52" s="916"/>
      <c r="AL52" s="914"/>
      <c r="AM52" s="914"/>
      <c r="AN52" s="914"/>
      <c r="AO52" s="914"/>
      <c r="AP52" s="914"/>
      <c r="AQ52" s="914"/>
      <c r="AR52" s="914"/>
      <c r="AS52" s="914"/>
      <c r="AT52" s="914"/>
      <c r="AU52" s="914"/>
      <c r="AV52" s="914"/>
      <c r="AW52" s="914"/>
      <c r="AX52" s="914"/>
      <c r="AY52" s="914"/>
      <c r="AZ52" s="917"/>
      <c r="BA52" s="917"/>
      <c r="BB52" s="917"/>
      <c r="BC52" s="917"/>
      <c r="BD52" s="917"/>
      <c r="BE52" s="909"/>
      <c r="BF52" s="909"/>
      <c r="BG52" s="909"/>
      <c r="BH52" s="909"/>
      <c r="BI52" s="910"/>
      <c r="BJ52" s="252"/>
      <c r="BK52" s="252"/>
      <c r="BL52" s="252"/>
      <c r="BM52" s="252"/>
      <c r="BN52" s="252"/>
      <c r="BO52" s="265"/>
      <c r="BP52" s="265"/>
      <c r="BQ52" s="262">
        <v>46</v>
      </c>
      <c r="BR52" s="263"/>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6"/>
    </row>
    <row r="53" spans="1:131" s="247" customFormat="1" ht="26.25" customHeight="1" x14ac:dyDescent="0.15">
      <c r="A53" s="261">
        <v>26</v>
      </c>
      <c r="B53" s="836"/>
      <c r="C53" s="837"/>
      <c r="D53" s="837"/>
      <c r="E53" s="837"/>
      <c r="F53" s="837"/>
      <c r="G53" s="837"/>
      <c r="H53" s="837"/>
      <c r="I53" s="837"/>
      <c r="J53" s="837"/>
      <c r="K53" s="837"/>
      <c r="L53" s="837"/>
      <c r="M53" s="837"/>
      <c r="N53" s="837"/>
      <c r="O53" s="837"/>
      <c r="P53" s="838"/>
      <c r="Q53" s="913"/>
      <c r="R53" s="914"/>
      <c r="S53" s="914"/>
      <c r="T53" s="914"/>
      <c r="U53" s="914"/>
      <c r="V53" s="914"/>
      <c r="W53" s="914"/>
      <c r="X53" s="914"/>
      <c r="Y53" s="914"/>
      <c r="Z53" s="914"/>
      <c r="AA53" s="914"/>
      <c r="AB53" s="914"/>
      <c r="AC53" s="914"/>
      <c r="AD53" s="914"/>
      <c r="AE53" s="915"/>
      <c r="AF53" s="842"/>
      <c r="AG53" s="843"/>
      <c r="AH53" s="843"/>
      <c r="AI53" s="843"/>
      <c r="AJ53" s="844"/>
      <c r="AK53" s="916"/>
      <c r="AL53" s="914"/>
      <c r="AM53" s="914"/>
      <c r="AN53" s="914"/>
      <c r="AO53" s="914"/>
      <c r="AP53" s="914"/>
      <c r="AQ53" s="914"/>
      <c r="AR53" s="914"/>
      <c r="AS53" s="914"/>
      <c r="AT53" s="914"/>
      <c r="AU53" s="914"/>
      <c r="AV53" s="914"/>
      <c r="AW53" s="914"/>
      <c r="AX53" s="914"/>
      <c r="AY53" s="914"/>
      <c r="AZ53" s="917"/>
      <c r="BA53" s="917"/>
      <c r="BB53" s="917"/>
      <c r="BC53" s="917"/>
      <c r="BD53" s="917"/>
      <c r="BE53" s="909"/>
      <c r="BF53" s="909"/>
      <c r="BG53" s="909"/>
      <c r="BH53" s="909"/>
      <c r="BI53" s="910"/>
      <c r="BJ53" s="252"/>
      <c r="BK53" s="252"/>
      <c r="BL53" s="252"/>
      <c r="BM53" s="252"/>
      <c r="BN53" s="252"/>
      <c r="BO53" s="265"/>
      <c r="BP53" s="265"/>
      <c r="BQ53" s="262">
        <v>47</v>
      </c>
      <c r="BR53" s="263"/>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6"/>
    </row>
    <row r="54" spans="1:131" s="247" customFormat="1" ht="26.25" customHeight="1" x14ac:dyDescent="0.15">
      <c r="A54" s="261">
        <v>27</v>
      </c>
      <c r="B54" s="836"/>
      <c r="C54" s="837"/>
      <c r="D54" s="837"/>
      <c r="E54" s="837"/>
      <c r="F54" s="837"/>
      <c r="G54" s="837"/>
      <c r="H54" s="837"/>
      <c r="I54" s="837"/>
      <c r="J54" s="837"/>
      <c r="K54" s="837"/>
      <c r="L54" s="837"/>
      <c r="M54" s="837"/>
      <c r="N54" s="837"/>
      <c r="O54" s="837"/>
      <c r="P54" s="838"/>
      <c r="Q54" s="913"/>
      <c r="R54" s="914"/>
      <c r="S54" s="914"/>
      <c r="T54" s="914"/>
      <c r="U54" s="914"/>
      <c r="V54" s="914"/>
      <c r="W54" s="914"/>
      <c r="X54" s="914"/>
      <c r="Y54" s="914"/>
      <c r="Z54" s="914"/>
      <c r="AA54" s="914"/>
      <c r="AB54" s="914"/>
      <c r="AC54" s="914"/>
      <c r="AD54" s="914"/>
      <c r="AE54" s="915"/>
      <c r="AF54" s="842"/>
      <c r="AG54" s="843"/>
      <c r="AH54" s="843"/>
      <c r="AI54" s="843"/>
      <c r="AJ54" s="844"/>
      <c r="AK54" s="916"/>
      <c r="AL54" s="914"/>
      <c r="AM54" s="914"/>
      <c r="AN54" s="914"/>
      <c r="AO54" s="914"/>
      <c r="AP54" s="914"/>
      <c r="AQ54" s="914"/>
      <c r="AR54" s="914"/>
      <c r="AS54" s="914"/>
      <c r="AT54" s="914"/>
      <c r="AU54" s="914"/>
      <c r="AV54" s="914"/>
      <c r="AW54" s="914"/>
      <c r="AX54" s="914"/>
      <c r="AY54" s="914"/>
      <c r="AZ54" s="917"/>
      <c r="BA54" s="917"/>
      <c r="BB54" s="917"/>
      <c r="BC54" s="917"/>
      <c r="BD54" s="917"/>
      <c r="BE54" s="909"/>
      <c r="BF54" s="909"/>
      <c r="BG54" s="909"/>
      <c r="BH54" s="909"/>
      <c r="BI54" s="910"/>
      <c r="BJ54" s="252"/>
      <c r="BK54" s="252"/>
      <c r="BL54" s="252"/>
      <c r="BM54" s="252"/>
      <c r="BN54" s="252"/>
      <c r="BO54" s="265"/>
      <c r="BP54" s="265"/>
      <c r="BQ54" s="262">
        <v>48</v>
      </c>
      <c r="BR54" s="263"/>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6"/>
    </row>
    <row r="55" spans="1:131" s="247" customFormat="1" ht="26.25" customHeight="1" x14ac:dyDescent="0.15">
      <c r="A55" s="261">
        <v>28</v>
      </c>
      <c r="B55" s="836"/>
      <c r="C55" s="837"/>
      <c r="D55" s="837"/>
      <c r="E55" s="837"/>
      <c r="F55" s="837"/>
      <c r="G55" s="837"/>
      <c r="H55" s="837"/>
      <c r="I55" s="837"/>
      <c r="J55" s="837"/>
      <c r="K55" s="837"/>
      <c r="L55" s="837"/>
      <c r="M55" s="837"/>
      <c r="N55" s="837"/>
      <c r="O55" s="837"/>
      <c r="P55" s="838"/>
      <c r="Q55" s="913"/>
      <c r="R55" s="914"/>
      <c r="S55" s="914"/>
      <c r="T55" s="914"/>
      <c r="U55" s="914"/>
      <c r="V55" s="914"/>
      <c r="W55" s="914"/>
      <c r="X55" s="914"/>
      <c r="Y55" s="914"/>
      <c r="Z55" s="914"/>
      <c r="AA55" s="914"/>
      <c r="AB55" s="914"/>
      <c r="AC55" s="914"/>
      <c r="AD55" s="914"/>
      <c r="AE55" s="915"/>
      <c r="AF55" s="842"/>
      <c r="AG55" s="843"/>
      <c r="AH55" s="843"/>
      <c r="AI55" s="843"/>
      <c r="AJ55" s="844"/>
      <c r="AK55" s="916"/>
      <c r="AL55" s="914"/>
      <c r="AM55" s="914"/>
      <c r="AN55" s="914"/>
      <c r="AO55" s="914"/>
      <c r="AP55" s="914"/>
      <c r="AQ55" s="914"/>
      <c r="AR55" s="914"/>
      <c r="AS55" s="914"/>
      <c r="AT55" s="914"/>
      <c r="AU55" s="914"/>
      <c r="AV55" s="914"/>
      <c r="AW55" s="914"/>
      <c r="AX55" s="914"/>
      <c r="AY55" s="914"/>
      <c r="AZ55" s="917"/>
      <c r="BA55" s="917"/>
      <c r="BB55" s="917"/>
      <c r="BC55" s="917"/>
      <c r="BD55" s="917"/>
      <c r="BE55" s="909"/>
      <c r="BF55" s="909"/>
      <c r="BG55" s="909"/>
      <c r="BH55" s="909"/>
      <c r="BI55" s="910"/>
      <c r="BJ55" s="252"/>
      <c r="BK55" s="252"/>
      <c r="BL55" s="252"/>
      <c r="BM55" s="252"/>
      <c r="BN55" s="252"/>
      <c r="BO55" s="265"/>
      <c r="BP55" s="265"/>
      <c r="BQ55" s="262">
        <v>49</v>
      </c>
      <c r="BR55" s="263"/>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6"/>
    </row>
    <row r="56" spans="1:131" s="247" customFormat="1" ht="26.25" customHeight="1" x14ac:dyDescent="0.15">
      <c r="A56" s="261">
        <v>29</v>
      </c>
      <c r="B56" s="836"/>
      <c r="C56" s="837"/>
      <c r="D56" s="837"/>
      <c r="E56" s="837"/>
      <c r="F56" s="837"/>
      <c r="G56" s="837"/>
      <c r="H56" s="837"/>
      <c r="I56" s="837"/>
      <c r="J56" s="837"/>
      <c r="K56" s="837"/>
      <c r="L56" s="837"/>
      <c r="M56" s="837"/>
      <c r="N56" s="837"/>
      <c r="O56" s="837"/>
      <c r="P56" s="838"/>
      <c r="Q56" s="913"/>
      <c r="R56" s="914"/>
      <c r="S56" s="914"/>
      <c r="T56" s="914"/>
      <c r="U56" s="914"/>
      <c r="V56" s="914"/>
      <c r="W56" s="914"/>
      <c r="X56" s="914"/>
      <c r="Y56" s="914"/>
      <c r="Z56" s="914"/>
      <c r="AA56" s="914"/>
      <c r="AB56" s="914"/>
      <c r="AC56" s="914"/>
      <c r="AD56" s="914"/>
      <c r="AE56" s="915"/>
      <c r="AF56" s="842"/>
      <c r="AG56" s="843"/>
      <c r="AH56" s="843"/>
      <c r="AI56" s="843"/>
      <c r="AJ56" s="844"/>
      <c r="AK56" s="916"/>
      <c r="AL56" s="914"/>
      <c r="AM56" s="914"/>
      <c r="AN56" s="914"/>
      <c r="AO56" s="914"/>
      <c r="AP56" s="914"/>
      <c r="AQ56" s="914"/>
      <c r="AR56" s="914"/>
      <c r="AS56" s="914"/>
      <c r="AT56" s="914"/>
      <c r="AU56" s="914"/>
      <c r="AV56" s="914"/>
      <c r="AW56" s="914"/>
      <c r="AX56" s="914"/>
      <c r="AY56" s="914"/>
      <c r="AZ56" s="917"/>
      <c r="BA56" s="917"/>
      <c r="BB56" s="917"/>
      <c r="BC56" s="917"/>
      <c r="BD56" s="917"/>
      <c r="BE56" s="909"/>
      <c r="BF56" s="909"/>
      <c r="BG56" s="909"/>
      <c r="BH56" s="909"/>
      <c r="BI56" s="910"/>
      <c r="BJ56" s="252"/>
      <c r="BK56" s="252"/>
      <c r="BL56" s="252"/>
      <c r="BM56" s="252"/>
      <c r="BN56" s="252"/>
      <c r="BO56" s="265"/>
      <c r="BP56" s="265"/>
      <c r="BQ56" s="262">
        <v>50</v>
      </c>
      <c r="BR56" s="263"/>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6"/>
    </row>
    <row r="57" spans="1:131" s="247" customFormat="1" ht="26.25" customHeight="1" x14ac:dyDescent="0.15">
      <c r="A57" s="261">
        <v>30</v>
      </c>
      <c r="B57" s="836"/>
      <c r="C57" s="837"/>
      <c r="D57" s="837"/>
      <c r="E57" s="837"/>
      <c r="F57" s="837"/>
      <c r="G57" s="837"/>
      <c r="H57" s="837"/>
      <c r="I57" s="837"/>
      <c r="J57" s="837"/>
      <c r="K57" s="837"/>
      <c r="L57" s="837"/>
      <c r="M57" s="837"/>
      <c r="N57" s="837"/>
      <c r="O57" s="837"/>
      <c r="P57" s="838"/>
      <c r="Q57" s="913"/>
      <c r="R57" s="914"/>
      <c r="S57" s="914"/>
      <c r="T57" s="914"/>
      <c r="U57" s="914"/>
      <c r="V57" s="914"/>
      <c r="W57" s="914"/>
      <c r="X57" s="914"/>
      <c r="Y57" s="914"/>
      <c r="Z57" s="914"/>
      <c r="AA57" s="914"/>
      <c r="AB57" s="914"/>
      <c r="AC57" s="914"/>
      <c r="AD57" s="914"/>
      <c r="AE57" s="915"/>
      <c r="AF57" s="842"/>
      <c r="AG57" s="843"/>
      <c r="AH57" s="843"/>
      <c r="AI57" s="843"/>
      <c r="AJ57" s="844"/>
      <c r="AK57" s="916"/>
      <c r="AL57" s="914"/>
      <c r="AM57" s="914"/>
      <c r="AN57" s="914"/>
      <c r="AO57" s="914"/>
      <c r="AP57" s="914"/>
      <c r="AQ57" s="914"/>
      <c r="AR57" s="914"/>
      <c r="AS57" s="914"/>
      <c r="AT57" s="914"/>
      <c r="AU57" s="914"/>
      <c r="AV57" s="914"/>
      <c r="AW57" s="914"/>
      <c r="AX57" s="914"/>
      <c r="AY57" s="914"/>
      <c r="AZ57" s="917"/>
      <c r="BA57" s="917"/>
      <c r="BB57" s="917"/>
      <c r="BC57" s="917"/>
      <c r="BD57" s="917"/>
      <c r="BE57" s="909"/>
      <c r="BF57" s="909"/>
      <c r="BG57" s="909"/>
      <c r="BH57" s="909"/>
      <c r="BI57" s="910"/>
      <c r="BJ57" s="252"/>
      <c r="BK57" s="252"/>
      <c r="BL57" s="252"/>
      <c r="BM57" s="252"/>
      <c r="BN57" s="252"/>
      <c r="BO57" s="265"/>
      <c r="BP57" s="265"/>
      <c r="BQ57" s="262">
        <v>51</v>
      </c>
      <c r="BR57" s="263"/>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6"/>
    </row>
    <row r="58" spans="1:131" s="247" customFormat="1" ht="26.25" customHeight="1" x14ac:dyDescent="0.15">
      <c r="A58" s="261">
        <v>31</v>
      </c>
      <c r="B58" s="836"/>
      <c r="C58" s="837"/>
      <c r="D58" s="837"/>
      <c r="E58" s="837"/>
      <c r="F58" s="837"/>
      <c r="G58" s="837"/>
      <c r="H58" s="837"/>
      <c r="I58" s="837"/>
      <c r="J58" s="837"/>
      <c r="K58" s="837"/>
      <c r="L58" s="837"/>
      <c r="M58" s="837"/>
      <c r="N58" s="837"/>
      <c r="O58" s="837"/>
      <c r="P58" s="838"/>
      <c r="Q58" s="913"/>
      <c r="R58" s="914"/>
      <c r="S58" s="914"/>
      <c r="T58" s="914"/>
      <c r="U58" s="914"/>
      <c r="V58" s="914"/>
      <c r="W58" s="914"/>
      <c r="X58" s="914"/>
      <c r="Y58" s="914"/>
      <c r="Z58" s="914"/>
      <c r="AA58" s="914"/>
      <c r="AB58" s="914"/>
      <c r="AC58" s="914"/>
      <c r="AD58" s="914"/>
      <c r="AE58" s="915"/>
      <c r="AF58" s="842"/>
      <c r="AG58" s="843"/>
      <c r="AH58" s="843"/>
      <c r="AI58" s="843"/>
      <c r="AJ58" s="844"/>
      <c r="AK58" s="916"/>
      <c r="AL58" s="914"/>
      <c r="AM58" s="914"/>
      <c r="AN58" s="914"/>
      <c r="AO58" s="914"/>
      <c r="AP58" s="914"/>
      <c r="AQ58" s="914"/>
      <c r="AR58" s="914"/>
      <c r="AS58" s="914"/>
      <c r="AT58" s="914"/>
      <c r="AU58" s="914"/>
      <c r="AV58" s="914"/>
      <c r="AW58" s="914"/>
      <c r="AX58" s="914"/>
      <c r="AY58" s="914"/>
      <c r="AZ58" s="917"/>
      <c r="BA58" s="917"/>
      <c r="BB58" s="917"/>
      <c r="BC58" s="917"/>
      <c r="BD58" s="917"/>
      <c r="BE58" s="909"/>
      <c r="BF58" s="909"/>
      <c r="BG58" s="909"/>
      <c r="BH58" s="909"/>
      <c r="BI58" s="910"/>
      <c r="BJ58" s="252"/>
      <c r="BK58" s="252"/>
      <c r="BL58" s="252"/>
      <c r="BM58" s="252"/>
      <c r="BN58" s="252"/>
      <c r="BO58" s="265"/>
      <c r="BP58" s="265"/>
      <c r="BQ58" s="262">
        <v>52</v>
      </c>
      <c r="BR58" s="263"/>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6"/>
    </row>
    <row r="59" spans="1:131" s="247" customFormat="1" ht="26.25" customHeight="1" x14ac:dyDescent="0.15">
      <c r="A59" s="261">
        <v>32</v>
      </c>
      <c r="B59" s="836"/>
      <c r="C59" s="837"/>
      <c r="D59" s="837"/>
      <c r="E59" s="837"/>
      <c r="F59" s="837"/>
      <c r="G59" s="837"/>
      <c r="H59" s="837"/>
      <c r="I59" s="837"/>
      <c r="J59" s="837"/>
      <c r="K59" s="837"/>
      <c r="L59" s="837"/>
      <c r="M59" s="837"/>
      <c r="N59" s="837"/>
      <c r="O59" s="837"/>
      <c r="P59" s="838"/>
      <c r="Q59" s="913"/>
      <c r="R59" s="914"/>
      <c r="S59" s="914"/>
      <c r="T59" s="914"/>
      <c r="U59" s="914"/>
      <c r="V59" s="914"/>
      <c r="W59" s="914"/>
      <c r="X59" s="914"/>
      <c r="Y59" s="914"/>
      <c r="Z59" s="914"/>
      <c r="AA59" s="914"/>
      <c r="AB59" s="914"/>
      <c r="AC59" s="914"/>
      <c r="AD59" s="914"/>
      <c r="AE59" s="915"/>
      <c r="AF59" s="842"/>
      <c r="AG59" s="843"/>
      <c r="AH59" s="843"/>
      <c r="AI59" s="843"/>
      <c r="AJ59" s="844"/>
      <c r="AK59" s="916"/>
      <c r="AL59" s="914"/>
      <c r="AM59" s="914"/>
      <c r="AN59" s="914"/>
      <c r="AO59" s="914"/>
      <c r="AP59" s="914"/>
      <c r="AQ59" s="914"/>
      <c r="AR59" s="914"/>
      <c r="AS59" s="914"/>
      <c r="AT59" s="914"/>
      <c r="AU59" s="914"/>
      <c r="AV59" s="914"/>
      <c r="AW59" s="914"/>
      <c r="AX59" s="914"/>
      <c r="AY59" s="914"/>
      <c r="AZ59" s="917"/>
      <c r="BA59" s="917"/>
      <c r="BB59" s="917"/>
      <c r="BC59" s="917"/>
      <c r="BD59" s="917"/>
      <c r="BE59" s="909"/>
      <c r="BF59" s="909"/>
      <c r="BG59" s="909"/>
      <c r="BH59" s="909"/>
      <c r="BI59" s="910"/>
      <c r="BJ59" s="252"/>
      <c r="BK59" s="252"/>
      <c r="BL59" s="252"/>
      <c r="BM59" s="252"/>
      <c r="BN59" s="252"/>
      <c r="BO59" s="265"/>
      <c r="BP59" s="265"/>
      <c r="BQ59" s="262">
        <v>53</v>
      </c>
      <c r="BR59" s="263"/>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6"/>
    </row>
    <row r="60" spans="1:131" s="247" customFormat="1" ht="26.25" customHeight="1" x14ac:dyDescent="0.15">
      <c r="A60" s="261">
        <v>33</v>
      </c>
      <c r="B60" s="836"/>
      <c r="C60" s="837"/>
      <c r="D60" s="837"/>
      <c r="E60" s="837"/>
      <c r="F60" s="837"/>
      <c r="G60" s="837"/>
      <c r="H60" s="837"/>
      <c r="I60" s="837"/>
      <c r="J60" s="837"/>
      <c r="K60" s="837"/>
      <c r="L60" s="837"/>
      <c r="M60" s="837"/>
      <c r="N60" s="837"/>
      <c r="O60" s="837"/>
      <c r="P60" s="838"/>
      <c r="Q60" s="913"/>
      <c r="R60" s="914"/>
      <c r="S60" s="914"/>
      <c r="T60" s="914"/>
      <c r="U60" s="914"/>
      <c r="V60" s="914"/>
      <c r="W60" s="914"/>
      <c r="X60" s="914"/>
      <c r="Y60" s="914"/>
      <c r="Z60" s="914"/>
      <c r="AA60" s="914"/>
      <c r="AB60" s="914"/>
      <c r="AC60" s="914"/>
      <c r="AD60" s="914"/>
      <c r="AE60" s="915"/>
      <c r="AF60" s="842"/>
      <c r="AG60" s="843"/>
      <c r="AH60" s="843"/>
      <c r="AI60" s="843"/>
      <c r="AJ60" s="844"/>
      <c r="AK60" s="916"/>
      <c r="AL60" s="914"/>
      <c r="AM60" s="914"/>
      <c r="AN60" s="914"/>
      <c r="AO60" s="914"/>
      <c r="AP60" s="914"/>
      <c r="AQ60" s="914"/>
      <c r="AR60" s="914"/>
      <c r="AS60" s="914"/>
      <c r="AT60" s="914"/>
      <c r="AU60" s="914"/>
      <c r="AV60" s="914"/>
      <c r="AW60" s="914"/>
      <c r="AX60" s="914"/>
      <c r="AY60" s="914"/>
      <c r="AZ60" s="917"/>
      <c r="BA60" s="917"/>
      <c r="BB60" s="917"/>
      <c r="BC60" s="917"/>
      <c r="BD60" s="917"/>
      <c r="BE60" s="909"/>
      <c r="BF60" s="909"/>
      <c r="BG60" s="909"/>
      <c r="BH60" s="909"/>
      <c r="BI60" s="910"/>
      <c r="BJ60" s="252"/>
      <c r="BK60" s="252"/>
      <c r="BL60" s="252"/>
      <c r="BM60" s="252"/>
      <c r="BN60" s="252"/>
      <c r="BO60" s="265"/>
      <c r="BP60" s="265"/>
      <c r="BQ60" s="262">
        <v>54</v>
      </c>
      <c r="BR60" s="263"/>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6"/>
    </row>
    <row r="61" spans="1:131" s="247" customFormat="1" ht="26.25" customHeight="1" thickBot="1" x14ac:dyDescent="0.2">
      <c r="A61" s="261">
        <v>34</v>
      </c>
      <c r="B61" s="836"/>
      <c r="C61" s="837"/>
      <c r="D61" s="837"/>
      <c r="E61" s="837"/>
      <c r="F61" s="837"/>
      <c r="G61" s="837"/>
      <c r="H61" s="837"/>
      <c r="I61" s="837"/>
      <c r="J61" s="837"/>
      <c r="K61" s="837"/>
      <c r="L61" s="837"/>
      <c r="M61" s="837"/>
      <c r="N61" s="837"/>
      <c r="O61" s="837"/>
      <c r="P61" s="838"/>
      <c r="Q61" s="913"/>
      <c r="R61" s="914"/>
      <c r="S61" s="914"/>
      <c r="T61" s="914"/>
      <c r="U61" s="914"/>
      <c r="V61" s="914"/>
      <c r="W61" s="914"/>
      <c r="X61" s="914"/>
      <c r="Y61" s="914"/>
      <c r="Z61" s="914"/>
      <c r="AA61" s="914"/>
      <c r="AB61" s="914"/>
      <c r="AC61" s="914"/>
      <c r="AD61" s="914"/>
      <c r="AE61" s="915"/>
      <c r="AF61" s="842"/>
      <c r="AG61" s="843"/>
      <c r="AH61" s="843"/>
      <c r="AI61" s="843"/>
      <c r="AJ61" s="844"/>
      <c r="AK61" s="916"/>
      <c r="AL61" s="914"/>
      <c r="AM61" s="914"/>
      <c r="AN61" s="914"/>
      <c r="AO61" s="914"/>
      <c r="AP61" s="914"/>
      <c r="AQ61" s="914"/>
      <c r="AR61" s="914"/>
      <c r="AS61" s="914"/>
      <c r="AT61" s="914"/>
      <c r="AU61" s="914"/>
      <c r="AV61" s="914"/>
      <c r="AW61" s="914"/>
      <c r="AX61" s="914"/>
      <c r="AY61" s="914"/>
      <c r="AZ61" s="917"/>
      <c r="BA61" s="917"/>
      <c r="BB61" s="917"/>
      <c r="BC61" s="917"/>
      <c r="BD61" s="917"/>
      <c r="BE61" s="909"/>
      <c r="BF61" s="909"/>
      <c r="BG61" s="909"/>
      <c r="BH61" s="909"/>
      <c r="BI61" s="910"/>
      <c r="BJ61" s="252"/>
      <c r="BK61" s="252"/>
      <c r="BL61" s="252"/>
      <c r="BM61" s="252"/>
      <c r="BN61" s="252"/>
      <c r="BO61" s="265"/>
      <c r="BP61" s="265"/>
      <c r="BQ61" s="262">
        <v>55</v>
      </c>
      <c r="BR61" s="263"/>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6"/>
    </row>
    <row r="62" spans="1:131" s="247" customFormat="1" ht="26.25" customHeight="1" x14ac:dyDescent="0.15">
      <c r="A62" s="261">
        <v>35</v>
      </c>
      <c r="B62" s="836"/>
      <c r="C62" s="837"/>
      <c r="D62" s="837"/>
      <c r="E62" s="837"/>
      <c r="F62" s="837"/>
      <c r="G62" s="837"/>
      <c r="H62" s="837"/>
      <c r="I62" s="837"/>
      <c r="J62" s="837"/>
      <c r="K62" s="837"/>
      <c r="L62" s="837"/>
      <c r="M62" s="837"/>
      <c r="N62" s="837"/>
      <c r="O62" s="837"/>
      <c r="P62" s="838"/>
      <c r="Q62" s="913"/>
      <c r="R62" s="914"/>
      <c r="S62" s="914"/>
      <c r="T62" s="914"/>
      <c r="U62" s="914"/>
      <c r="V62" s="914"/>
      <c r="W62" s="914"/>
      <c r="X62" s="914"/>
      <c r="Y62" s="914"/>
      <c r="Z62" s="914"/>
      <c r="AA62" s="914"/>
      <c r="AB62" s="914"/>
      <c r="AC62" s="914"/>
      <c r="AD62" s="914"/>
      <c r="AE62" s="915"/>
      <c r="AF62" s="842"/>
      <c r="AG62" s="843"/>
      <c r="AH62" s="843"/>
      <c r="AI62" s="843"/>
      <c r="AJ62" s="844"/>
      <c r="AK62" s="916"/>
      <c r="AL62" s="914"/>
      <c r="AM62" s="914"/>
      <c r="AN62" s="914"/>
      <c r="AO62" s="914"/>
      <c r="AP62" s="914"/>
      <c r="AQ62" s="914"/>
      <c r="AR62" s="914"/>
      <c r="AS62" s="914"/>
      <c r="AT62" s="914"/>
      <c r="AU62" s="914"/>
      <c r="AV62" s="914"/>
      <c r="AW62" s="914"/>
      <c r="AX62" s="914"/>
      <c r="AY62" s="914"/>
      <c r="AZ62" s="917"/>
      <c r="BA62" s="917"/>
      <c r="BB62" s="917"/>
      <c r="BC62" s="917"/>
      <c r="BD62" s="917"/>
      <c r="BE62" s="909"/>
      <c r="BF62" s="909"/>
      <c r="BG62" s="909"/>
      <c r="BH62" s="909"/>
      <c r="BI62" s="910"/>
      <c r="BJ62" s="925" t="s">
        <v>413</v>
      </c>
      <c r="BK62" s="887"/>
      <c r="BL62" s="887"/>
      <c r="BM62" s="887"/>
      <c r="BN62" s="888"/>
      <c r="BO62" s="265"/>
      <c r="BP62" s="265"/>
      <c r="BQ62" s="262">
        <v>56</v>
      </c>
      <c r="BR62" s="263"/>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6"/>
    </row>
    <row r="63" spans="1:131" s="247" customFormat="1" ht="26.25" customHeight="1" thickBot="1" x14ac:dyDescent="0.2">
      <c r="A63" s="264" t="s">
        <v>389</v>
      </c>
      <c r="B63" s="871" t="s">
        <v>414</v>
      </c>
      <c r="C63" s="872"/>
      <c r="D63" s="872"/>
      <c r="E63" s="872"/>
      <c r="F63" s="872"/>
      <c r="G63" s="872"/>
      <c r="H63" s="872"/>
      <c r="I63" s="872"/>
      <c r="J63" s="872"/>
      <c r="K63" s="872"/>
      <c r="L63" s="872"/>
      <c r="M63" s="872"/>
      <c r="N63" s="872"/>
      <c r="O63" s="872"/>
      <c r="P63" s="873"/>
      <c r="Q63" s="918"/>
      <c r="R63" s="919"/>
      <c r="S63" s="919"/>
      <c r="T63" s="919"/>
      <c r="U63" s="919"/>
      <c r="V63" s="919"/>
      <c r="W63" s="919"/>
      <c r="X63" s="919"/>
      <c r="Y63" s="919"/>
      <c r="Z63" s="919"/>
      <c r="AA63" s="919"/>
      <c r="AB63" s="919"/>
      <c r="AC63" s="919"/>
      <c r="AD63" s="919"/>
      <c r="AE63" s="920"/>
      <c r="AF63" s="921">
        <v>702</v>
      </c>
      <c r="AG63" s="922"/>
      <c r="AH63" s="922"/>
      <c r="AI63" s="922"/>
      <c r="AJ63" s="923"/>
      <c r="AK63" s="924"/>
      <c r="AL63" s="919"/>
      <c r="AM63" s="919"/>
      <c r="AN63" s="919"/>
      <c r="AO63" s="919"/>
      <c r="AP63" s="922">
        <v>1801</v>
      </c>
      <c r="AQ63" s="922"/>
      <c r="AR63" s="922"/>
      <c r="AS63" s="922"/>
      <c r="AT63" s="922"/>
      <c r="AU63" s="922">
        <v>1253</v>
      </c>
      <c r="AV63" s="922"/>
      <c r="AW63" s="922"/>
      <c r="AX63" s="922"/>
      <c r="AY63" s="922"/>
      <c r="AZ63" s="926"/>
      <c r="BA63" s="926"/>
      <c r="BB63" s="926"/>
      <c r="BC63" s="926"/>
      <c r="BD63" s="926"/>
      <c r="BE63" s="927"/>
      <c r="BF63" s="927"/>
      <c r="BG63" s="927"/>
      <c r="BH63" s="927"/>
      <c r="BI63" s="928"/>
      <c r="BJ63" s="929" t="s">
        <v>176</v>
      </c>
      <c r="BK63" s="930"/>
      <c r="BL63" s="930"/>
      <c r="BM63" s="930"/>
      <c r="BN63" s="931"/>
      <c r="BO63" s="265"/>
      <c r="BP63" s="265"/>
      <c r="BQ63" s="262">
        <v>57</v>
      </c>
      <c r="BR63" s="263"/>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6"/>
    </row>
    <row r="66" spans="1:131" s="247" customFormat="1" ht="26.25" customHeight="1" x14ac:dyDescent="0.15">
      <c r="A66" s="821" t="s">
        <v>416</v>
      </c>
      <c r="B66" s="822"/>
      <c r="C66" s="822"/>
      <c r="D66" s="822"/>
      <c r="E66" s="822"/>
      <c r="F66" s="822"/>
      <c r="G66" s="822"/>
      <c r="H66" s="822"/>
      <c r="I66" s="822"/>
      <c r="J66" s="822"/>
      <c r="K66" s="822"/>
      <c r="L66" s="822"/>
      <c r="M66" s="822"/>
      <c r="N66" s="822"/>
      <c r="O66" s="822"/>
      <c r="P66" s="823"/>
      <c r="Q66" s="798" t="s">
        <v>417</v>
      </c>
      <c r="R66" s="799"/>
      <c r="S66" s="799"/>
      <c r="T66" s="799"/>
      <c r="U66" s="800"/>
      <c r="V66" s="798" t="s">
        <v>418</v>
      </c>
      <c r="W66" s="799"/>
      <c r="X66" s="799"/>
      <c r="Y66" s="799"/>
      <c r="Z66" s="800"/>
      <c r="AA66" s="798" t="s">
        <v>396</v>
      </c>
      <c r="AB66" s="799"/>
      <c r="AC66" s="799"/>
      <c r="AD66" s="799"/>
      <c r="AE66" s="800"/>
      <c r="AF66" s="932" t="s">
        <v>419</v>
      </c>
      <c r="AG66" s="894"/>
      <c r="AH66" s="894"/>
      <c r="AI66" s="894"/>
      <c r="AJ66" s="933"/>
      <c r="AK66" s="798" t="s">
        <v>420</v>
      </c>
      <c r="AL66" s="822"/>
      <c r="AM66" s="822"/>
      <c r="AN66" s="822"/>
      <c r="AO66" s="823"/>
      <c r="AP66" s="798" t="s">
        <v>421</v>
      </c>
      <c r="AQ66" s="799"/>
      <c r="AR66" s="799"/>
      <c r="AS66" s="799"/>
      <c r="AT66" s="800"/>
      <c r="AU66" s="798" t="s">
        <v>422</v>
      </c>
      <c r="AV66" s="799"/>
      <c r="AW66" s="799"/>
      <c r="AX66" s="799"/>
      <c r="AY66" s="800"/>
      <c r="AZ66" s="798" t="s">
        <v>377</v>
      </c>
      <c r="BA66" s="799"/>
      <c r="BB66" s="799"/>
      <c r="BC66" s="799"/>
      <c r="BD66" s="810"/>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4"/>
      <c r="AG67" s="897"/>
      <c r="AH67" s="897"/>
      <c r="AI67" s="897"/>
      <c r="AJ67" s="935"/>
      <c r="AK67" s="936"/>
      <c r="AL67" s="825"/>
      <c r="AM67" s="825"/>
      <c r="AN67" s="825"/>
      <c r="AO67" s="826"/>
      <c r="AP67" s="801"/>
      <c r="AQ67" s="802"/>
      <c r="AR67" s="802"/>
      <c r="AS67" s="802"/>
      <c r="AT67" s="803"/>
      <c r="AU67" s="801"/>
      <c r="AV67" s="802"/>
      <c r="AW67" s="802"/>
      <c r="AX67" s="802"/>
      <c r="AY67" s="803"/>
      <c r="AZ67" s="801"/>
      <c r="BA67" s="802"/>
      <c r="BB67" s="802"/>
      <c r="BC67" s="802"/>
      <c r="BD67" s="811"/>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578</v>
      </c>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589</v>
      </c>
      <c r="C69" s="954"/>
      <c r="D69" s="954"/>
      <c r="E69" s="954"/>
      <c r="F69" s="954"/>
      <c r="G69" s="954"/>
      <c r="H69" s="954"/>
      <c r="I69" s="954"/>
      <c r="J69" s="954"/>
      <c r="K69" s="954"/>
      <c r="L69" s="954"/>
      <c r="M69" s="954"/>
      <c r="N69" s="954"/>
      <c r="O69" s="954"/>
      <c r="P69" s="955"/>
      <c r="Q69" s="956">
        <v>566</v>
      </c>
      <c r="R69" s="900"/>
      <c r="S69" s="900"/>
      <c r="T69" s="900"/>
      <c r="U69" s="900"/>
      <c r="V69" s="900">
        <v>490</v>
      </c>
      <c r="W69" s="900"/>
      <c r="X69" s="900"/>
      <c r="Y69" s="900"/>
      <c r="Z69" s="900"/>
      <c r="AA69" s="900">
        <v>76</v>
      </c>
      <c r="AB69" s="900"/>
      <c r="AC69" s="900"/>
      <c r="AD69" s="900"/>
      <c r="AE69" s="900"/>
      <c r="AF69" s="900">
        <v>75</v>
      </c>
      <c r="AG69" s="900"/>
      <c r="AH69" s="900"/>
      <c r="AI69" s="900"/>
      <c r="AJ69" s="900"/>
      <c r="AK69" s="900" t="s">
        <v>511</v>
      </c>
      <c r="AL69" s="900"/>
      <c r="AM69" s="900"/>
      <c r="AN69" s="900"/>
      <c r="AO69" s="900"/>
      <c r="AP69" s="900" t="s">
        <v>575</v>
      </c>
      <c r="AQ69" s="900"/>
      <c r="AR69" s="900"/>
      <c r="AS69" s="900"/>
      <c r="AT69" s="900"/>
      <c r="AU69" s="900" t="s">
        <v>511</v>
      </c>
      <c r="AV69" s="900"/>
      <c r="AW69" s="900"/>
      <c r="AX69" s="900"/>
      <c r="AY69" s="900"/>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590</v>
      </c>
      <c r="C70" s="954"/>
      <c r="D70" s="954"/>
      <c r="E70" s="954"/>
      <c r="F70" s="954"/>
      <c r="G70" s="954"/>
      <c r="H70" s="954"/>
      <c r="I70" s="954"/>
      <c r="J70" s="954"/>
      <c r="K70" s="954"/>
      <c r="L70" s="954"/>
      <c r="M70" s="954"/>
      <c r="N70" s="954"/>
      <c r="O70" s="954"/>
      <c r="P70" s="955"/>
      <c r="Q70" s="956">
        <v>507</v>
      </c>
      <c r="R70" s="900"/>
      <c r="S70" s="900"/>
      <c r="T70" s="900"/>
      <c r="U70" s="900"/>
      <c r="V70" s="900">
        <v>500</v>
      </c>
      <c r="W70" s="900"/>
      <c r="X70" s="900"/>
      <c r="Y70" s="900"/>
      <c r="Z70" s="900"/>
      <c r="AA70" s="900">
        <v>7</v>
      </c>
      <c r="AB70" s="900"/>
      <c r="AC70" s="900"/>
      <c r="AD70" s="900"/>
      <c r="AE70" s="900"/>
      <c r="AF70" s="900">
        <v>45</v>
      </c>
      <c r="AG70" s="900"/>
      <c r="AH70" s="900"/>
      <c r="AI70" s="900"/>
      <c r="AJ70" s="900"/>
      <c r="AK70" s="900" t="s">
        <v>511</v>
      </c>
      <c r="AL70" s="900"/>
      <c r="AM70" s="900"/>
      <c r="AN70" s="900"/>
      <c r="AO70" s="900"/>
      <c r="AP70" s="900" t="s">
        <v>604</v>
      </c>
      <c r="AQ70" s="900"/>
      <c r="AR70" s="900"/>
      <c r="AS70" s="900"/>
      <c r="AT70" s="900"/>
      <c r="AU70" s="900" t="s">
        <v>511</v>
      </c>
      <c r="AV70" s="900"/>
      <c r="AW70" s="900"/>
      <c r="AX70" s="900"/>
      <c r="AY70" s="900"/>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591</v>
      </c>
      <c r="C71" s="954"/>
      <c r="D71" s="954"/>
      <c r="E71" s="954"/>
      <c r="F71" s="954"/>
      <c r="G71" s="954"/>
      <c r="H71" s="954"/>
      <c r="I71" s="954"/>
      <c r="J71" s="954"/>
      <c r="K71" s="954"/>
      <c r="L71" s="954"/>
      <c r="M71" s="954"/>
      <c r="N71" s="954"/>
      <c r="O71" s="954"/>
      <c r="P71" s="955"/>
      <c r="Q71" s="956">
        <v>13</v>
      </c>
      <c r="R71" s="900"/>
      <c r="S71" s="900"/>
      <c r="T71" s="900"/>
      <c r="U71" s="900"/>
      <c r="V71" s="900">
        <v>6</v>
      </c>
      <c r="W71" s="900"/>
      <c r="X71" s="900"/>
      <c r="Y71" s="900"/>
      <c r="Z71" s="900"/>
      <c r="AA71" s="900">
        <v>7</v>
      </c>
      <c r="AB71" s="900"/>
      <c r="AC71" s="900"/>
      <c r="AD71" s="900"/>
      <c r="AE71" s="900"/>
      <c r="AF71" s="900">
        <v>6</v>
      </c>
      <c r="AG71" s="900"/>
      <c r="AH71" s="900"/>
      <c r="AI71" s="900"/>
      <c r="AJ71" s="900"/>
      <c r="AK71" s="900" t="s">
        <v>511</v>
      </c>
      <c r="AL71" s="900"/>
      <c r="AM71" s="900"/>
      <c r="AN71" s="900"/>
      <c r="AO71" s="900"/>
      <c r="AP71" s="900" t="s">
        <v>575</v>
      </c>
      <c r="AQ71" s="900"/>
      <c r="AR71" s="900"/>
      <c r="AS71" s="900"/>
      <c r="AT71" s="900"/>
      <c r="AU71" s="900" t="s">
        <v>511</v>
      </c>
      <c r="AV71" s="900"/>
      <c r="AW71" s="900"/>
      <c r="AX71" s="900"/>
      <c r="AY71" s="900"/>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592</v>
      </c>
      <c r="C72" s="954"/>
      <c r="D72" s="954"/>
      <c r="E72" s="954"/>
      <c r="F72" s="954"/>
      <c r="G72" s="954"/>
      <c r="H72" s="954"/>
      <c r="I72" s="954"/>
      <c r="J72" s="954"/>
      <c r="K72" s="954"/>
      <c r="L72" s="954"/>
      <c r="M72" s="954"/>
      <c r="N72" s="954"/>
      <c r="O72" s="954"/>
      <c r="P72" s="955"/>
      <c r="Q72" s="956">
        <v>12325</v>
      </c>
      <c r="R72" s="900"/>
      <c r="S72" s="900"/>
      <c r="T72" s="900"/>
      <c r="U72" s="900"/>
      <c r="V72" s="900">
        <v>11969</v>
      </c>
      <c r="W72" s="900"/>
      <c r="X72" s="900"/>
      <c r="Y72" s="900"/>
      <c r="Z72" s="900"/>
      <c r="AA72" s="900">
        <v>356</v>
      </c>
      <c r="AB72" s="900"/>
      <c r="AC72" s="900"/>
      <c r="AD72" s="900"/>
      <c r="AE72" s="900"/>
      <c r="AF72" s="900">
        <v>356</v>
      </c>
      <c r="AG72" s="900"/>
      <c r="AH72" s="900"/>
      <c r="AI72" s="900"/>
      <c r="AJ72" s="900"/>
      <c r="AK72" s="900" t="s">
        <v>511</v>
      </c>
      <c r="AL72" s="900"/>
      <c r="AM72" s="900"/>
      <c r="AN72" s="900"/>
      <c r="AO72" s="900"/>
      <c r="AP72" s="900">
        <v>15056</v>
      </c>
      <c r="AQ72" s="900"/>
      <c r="AR72" s="900"/>
      <c r="AS72" s="900"/>
      <c r="AT72" s="900"/>
      <c r="AU72" s="900">
        <v>151</v>
      </c>
      <c r="AV72" s="900"/>
      <c r="AW72" s="900"/>
      <c r="AX72" s="900"/>
      <c r="AY72" s="900"/>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593</v>
      </c>
      <c r="C73" s="954"/>
      <c r="D73" s="954"/>
      <c r="E73" s="954"/>
      <c r="F73" s="954"/>
      <c r="G73" s="954"/>
      <c r="H73" s="954"/>
      <c r="I73" s="954"/>
      <c r="J73" s="954"/>
      <c r="K73" s="954"/>
      <c r="L73" s="954"/>
      <c r="M73" s="954"/>
      <c r="N73" s="954"/>
      <c r="O73" s="954"/>
      <c r="P73" s="955"/>
      <c r="Q73" s="956">
        <v>1048</v>
      </c>
      <c r="R73" s="900"/>
      <c r="S73" s="900"/>
      <c r="T73" s="900"/>
      <c r="U73" s="900"/>
      <c r="V73" s="900">
        <v>1001</v>
      </c>
      <c r="W73" s="900"/>
      <c r="X73" s="900"/>
      <c r="Y73" s="900"/>
      <c r="Z73" s="900"/>
      <c r="AA73" s="900">
        <v>47</v>
      </c>
      <c r="AB73" s="900"/>
      <c r="AC73" s="900"/>
      <c r="AD73" s="900"/>
      <c r="AE73" s="900"/>
      <c r="AF73" s="900">
        <v>47</v>
      </c>
      <c r="AG73" s="900"/>
      <c r="AH73" s="900"/>
      <c r="AI73" s="900"/>
      <c r="AJ73" s="900"/>
      <c r="AK73" s="900">
        <v>42</v>
      </c>
      <c r="AL73" s="900"/>
      <c r="AM73" s="900"/>
      <c r="AN73" s="900"/>
      <c r="AO73" s="900"/>
      <c r="AP73" s="900" t="s">
        <v>575</v>
      </c>
      <c r="AQ73" s="900"/>
      <c r="AR73" s="900"/>
      <c r="AS73" s="900"/>
      <c r="AT73" s="900"/>
      <c r="AU73" s="900" t="s">
        <v>511</v>
      </c>
      <c r="AV73" s="900"/>
      <c r="AW73" s="900"/>
      <c r="AX73" s="900"/>
      <c r="AY73" s="900"/>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594</v>
      </c>
      <c r="C74" s="954"/>
      <c r="D74" s="954"/>
      <c r="E74" s="954"/>
      <c r="F74" s="954"/>
      <c r="G74" s="954"/>
      <c r="H74" s="954"/>
      <c r="I74" s="954"/>
      <c r="J74" s="954"/>
      <c r="K74" s="954"/>
      <c r="L74" s="954"/>
      <c r="M74" s="954"/>
      <c r="N74" s="954"/>
      <c r="O74" s="954"/>
      <c r="P74" s="955"/>
      <c r="Q74" s="959"/>
      <c r="R74" s="960"/>
      <c r="S74" s="960"/>
      <c r="T74" s="960"/>
      <c r="U74" s="911"/>
      <c r="V74" s="961"/>
      <c r="W74" s="960"/>
      <c r="X74" s="960"/>
      <c r="Y74" s="960"/>
      <c r="Z74" s="911"/>
      <c r="AA74" s="961"/>
      <c r="AB74" s="960"/>
      <c r="AC74" s="960"/>
      <c r="AD74" s="960"/>
      <c r="AE74" s="911"/>
      <c r="AF74" s="961"/>
      <c r="AG74" s="960"/>
      <c r="AH74" s="960"/>
      <c r="AI74" s="960"/>
      <c r="AJ74" s="911"/>
      <c r="AK74" s="961"/>
      <c r="AL74" s="960"/>
      <c r="AM74" s="960"/>
      <c r="AN74" s="960"/>
      <c r="AO74" s="911"/>
      <c r="AP74" s="961"/>
      <c r="AQ74" s="960"/>
      <c r="AR74" s="960"/>
      <c r="AS74" s="960"/>
      <c r="AT74" s="911"/>
      <c r="AU74" s="961"/>
      <c r="AV74" s="960"/>
      <c r="AW74" s="960"/>
      <c r="AX74" s="960"/>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595</v>
      </c>
      <c r="C75" s="954"/>
      <c r="D75" s="954"/>
      <c r="E75" s="954"/>
      <c r="F75" s="954"/>
      <c r="G75" s="954"/>
      <c r="H75" s="954"/>
      <c r="I75" s="954"/>
      <c r="J75" s="954"/>
      <c r="K75" s="954"/>
      <c r="L75" s="954"/>
      <c r="M75" s="954"/>
      <c r="N75" s="954"/>
      <c r="O75" s="954"/>
      <c r="P75" s="955"/>
      <c r="Q75" s="959">
        <v>1268</v>
      </c>
      <c r="R75" s="960"/>
      <c r="S75" s="960"/>
      <c r="T75" s="960"/>
      <c r="U75" s="911"/>
      <c r="V75" s="961">
        <v>1133</v>
      </c>
      <c r="W75" s="960"/>
      <c r="X75" s="960"/>
      <c r="Y75" s="960"/>
      <c r="Z75" s="911"/>
      <c r="AA75" s="961">
        <v>135</v>
      </c>
      <c r="AB75" s="960"/>
      <c r="AC75" s="960"/>
      <c r="AD75" s="960"/>
      <c r="AE75" s="911"/>
      <c r="AF75" s="961">
        <v>135</v>
      </c>
      <c r="AG75" s="960"/>
      <c r="AH75" s="960"/>
      <c r="AI75" s="960"/>
      <c r="AJ75" s="911"/>
      <c r="AK75" s="961" t="s">
        <v>511</v>
      </c>
      <c r="AL75" s="960"/>
      <c r="AM75" s="960"/>
      <c r="AN75" s="960"/>
      <c r="AO75" s="911"/>
      <c r="AP75" s="961" t="s">
        <v>575</v>
      </c>
      <c r="AQ75" s="960"/>
      <c r="AR75" s="960"/>
      <c r="AS75" s="960"/>
      <c r="AT75" s="911"/>
      <c r="AU75" s="961" t="s">
        <v>511</v>
      </c>
      <c r="AV75" s="960"/>
      <c r="AW75" s="960"/>
      <c r="AX75" s="960"/>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596</v>
      </c>
      <c r="C76" s="954"/>
      <c r="D76" s="954"/>
      <c r="E76" s="954"/>
      <c r="F76" s="954"/>
      <c r="G76" s="954"/>
      <c r="H76" s="954"/>
      <c r="I76" s="954"/>
      <c r="J76" s="954"/>
      <c r="K76" s="954"/>
      <c r="L76" s="954"/>
      <c r="M76" s="954"/>
      <c r="N76" s="954"/>
      <c r="O76" s="954"/>
      <c r="P76" s="955"/>
      <c r="Q76" s="959">
        <v>285242</v>
      </c>
      <c r="R76" s="960"/>
      <c r="S76" s="960"/>
      <c r="T76" s="960"/>
      <c r="U76" s="911"/>
      <c r="V76" s="961">
        <v>271656</v>
      </c>
      <c r="W76" s="960"/>
      <c r="X76" s="960"/>
      <c r="Y76" s="960"/>
      <c r="Z76" s="911"/>
      <c r="AA76" s="961">
        <v>13586</v>
      </c>
      <c r="AB76" s="960"/>
      <c r="AC76" s="960"/>
      <c r="AD76" s="960"/>
      <c r="AE76" s="911"/>
      <c r="AF76" s="961">
        <v>13586</v>
      </c>
      <c r="AG76" s="960"/>
      <c r="AH76" s="960"/>
      <c r="AI76" s="960"/>
      <c r="AJ76" s="911"/>
      <c r="AK76" s="961">
        <v>983</v>
      </c>
      <c r="AL76" s="960"/>
      <c r="AM76" s="960"/>
      <c r="AN76" s="960"/>
      <c r="AO76" s="911"/>
      <c r="AP76" s="961" t="s">
        <v>602</v>
      </c>
      <c r="AQ76" s="960"/>
      <c r="AR76" s="960"/>
      <c r="AS76" s="960"/>
      <c r="AT76" s="911"/>
      <c r="AU76" s="961" t="s">
        <v>511</v>
      </c>
      <c r="AV76" s="960"/>
      <c r="AW76" s="960"/>
      <c r="AX76" s="960"/>
      <c r="AY76" s="911"/>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597</v>
      </c>
      <c r="C77" s="954"/>
      <c r="D77" s="954"/>
      <c r="E77" s="954"/>
      <c r="F77" s="954"/>
      <c r="G77" s="954"/>
      <c r="H77" s="954"/>
      <c r="I77" s="954"/>
      <c r="J77" s="954"/>
      <c r="K77" s="954"/>
      <c r="L77" s="954"/>
      <c r="M77" s="954"/>
      <c r="N77" s="954"/>
      <c r="O77" s="954"/>
      <c r="P77" s="955"/>
      <c r="Q77" s="959"/>
      <c r="R77" s="960"/>
      <c r="S77" s="960"/>
      <c r="T77" s="960"/>
      <c r="U77" s="911"/>
      <c r="V77" s="961"/>
      <c r="W77" s="960"/>
      <c r="X77" s="960"/>
      <c r="Y77" s="960"/>
      <c r="Z77" s="911"/>
      <c r="AA77" s="961"/>
      <c r="AB77" s="960"/>
      <c r="AC77" s="960"/>
      <c r="AD77" s="960"/>
      <c r="AE77" s="911"/>
      <c r="AF77" s="961"/>
      <c r="AG77" s="960"/>
      <c r="AH77" s="960"/>
      <c r="AI77" s="960"/>
      <c r="AJ77" s="911"/>
      <c r="AK77" s="961"/>
      <c r="AL77" s="960"/>
      <c r="AM77" s="960"/>
      <c r="AN77" s="960"/>
      <c r="AO77" s="911"/>
      <c r="AP77" s="961"/>
      <c r="AQ77" s="960"/>
      <c r="AR77" s="960"/>
      <c r="AS77" s="960"/>
      <c r="AT77" s="911"/>
      <c r="AU77" s="961"/>
      <c r="AV77" s="960"/>
      <c r="AW77" s="960"/>
      <c r="AX77" s="960"/>
      <c r="AY77" s="911"/>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595</v>
      </c>
      <c r="C78" s="954"/>
      <c r="D78" s="954"/>
      <c r="E78" s="954"/>
      <c r="F78" s="954"/>
      <c r="G78" s="954"/>
      <c r="H78" s="954"/>
      <c r="I78" s="954"/>
      <c r="J78" s="954"/>
      <c r="K78" s="954"/>
      <c r="L78" s="954"/>
      <c r="M78" s="954"/>
      <c r="N78" s="954"/>
      <c r="O78" s="954"/>
      <c r="P78" s="955"/>
      <c r="Q78" s="959">
        <v>6381</v>
      </c>
      <c r="R78" s="960"/>
      <c r="S78" s="960"/>
      <c r="T78" s="960"/>
      <c r="U78" s="911"/>
      <c r="V78" s="961">
        <v>6104</v>
      </c>
      <c r="W78" s="960"/>
      <c r="X78" s="960"/>
      <c r="Y78" s="960"/>
      <c r="Z78" s="911"/>
      <c r="AA78" s="961">
        <v>277</v>
      </c>
      <c r="AB78" s="960"/>
      <c r="AC78" s="960"/>
      <c r="AD78" s="960"/>
      <c r="AE78" s="911"/>
      <c r="AF78" s="961">
        <v>277</v>
      </c>
      <c r="AG78" s="960"/>
      <c r="AH78" s="960"/>
      <c r="AI78" s="960"/>
      <c r="AJ78" s="911"/>
      <c r="AK78" s="961">
        <v>80</v>
      </c>
      <c r="AL78" s="960"/>
      <c r="AM78" s="960"/>
      <c r="AN78" s="960"/>
      <c r="AO78" s="911"/>
      <c r="AP78" s="961" t="s">
        <v>602</v>
      </c>
      <c r="AQ78" s="960"/>
      <c r="AR78" s="960"/>
      <c r="AS78" s="960"/>
      <c r="AT78" s="911"/>
      <c r="AU78" s="961" t="s">
        <v>602</v>
      </c>
      <c r="AV78" s="960"/>
      <c r="AW78" s="960"/>
      <c r="AX78" s="960"/>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598</v>
      </c>
      <c r="C79" s="954"/>
      <c r="D79" s="954"/>
      <c r="E79" s="954"/>
      <c r="F79" s="954"/>
      <c r="G79" s="954"/>
      <c r="H79" s="954"/>
      <c r="I79" s="954"/>
      <c r="J79" s="954"/>
      <c r="K79" s="954"/>
      <c r="L79" s="954"/>
      <c r="M79" s="954"/>
      <c r="N79" s="954"/>
      <c r="O79" s="954"/>
      <c r="P79" s="955"/>
      <c r="Q79" s="959">
        <v>36</v>
      </c>
      <c r="R79" s="960"/>
      <c r="S79" s="960"/>
      <c r="T79" s="960"/>
      <c r="U79" s="911"/>
      <c r="V79" s="961">
        <v>33</v>
      </c>
      <c r="W79" s="960"/>
      <c r="X79" s="960"/>
      <c r="Y79" s="960"/>
      <c r="Z79" s="911"/>
      <c r="AA79" s="961">
        <v>3</v>
      </c>
      <c r="AB79" s="960"/>
      <c r="AC79" s="960"/>
      <c r="AD79" s="960"/>
      <c r="AE79" s="911"/>
      <c r="AF79" s="961">
        <v>3</v>
      </c>
      <c r="AG79" s="960"/>
      <c r="AH79" s="960"/>
      <c r="AI79" s="960"/>
      <c r="AJ79" s="911"/>
      <c r="AK79" s="961">
        <v>29</v>
      </c>
      <c r="AL79" s="960"/>
      <c r="AM79" s="960"/>
      <c r="AN79" s="960"/>
      <c r="AO79" s="911"/>
      <c r="AP79" s="900" t="s">
        <v>602</v>
      </c>
      <c r="AQ79" s="900"/>
      <c r="AR79" s="900"/>
      <c r="AS79" s="900"/>
      <c r="AT79" s="900"/>
      <c r="AU79" s="900" t="s">
        <v>511</v>
      </c>
      <c r="AV79" s="900"/>
      <c r="AW79" s="900"/>
      <c r="AX79" s="900"/>
      <c r="AY79" s="900"/>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579</v>
      </c>
      <c r="C80" s="954"/>
      <c r="D80" s="954"/>
      <c r="E80" s="954"/>
      <c r="F80" s="954"/>
      <c r="G80" s="954"/>
      <c r="H80" s="954"/>
      <c r="I80" s="954"/>
      <c r="J80" s="954"/>
      <c r="K80" s="954"/>
      <c r="L80" s="954"/>
      <c r="M80" s="954"/>
      <c r="N80" s="954"/>
      <c r="O80" s="954"/>
      <c r="P80" s="955"/>
      <c r="Q80" s="956">
        <v>2</v>
      </c>
      <c r="R80" s="900"/>
      <c r="S80" s="900"/>
      <c r="T80" s="900"/>
      <c r="U80" s="900"/>
      <c r="V80" s="900">
        <v>2</v>
      </c>
      <c r="W80" s="900"/>
      <c r="X80" s="900"/>
      <c r="Y80" s="900"/>
      <c r="Z80" s="900"/>
      <c r="AA80" s="900">
        <v>0</v>
      </c>
      <c r="AB80" s="900"/>
      <c r="AC80" s="900"/>
      <c r="AD80" s="900"/>
      <c r="AE80" s="900"/>
      <c r="AF80" s="900">
        <v>0</v>
      </c>
      <c r="AG80" s="900"/>
      <c r="AH80" s="900"/>
      <c r="AI80" s="900"/>
      <c r="AJ80" s="900"/>
      <c r="AK80" s="900" t="s">
        <v>511</v>
      </c>
      <c r="AL80" s="900"/>
      <c r="AM80" s="900"/>
      <c r="AN80" s="900"/>
      <c r="AO80" s="900"/>
      <c r="AP80" s="900" t="s">
        <v>511</v>
      </c>
      <c r="AQ80" s="900"/>
      <c r="AR80" s="900"/>
      <c r="AS80" s="900"/>
      <c r="AT80" s="900"/>
      <c r="AU80" s="900" t="s">
        <v>511</v>
      </c>
      <c r="AV80" s="900"/>
      <c r="AW80" s="900"/>
      <c r="AX80" s="900"/>
      <c r="AY80" s="900"/>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599</v>
      </c>
      <c r="C81" s="954"/>
      <c r="D81" s="954"/>
      <c r="E81" s="954"/>
      <c r="F81" s="954"/>
      <c r="G81" s="954"/>
      <c r="H81" s="954"/>
      <c r="I81" s="954"/>
      <c r="J81" s="954"/>
      <c r="K81" s="954"/>
      <c r="L81" s="954"/>
      <c r="M81" s="954"/>
      <c r="N81" s="954"/>
      <c r="O81" s="954"/>
      <c r="P81" s="955"/>
      <c r="Q81" s="959">
        <v>69</v>
      </c>
      <c r="R81" s="960"/>
      <c r="S81" s="960"/>
      <c r="T81" s="960"/>
      <c r="U81" s="911"/>
      <c r="V81" s="961">
        <v>49</v>
      </c>
      <c r="W81" s="960"/>
      <c r="X81" s="960"/>
      <c r="Y81" s="960"/>
      <c r="Z81" s="911"/>
      <c r="AA81" s="961">
        <v>20</v>
      </c>
      <c r="AB81" s="960"/>
      <c r="AC81" s="960"/>
      <c r="AD81" s="960"/>
      <c r="AE81" s="911"/>
      <c r="AF81" s="961">
        <v>20</v>
      </c>
      <c r="AG81" s="960"/>
      <c r="AH81" s="960"/>
      <c r="AI81" s="960"/>
      <c r="AJ81" s="911"/>
      <c r="AK81" s="961" t="s">
        <v>603</v>
      </c>
      <c r="AL81" s="960"/>
      <c r="AM81" s="960"/>
      <c r="AN81" s="960"/>
      <c r="AO81" s="911"/>
      <c r="AP81" s="961" t="s">
        <v>575</v>
      </c>
      <c r="AQ81" s="960"/>
      <c r="AR81" s="960"/>
      <c r="AS81" s="960"/>
      <c r="AT81" s="911"/>
      <c r="AU81" s="961" t="s">
        <v>575</v>
      </c>
      <c r="AV81" s="960"/>
      <c r="AW81" s="960"/>
      <c r="AX81" s="960"/>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600</v>
      </c>
      <c r="C82" s="954"/>
      <c r="D82" s="954"/>
      <c r="E82" s="954"/>
      <c r="F82" s="954"/>
      <c r="G82" s="954"/>
      <c r="H82" s="954"/>
      <c r="I82" s="954"/>
      <c r="J82" s="954"/>
      <c r="K82" s="954"/>
      <c r="L82" s="954"/>
      <c r="M82" s="954"/>
      <c r="N82" s="954"/>
      <c r="O82" s="954"/>
      <c r="P82" s="955"/>
      <c r="Q82" s="956">
        <v>245</v>
      </c>
      <c r="R82" s="900"/>
      <c r="S82" s="900"/>
      <c r="T82" s="900"/>
      <c r="U82" s="900"/>
      <c r="V82" s="900">
        <v>230</v>
      </c>
      <c r="W82" s="900"/>
      <c r="X82" s="900"/>
      <c r="Y82" s="900"/>
      <c r="Z82" s="900"/>
      <c r="AA82" s="900">
        <v>15</v>
      </c>
      <c r="AB82" s="900"/>
      <c r="AC82" s="900"/>
      <c r="AD82" s="900"/>
      <c r="AE82" s="900"/>
      <c r="AF82" s="900">
        <v>15</v>
      </c>
      <c r="AG82" s="900"/>
      <c r="AH82" s="900"/>
      <c r="AI82" s="900"/>
      <c r="AJ82" s="900"/>
      <c r="AK82" s="900" t="s">
        <v>511</v>
      </c>
      <c r="AL82" s="900"/>
      <c r="AM82" s="900"/>
      <c r="AN82" s="900"/>
      <c r="AO82" s="900"/>
      <c r="AP82" s="900">
        <v>45</v>
      </c>
      <c r="AQ82" s="900"/>
      <c r="AR82" s="900"/>
      <c r="AS82" s="900"/>
      <c r="AT82" s="900"/>
      <c r="AU82" s="900">
        <v>28</v>
      </c>
      <c r="AV82" s="900"/>
      <c r="AW82" s="900"/>
      <c r="AX82" s="900"/>
      <c r="AY82" s="900"/>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601</v>
      </c>
      <c r="C83" s="954"/>
      <c r="D83" s="954"/>
      <c r="E83" s="954"/>
      <c r="F83" s="954"/>
      <c r="G83" s="954"/>
      <c r="H83" s="954"/>
      <c r="I83" s="954"/>
      <c r="J83" s="954"/>
      <c r="K83" s="954"/>
      <c r="L83" s="954"/>
      <c r="M83" s="954"/>
      <c r="N83" s="954"/>
      <c r="O83" s="954"/>
      <c r="P83" s="955"/>
      <c r="Q83" s="956">
        <v>191</v>
      </c>
      <c r="R83" s="900"/>
      <c r="S83" s="900"/>
      <c r="T83" s="900"/>
      <c r="U83" s="900"/>
      <c r="V83" s="900">
        <v>182</v>
      </c>
      <c r="W83" s="900"/>
      <c r="X83" s="900"/>
      <c r="Y83" s="900"/>
      <c r="Z83" s="900"/>
      <c r="AA83" s="900">
        <v>9</v>
      </c>
      <c r="AB83" s="900"/>
      <c r="AC83" s="900"/>
      <c r="AD83" s="900"/>
      <c r="AE83" s="900"/>
      <c r="AF83" s="900">
        <v>9</v>
      </c>
      <c r="AG83" s="900"/>
      <c r="AH83" s="900"/>
      <c r="AI83" s="900"/>
      <c r="AJ83" s="900"/>
      <c r="AK83" s="900" t="s">
        <v>511</v>
      </c>
      <c r="AL83" s="900"/>
      <c r="AM83" s="900"/>
      <c r="AN83" s="900"/>
      <c r="AO83" s="900"/>
      <c r="AP83" s="900" t="s">
        <v>575</v>
      </c>
      <c r="AQ83" s="900"/>
      <c r="AR83" s="900"/>
      <c r="AS83" s="900"/>
      <c r="AT83" s="900"/>
      <c r="AU83" s="900" t="s">
        <v>511</v>
      </c>
      <c r="AV83" s="900"/>
      <c r="AW83" s="900"/>
      <c r="AX83" s="900"/>
      <c r="AY83" s="900"/>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00"/>
      <c r="S84" s="900"/>
      <c r="T84" s="900"/>
      <c r="U84" s="900"/>
      <c r="V84" s="900"/>
      <c r="W84" s="900"/>
      <c r="X84" s="900"/>
      <c r="Y84" s="900"/>
      <c r="Z84" s="900"/>
      <c r="AA84" s="900"/>
      <c r="AB84" s="900"/>
      <c r="AC84" s="900"/>
      <c r="AD84" s="900"/>
      <c r="AE84" s="900"/>
      <c r="AF84" s="900"/>
      <c r="AG84" s="900"/>
      <c r="AH84" s="900"/>
      <c r="AI84" s="900"/>
      <c r="AJ84" s="900"/>
      <c r="AK84" s="900"/>
      <c r="AL84" s="900"/>
      <c r="AM84" s="900"/>
      <c r="AN84" s="900"/>
      <c r="AO84" s="900"/>
      <c r="AP84" s="900"/>
      <c r="AQ84" s="900"/>
      <c r="AR84" s="900"/>
      <c r="AS84" s="900"/>
      <c r="AT84" s="900"/>
      <c r="AU84" s="900"/>
      <c r="AV84" s="900"/>
      <c r="AW84" s="900"/>
      <c r="AX84" s="900"/>
      <c r="AY84" s="900"/>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00"/>
      <c r="S85" s="900"/>
      <c r="T85" s="900"/>
      <c r="U85" s="900"/>
      <c r="V85" s="900"/>
      <c r="W85" s="900"/>
      <c r="X85" s="900"/>
      <c r="Y85" s="900"/>
      <c r="Z85" s="900"/>
      <c r="AA85" s="900"/>
      <c r="AB85" s="900"/>
      <c r="AC85" s="900"/>
      <c r="AD85" s="900"/>
      <c r="AE85" s="900"/>
      <c r="AF85" s="900"/>
      <c r="AG85" s="900"/>
      <c r="AH85" s="900"/>
      <c r="AI85" s="900"/>
      <c r="AJ85" s="900"/>
      <c r="AK85" s="900"/>
      <c r="AL85" s="900"/>
      <c r="AM85" s="900"/>
      <c r="AN85" s="900"/>
      <c r="AO85" s="900"/>
      <c r="AP85" s="900"/>
      <c r="AQ85" s="900"/>
      <c r="AR85" s="900"/>
      <c r="AS85" s="900"/>
      <c r="AT85" s="900"/>
      <c r="AU85" s="900"/>
      <c r="AV85" s="900"/>
      <c r="AW85" s="900"/>
      <c r="AX85" s="900"/>
      <c r="AY85" s="900"/>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00"/>
      <c r="S86" s="900"/>
      <c r="T86" s="900"/>
      <c r="U86" s="900"/>
      <c r="V86" s="900"/>
      <c r="W86" s="900"/>
      <c r="X86" s="900"/>
      <c r="Y86" s="900"/>
      <c r="Z86" s="900"/>
      <c r="AA86" s="900"/>
      <c r="AB86" s="900"/>
      <c r="AC86" s="900"/>
      <c r="AD86" s="900"/>
      <c r="AE86" s="900"/>
      <c r="AF86" s="900"/>
      <c r="AG86" s="900"/>
      <c r="AH86" s="900"/>
      <c r="AI86" s="900"/>
      <c r="AJ86" s="900"/>
      <c r="AK86" s="900"/>
      <c r="AL86" s="900"/>
      <c r="AM86" s="900"/>
      <c r="AN86" s="900"/>
      <c r="AO86" s="900"/>
      <c r="AP86" s="900"/>
      <c r="AQ86" s="900"/>
      <c r="AR86" s="900"/>
      <c r="AS86" s="900"/>
      <c r="AT86" s="900"/>
      <c r="AU86" s="900"/>
      <c r="AV86" s="900"/>
      <c r="AW86" s="900"/>
      <c r="AX86" s="900"/>
      <c r="AY86" s="900"/>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1" t="s">
        <v>423</v>
      </c>
      <c r="C88" s="872"/>
      <c r="D88" s="872"/>
      <c r="E88" s="872"/>
      <c r="F88" s="872"/>
      <c r="G88" s="872"/>
      <c r="H88" s="872"/>
      <c r="I88" s="872"/>
      <c r="J88" s="872"/>
      <c r="K88" s="872"/>
      <c r="L88" s="872"/>
      <c r="M88" s="872"/>
      <c r="N88" s="872"/>
      <c r="O88" s="872"/>
      <c r="P88" s="873"/>
      <c r="Q88" s="918"/>
      <c r="R88" s="919"/>
      <c r="S88" s="919"/>
      <c r="T88" s="919"/>
      <c r="U88" s="919"/>
      <c r="V88" s="919"/>
      <c r="W88" s="919"/>
      <c r="X88" s="919"/>
      <c r="Y88" s="919"/>
      <c r="Z88" s="919"/>
      <c r="AA88" s="919"/>
      <c r="AB88" s="919"/>
      <c r="AC88" s="919"/>
      <c r="AD88" s="919"/>
      <c r="AE88" s="919"/>
      <c r="AF88" s="922">
        <v>14574</v>
      </c>
      <c r="AG88" s="922"/>
      <c r="AH88" s="922"/>
      <c r="AI88" s="922"/>
      <c r="AJ88" s="922"/>
      <c r="AK88" s="919"/>
      <c r="AL88" s="919"/>
      <c r="AM88" s="919"/>
      <c r="AN88" s="919"/>
      <c r="AO88" s="919"/>
      <c r="AP88" s="922">
        <v>15101</v>
      </c>
      <c r="AQ88" s="922"/>
      <c r="AR88" s="922"/>
      <c r="AS88" s="922"/>
      <c r="AT88" s="922"/>
      <c r="AU88" s="922">
        <v>179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1" t="s">
        <v>424</v>
      </c>
      <c r="BS102" s="872"/>
      <c r="BT102" s="872"/>
      <c r="BU102" s="872"/>
      <c r="BV102" s="872"/>
      <c r="BW102" s="872"/>
      <c r="BX102" s="872"/>
      <c r="BY102" s="872"/>
      <c r="BZ102" s="872"/>
      <c r="CA102" s="872"/>
      <c r="CB102" s="872"/>
      <c r="CC102" s="872"/>
      <c r="CD102" s="872"/>
      <c r="CE102" s="872"/>
      <c r="CF102" s="872"/>
      <c r="CG102" s="873"/>
      <c r="CH102" s="969"/>
      <c r="CI102" s="970"/>
      <c r="CJ102" s="970"/>
      <c r="CK102" s="970"/>
      <c r="CL102" s="971"/>
      <c r="CM102" s="969"/>
      <c r="CN102" s="970"/>
      <c r="CO102" s="970"/>
      <c r="CP102" s="970"/>
      <c r="CQ102" s="971"/>
      <c r="CR102" s="972">
        <v>3</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432</v>
      </c>
      <c r="AB109" s="975"/>
      <c r="AC109" s="975"/>
      <c r="AD109" s="975"/>
      <c r="AE109" s="976"/>
      <c r="AF109" s="974" t="s">
        <v>308</v>
      </c>
      <c r="AG109" s="975"/>
      <c r="AH109" s="975"/>
      <c r="AI109" s="975"/>
      <c r="AJ109" s="976"/>
      <c r="AK109" s="974" t="s">
        <v>307</v>
      </c>
      <c r="AL109" s="975"/>
      <c r="AM109" s="975"/>
      <c r="AN109" s="975"/>
      <c r="AO109" s="976"/>
      <c r="AP109" s="974" t="s">
        <v>433</v>
      </c>
      <c r="AQ109" s="975"/>
      <c r="AR109" s="975"/>
      <c r="AS109" s="975"/>
      <c r="AT109" s="977"/>
      <c r="AU109" s="994" t="s">
        <v>431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432</v>
      </c>
      <c r="BR109" s="975"/>
      <c r="BS109" s="975"/>
      <c r="BT109" s="975"/>
      <c r="BU109" s="976"/>
      <c r="BV109" s="974" t="s">
        <v>308</v>
      </c>
      <c r="BW109" s="975"/>
      <c r="BX109" s="975"/>
      <c r="BY109" s="975"/>
      <c r="BZ109" s="976"/>
      <c r="CA109" s="974" t="s">
        <v>307</v>
      </c>
      <c r="CB109" s="975"/>
      <c r="CC109" s="975"/>
      <c r="CD109" s="975"/>
      <c r="CE109" s="976"/>
      <c r="CF109" s="995" t="s">
        <v>433</v>
      </c>
      <c r="CG109" s="995"/>
      <c r="CH109" s="995"/>
      <c r="CI109" s="995"/>
      <c r="CJ109" s="995"/>
      <c r="CK109" s="974" t="s">
        <v>434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432</v>
      </c>
      <c r="DH109" s="975"/>
      <c r="DI109" s="975"/>
      <c r="DJ109" s="975"/>
      <c r="DK109" s="976"/>
      <c r="DL109" s="974" t="s">
        <v>308</v>
      </c>
      <c r="DM109" s="975"/>
      <c r="DN109" s="975"/>
      <c r="DO109" s="975"/>
      <c r="DP109" s="976"/>
      <c r="DQ109" s="974" t="s">
        <v>307</v>
      </c>
      <c r="DR109" s="975"/>
      <c r="DS109" s="975"/>
      <c r="DT109" s="975"/>
      <c r="DU109" s="976"/>
      <c r="DV109" s="974" t="s">
        <v>433</v>
      </c>
      <c r="DW109" s="975"/>
      <c r="DX109" s="975"/>
      <c r="DY109" s="975"/>
      <c r="DZ109" s="977"/>
    </row>
    <row r="110" spans="1:131" s="246" customFormat="1" ht="26.25" customHeight="1" x14ac:dyDescent="0.15">
      <c r="A110" s="978" t="s">
        <v>435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490322</v>
      </c>
      <c r="AB110" s="982"/>
      <c r="AC110" s="982"/>
      <c r="AD110" s="982"/>
      <c r="AE110" s="983"/>
      <c r="AF110" s="984">
        <v>449226</v>
      </c>
      <c r="AG110" s="982"/>
      <c r="AH110" s="982"/>
      <c r="AI110" s="982"/>
      <c r="AJ110" s="983"/>
      <c r="AK110" s="984">
        <v>411866</v>
      </c>
      <c r="AL110" s="982"/>
      <c r="AM110" s="982"/>
      <c r="AN110" s="982"/>
      <c r="AO110" s="983"/>
      <c r="AP110" s="985">
        <v>18.5</v>
      </c>
      <c r="AQ110" s="986"/>
      <c r="AR110" s="986"/>
      <c r="AS110" s="986"/>
      <c r="AT110" s="987"/>
      <c r="AU110" s="988" t="s">
        <v>73</v>
      </c>
      <c r="AV110" s="989"/>
      <c r="AW110" s="989"/>
      <c r="AX110" s="989"/>
      <c r="AY110" s="989"/>
      <c r="AZ110" s="1030" t="s">
        <v>436</v>
      </c>
      <c r="BA110" s="979"/>
      <c r="BB110" s="979"/>
      <c r="BC110" s="979"/>
      <c r="BD110" s="979"/>
      <c r="BE110" s="979"/>
      <c r="BF110" s="979"/>
      <c r="BG110" s="979"/>
      <c r="BH110" s="979"/>
      <c r="BI110" s="979"/>
      <c r="BJ110" s="979"/>
      <c r="BK110" s="979"/>
      <c r="BL110" s="979"/>
      <c r="BM110" s="979"/>
      <c r="BN110" s="979"/>
      <c r="BO110" s="979"/>
      <c r="BP110" s="980"/>
      <c r="BQ110" s="1016">
        <v>3601809</v>
      </c>
      <c r="BR110" s="1017"/>
      <c r="BS110" s="1017"/>
      <c r="BT110" s="1017"/>
      <c r="BU110" s="1017"/>
      <c r="BV110" s="1017">
        <v>3624727</v>
      </c>
      <c r="BW110" s="1017"/>
      <c r="BX110" s="1017"/>
      <c r="BY110" s="1017"/>
      <c r="BZ110" s="1017"/>
      <c r="CA110" s="1017">
        <v>3638133</v>
      </c>
      <c r="CB110" s="1017"/>
      <c r="CC110" s="1017"/>
      <c r="CD110" s="1017"/>
      <c r="CE110" s="1017"/>
      <c r="CF110" s="1031">
        <v>163.80000000000001</v>
      </c>
      <c r="CG110" s="1032"/>
      <c r="CH110" s="1032"/>
      <c r="CI110" s="1032"/>
      <c r="CJ110" s="1032"/>
      <c r="CK110" s="1033" t="s">
        <v>437</v>
      </c>
      <c r="CL110" s="1034"/>
      <c r="CM110" s="1013" t="s">
        <v>438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391</v>
      </c>
      <c r="DH110" s="1017"/>
      <c r="DI110" s="1017"/>
      <c r="DJ110" s="1017"/>
      <c r="DK110" s="1017"/>
      <c r="DL110" s="1017" t="s">
        <v>391</v>
      </c>
      <c r="DM110" s="1017"/>
      <c r="DN110" s="1017"/>
      <c r="DO110" s="1017"/>
      <c r="DP110" s="1017"/>
      <c r="DQ110" s="1017" t="s">
        <v>439</v>
      </c>
      <c r="DR110" s="1017"/>
      <c r="DS110" s="1017"/>
      <c r="DT110" s="1017"/>
      <c r="DU110" s="1017"/>
      <c r="DV110" s="1018" t="s">
        <v>391</v>
      </c>
      <c r="DW110" s="1018"/>
      <c r="DX110" s="1018"/>
      <c r="DY110" s="1018"/>
      <c r="DZ110" s="1019"/>
    </row>
    <row r="111" spans="1:131" s="246" customFormat="1" ht="26.25" customHeight="1" x14ac:dyDescent="0.15">
      <c r="A111" s="1020" t="s">
        <v>440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391</v>
      </c>
      <c r="AB111" s="1024"/>
      <c r="AC111" s="1024"/>
      <c r="AD111" s="1024"/>
      <c r="AE111" s="1025"/>
      <c r="AF111" s="1026" t="s">
        <v>391</v>
      </c>
      <c r="AG111" s="1024"/>
      <c r="AH111" s="1024"/>
      <c r="AI111" s="1024"/>
      <c r="AJ111" s="1025"/>
      <c r="AK111" s="1026" t="s">
        <v>439</v>
      </c>
      <c r="AL111" s="1024"/>
      <c r="AM111" s="1024"/>
      <c r="AN111" s="1024"/>
      <c r="AO111" s="1025"/>
      <c r="AP111" s="1027" t="s">
        <v>176</v>
      </c>
      <c r="AQ111" s="1028"/>
      <c r="AR111" s="1028"/>
      <c r="AS111" s="1028"/>
      <c r="AT111" s="1029"/>
      <c r="AU111" s="990"/>
      <c r="AV111" s="991"/>
      <c r="AW111" s="991"/>
      <c r="AX111" s="991"/>
      <c r="AY111" s="991"/>
      <c r="AZ111" s="1039" t="s">
        <v>441</v>
      </c>
      <c r="BA111" s="1040"/>
      <c r="BB111" s="1040"/>
      <c r="BC111" s="1040"/>
      <c r="BD111" s="1040"/>
      <c r="BE111" s="1040"/>
      <c r="BF111" s="1040"/>
      <c r="BG111" s="1040"/>
      <c r="BH111" s="1040"/>
      <c r="BI111" s="1040"/>
      <c r="BJ111" s="1040"/>
      <c r="BK111" s="1040"/>
      <c r="BL111" s="1040"/>
      <c r="BM111" s="1040"/>
      <c r="BN111" s="1040"/>
      <c r="BO111" s="1040"/>
      <c r="BP111" s="1041"/>
      <c r="BQ111" s="1009">
        <v>119529</v>
      </c>
      <c r="BR111" s="1010"/>
      <c r="BS111" s="1010"/>
      <c r="BT111" s="1010"/>
      <c r="BU111" s="1010"/>
      <c r="BV111" s="1010">
        <v>108097</v>
      </c>
      <c r="BW111" s="1010"/>
      <c r="BX111" s="1010"/>
      <c r="BY111" s="1010"/>
      <c r="BZ111" s="1010"/>
      <c r="CA111" s="1010">
        <v>96666</v>
      </c>
      <c r="CB111" s="1010"/>
      <c r="CC111" s="1010"/>
      <c r="CD111" s="1010"/>
      <c r="CE111" s="1010"/>
      <c r="CF111" s="1004">
        <v>4.4000000000000004</v>
      </c>
      <c r="CG111" s="1005"/>
      <c r="CH111" s="1005"/>
      <c r="CI111" s="1005"/>
      <c r="CJ111" s="1005"/>
      <c r="CK111" s="1035"/>
      <c r="CL111" s="1036"/>
      <c r="CM111" s="1006" t="s">
        <v>442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439</v>
      </c>
      <c r="DM111" s="1010"/>
      <c r="DN111" s="1010"/>
      <c r="DO111" s="1010"/>
      <c r="DP111" s="1010"/>
      <c r="DQ111" s="1010" t="s">
        <v>176</v>
      </c>
      <c r="DR111" s="1010"/>
      <c r="DS111" s="1010"/>
      <c r="DT111" s="1010"/>
      <c r="DU111" s="1010"/>
      <c r="DV111" s="1011" t="s">
        <v>176</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391</v>
      </c>
      <c r="AB112" s="1049"/>
      <c r="AC112" s="1049"/>
      <c r="AD112" s="1049"/>
      <c r="AE112" s="1050"/>
      <c r="AF112" s="1051" t="s">
        <v>176</v>
      </c>
      <c r="AG112" s="1049"/>
      <c r="AH112" s="1049"/>
      <c r="AI112" s="1049"/>
      <c r="AJ112" s="1050"/>
      <c r="AK112" s="1051" t="s">
        <v>439</v>
      </c>
      <c r="AL112" s="1049"/>
      <c r="AM112" s="1049"/>
      <c r="AN112" s="1049"/>
      <c r="AO112" s="1050"/>
      <c r="AP112" s="1052" t="s">
        <v>391</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1809653</v>
      </c>
      <c r="BR112" s="1010"/>
      <c r="BS112" s="1010"/>
      <c r="BT112" s="1010"/>
      <c r="BU112" s="1010"/>
      <c r="BV112" s="1010">
        <v>1546867</v>
      </c>
      <c r="BW112" s="1010"/>
      <c r="BX112" s="1010"/>
      <c r="BY112" s="1010"/>
      <c r="BZ112" s="1010"/>
      <c r="CA112" s="1010">
        <v>1381468</v>
      </c>
      <c r="CB112" s="1010"/>
      <c r="CC112" s="1010"/>
      <c r="CD112" s="1010"/>
      <c r="CE112" s="1010"/>
      <c r="CF112" s="1004">
        <v>62.2</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391</v>
      </c>
      <c r="DH112" s="1010"/>
      <c r="DI112" s="1010"/>
      <c r="DJ112" s="1010"/>
      <c r="DK112" s="1010"/>
      <c r="DL112" s="1010" t="s">
        <v>176</v>
      </c>
      <c r="DM112" s="1010"/>
      <c r="DN112" s="1010"/>
      <c r="DO112" s="1010"/>
      <c r="DP112" s="1010"/>
      <c r="DQ112" s="1010" t="s">
        <v>176</v>
      </c>
      <c r="DR112" s="1010"/>
      <c r="DS112" s="1010"/>
      <c r="DT112" s="1010"/>
      <c r="DU112" s="1010"/>
      <c r="DV112" s="1011" t="s">
        <v>176</v>
      </c>
      <c r="DW112" s="1011"/>
      <c r="DX112" s="1011"/>
      <c r="DY112" s="1011"/>
      <c r="DZ112" s="1012"/>
    </row>
    <row r="113" spans="1:130" s="246" customFormat="1" ht="26.25" customHeight="1" x14ac:dyDescent="0.15">
      <c r="A113" s="1044"/>
      <c r="B113" s="1045"/>
      <c r="C113" s="1040" t="s">
        <v>447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227965</v>
      </c>
      <c r="AB113" s="1024"/>
      <c r="AC113" s="1024"/>
      <c r="AD113" s="1024"/>
      <c r="AE113" s="1025"/>
      <c r="AF113" s="1026">
        <v>205738</v>
      </c>
      <c r="AG113" s="1024"/>
      <c r="AH113" s="1024"/>
      <c r="AI113" s="1024"/>
      <c r="AJ113" s="1025"/>
      <c r="AK113" s="1026">
        <v>206703</v>
      </c>
      <c r="AL113" s="1024"/>
      <c r="AM113" s="1024"/>
      <c r="AN113" s="1024"/>
      <c r="AO113" s="1025"/>
      <c r="AP113" s="1027">
        <v>9.3000000000000007</v>
      </c>
      <c r="AQ113" s="1028"/>
      <c r="AR113" s="1028"/>
      <c r="AS113" s="1028"/>
      <c r="AT113" s="1029"/>
      <c r="AU113" s="990"/>
      <c r="AV113" s="991"/>
      <c r="AW113" s="991"/>
      <c r="AX113" s="991"/>
      <c r="AY113" s="991"/>
      <c r="AZ113" s="1039" t="s">
        <v>448</v>
      </c>
      <c r="BA113" s="1040"/>
      <c r="BB113" s="1040"/>
      <c r="BC113" s="1040"/>
      <c r="BD113" s="1040"/>
      <c r="BE113" s="1040"/>
      <c r="BF113" s="1040"/>
      <c r="BG113" s="1040"/>
      <c r="BH113" s="1040"/>
      <c r="BI113" s="1040"/>
      <c r="BJ113" s="1040"/>
      <c r="BK113" s="1040"/>
      <c r="BL113" s="1040"/>
      <c r="BM113" s="1040"/>
      <c r="BN113" s="1040"/>
      <c r="BO113" s="1040"/>
      <c r="BP113" s="1041"/>
      <c r="BQ113" s="1009">
        <v>10218</v>
      </c>
      <c r="BR113" s="1010"/>
      <c r="BS113" s="1010"/>
      <c r="BT113" s="1010"/>
      <c r="BU113" s="1010"/>
      <c r="BV113" s="1010">
        <v>80475</v>
      </c>
      <c r="BW113" s="1010"/>
      <c r="BX113" s="1010"/>
      <c r="BY113" s="1010"/>
      <c r="BZ113" s="1010"/>
      <c r="CA113" s="1010">
        <v>155454</v>
      </c>
      <c r="CB113" s="1010"/>
      <c r="CC113" s="1010"/>
      <c r="CD113" s="1010"/>
      <c r="CE113" s="1010"/>
      <c r="CF113" s="1004">
        <v>7</v>
      </c>
      <c r="CG113" s="1005"/>
      <c r="CH113" s="1005"/>
      <c r="CI113" s="1005"/>
      <c r="CJ113" s="1005"/>
      <c r="CK113" s="1035"/>
      <c r="CL113" s="1036"/>
      <c r="CM113" s="1006" t="s">
        <v>449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391</v>
      </c>
      <c r="DH113" s="1049"/>
      <c r="DI113" s="1049"/>
      <c r="DJ113" s="1049"/>
      <c r="DK113" s="1050"/>
      <c r="DL113" s="1051" t="s">
        <v>176</v>
      </c>
      <c r="DM113" s="1049"/>
      <c r="DN113" s="1049"/>
      <c r="DO113" s="1049"/>
      <c r="DP113" s="1050"/>
      <c r="DQ113" s="1051" t="s">
        <v>439</v>
      </c>
      <c r="DR113" s="1049"/>
      <c r="DS113" s="1049"/>
      <c r="DT113" s="1049"/>
      <c r="DU113" s="1050"/>
      <c r="DV113" s="1052" t="s">
        <v>176</v>
      </c>
      <c r="DW113" s="1053"/>
      <c r="DX113" s="1053"/>
      <c r="DY113" s="1053"/>
      <c r="DZ113" s="1054"/>
    </row>
    <row r="114" spans="1:130" s="246" customFormat="1" ht="26.25" customHeight="1" x14ac:dyDescent="0.15">
      <c r="A114" s="1044"/>
      <c r="B114" s="1045"/>
      <c r="C114" s="1040" t="s">
        <v>450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4517</v>
      </c>
      <c r="AB114" s="1049"/>
      <c r="AC114" s="1049"/>
      <c r="AD114" s="1049"/>
      <c r="AE114" s="1050"/>
      <c r="AF114" s="1051">
        <v>3366</v>
      </c>
      <c r="AG114" s="1049"/>
      <c r="AH114" s="1049"/>
      <c r="AI114" s="1049"/>
      <c r="AJ114" s="1050"/>
      <c r="AK114" s="1051">
        <v>2873</v>
      </c>
      <c r="AL114" s="1049"/>
      <c r="AM114" s="1049"/>
      <c r="AN114" s="1049"/>
      <c r="AO114" s="1050"/>
      <c r="AP114" s="1052">
        <v>0.1</v>
      </c>
      <c r="AQ114" s="1053"/>
      <c r="AR114" s="1053"/>
      <c r="AS114" s="1053"/>
      <c r="AT114" s="1054"/>
      <c r="AU114" s="990"/>
      <c r="AV114" s="991"/>
      <c r="AW114" s="991"/>
      <c r="AX114" s="991"/>
      <c r="AY114" s="991"/>
      <c r="AZ114" s="1039" t="s">
        <v>451</v>
      </c>
      <c r="BA114" s="1040"/>
      <c r="BB114" s="1040"/>
      <c r="BC114" s="1040"/>
      <c r="BD114" s="1040"/>
      <c r="BE114" s="1040"/>
      <c r="BF114" s="1040"/>
      <c r="BG114" s="1040"/>
      <c r="BH114" s="1040"/>
      <c r="BI114" s="1040"/>
      <c r="BJ114" s="1040"/>
      <c r="BK114" s="1040"/>
      <c r="BL114" s="1040"/>
      <c r="BM114" s="1040"/>
      <c r="BN114" s="1040"/>
      <c r="BO114" s="1040"/>
      <c r="BP114" s="1041"/>
      <c r="BQ114" s="1009">
        <v>593540</v>
      </c>
      <c r="BR114" s="1010"/>
      <c r="BS114" s="1010"/>
      <c r="BT114" s="1010"/>
      <c r="BU114" s="1010"/>
      <c r="BV114" s="1010">
        <v>608847</v>
      </c>
      <c r="BW114" s="1010"/>
      <c r="BX114" s="1010"/>
      <c r="BY114" s="1010"/>
      <c r="BZ114" s="1010"/>
      <c r="CA114" s="1010">
        <v>602328</v>
      </c>
      <c r="CB114" s="1010"/>
      <c r="CC114" s="1010"/>
      <c r="CD114" s="1010"/>
      <c r="CE114" s="1010"/>
      <c r="CF114" s="1004">
        <v>27.1</v>
      </c>
      <c r="CG114" s="1005"/>
      <c r="CH114" s="1005"/>
      <c r="CI114" s="1005"/>
      <c r="CJ114" s="1005"/>
      <c r="CK114" s="1035"/>
      <c r="CL114" s="1036"/>
      <c r="CM114" s="1006" t="s">
        <v>452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176</v>
      </c>
      <c r="DH114" s="1049"/>
      <c r="DI114" s="1049"/>
      <c r="DJ114" s="1049"/>
      <c r="DK114" s="1050"/>
      <c r="DL114" s="1051" t="s">
        <v>176</v>
      </c>
      <c r="DM114" s="1049"/>
      <c r="DN114" s="1049"/>
      <c r="DO114" s="1049"/>
      <c r="DP114" s="1050"/>
      <c r="DQ114" s="1051" t="s">
        <v>176</v>
      </c>
      <c r="DR114" s="1049"/>
      <c r="DS114" s="1049"/>
      <c r="DT114" s="1049"/>
      <c r="DU114" s="1050"/>
      <c r="DV114" s="1052" t="s">
        <v>176</v>
      </c>
      <c r="DW114" s="1053"/>
      <c r="DX114" s="1053"/>
      <c r="DY114" s="1053"/>
      <c r="DZ114" s="1054"/>
    </row>
    <row r="115" spans="1:130" s="246" customFormat="1" ht="26.25" customHeight="1" x14ac:dyDescent="0.15">
      <c r="A115" s="1044"/>
      <c r="B115" s="1045"/>
      <c r="C115" s="1040" t="s">
        <v>453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4656</v>
      </c>
      <c r="AB115" s="1024"/>
      <c r="AC115" s="1024"/>
      <c r="AD115" s="1024"/>
      <c r="AE115" s="1025"/>
      <c r="AF115" s="1026">
        <v>5120</v>
      </c>
      <c r="AG115" s="1024"/>
      <c r="AH115" s="1024"/>
      <c r="AI115" s="1024"/>
      <c r="AJ115" s="1025"/>
      <c r="AK115" s="1026">
        <v>5053</v>
      </c>
      <c r="AL115" s="1024"/>
      <c r="AM115" s="1024"/>
      <c r="AN115" s="1024"/>
      <c r="AO115" s="1025"/>
      <c r="AP115" s="1027">
        <v>0.2</v>
      </c>
      <c r="AQ115" s="1028"/>
      <c r="AR115" s="1028"/>
      <c r="AS115" s="1028"/>
      <c r="AT115" s="1029"/>
      <c r="AU115" s="990"/>
      <c r="AV115" s="991"/>
      <c r="AW115" s="991"/>
      <c r="AX115" s="991"/>
      <c r="AY115" s="991"/>
      <c r="AZ115" s="1039" t="s">
        <v>454</v>
      </c>
      <c r="BA115" s="1040"/>
      <c r="BB115" s="1040"/>
      <c r="BC115" s="1040"/>
      <c r="BD115" s="1040"/>
      <c r="BE115" s="1040"/>
      <c r="BF115" s="1040"/>
      <c r="BG115" s="1040"/>
      <c r="BH115" s="1040"/>
      <c r="BI115" s="1040"/>
      <c r="BJ115" s="1040"/>
      <c r="BK115" s="1040"/>
      <c r="BL115" s="1040"/>
      <c r="BM115" s="1040"/>
      <c r="BN115" s="1040"/>
      <c r="BO115" s="1040"/>
      <c r="BP115" s="1041"/>
      <c r="BQ115" s="1009" t="s">
        <v>176</v>
      </c>
      <c r="BR115" s="1010"/>
      <c r="BS115" s="1010"/>
      <c r="BT115" s="1010"/>
      <c r="BU115" s="1010"/>
      <c r="BV115" s="1010" t="s">
        <v>391</v>
      </c>
      <c r="BW115" s="1010"/>
      <c r="BX115" s="1010"/>
      <c r="BY115" s="1010"/>
      <c r="BZ115" s="1010"/>
      <c r="CA115" s="1010" t="s">
        <v>176</v>
      </c>
      <c r="CB115" s="1010"/>
      <c r="CC115" s="1010"/>
      <c r="CD115" s="1010"/>
      <c r="CE115" s="1010"/>
      <c r="CF115" s="1004" t="s">
        <v>176</v>
      </c>
      <c r="CG115" s="1005"/>
      <c r="CH115" s="1005"/>
      <c r="CI115" s="1005"/>
      <c r="CJ115" s="1005"/>
      <c r="CK115" s="1035"/>
      <c r="CL115" s="1036"/>
      <c r="CM115" s="1039" t="s">
        <v>455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391</v>
      </c>
      <c r="DH115" s="1049"/>
      <c r="DI115" s="1049"/>
      <c r="DJ115" s="1049"/>
      <c r="DK115" s="1050"/>
      <c r="DL115" s="1051" t="s">
        <v>391</v>
      </c>
      <c r="DM115" s="1049"/>
      <c r="DN115" s="1049"/>
      <c r="DO115" s="1049"/>
      <c r="DP115" s="1050"/>
      <c r="DQ115" s="1051" t="s">
        <v>176</v>
      </c>
      <c r="DR115" s="1049"/>
      <c r="DS115" s="1049"/>
      <c r="DT115" s="1049"/>
      <c r="DU115" s="1050"/>
      <c r="DV115" s="1052" t="s">
        <v>176</v>
      </c>
      <c r="DW115" s="1053"/>
      <c r="DX115" s="1053"/>
      <c r="DY115" s="1053"/>
      <c r="DZ115" s="1054"/>
    </row>
    <row r="116" spans="1:130" s="246" customFormat="1" ht="26.25" customHeight="1" x14ac:dyDescent="0.15">
      <c r="A116" s="1046"/>
      <c r="B116" s="1047"/>
      <c r="C116" s="1055" t="s">
        <v>456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t="s">
        <v>391</v>
      </c>
      <c r="AG116" s="1049"/>
      <c r="AH116" s="1049"/>
      <c r="AI116" s="1049"/>
      <c r="AJ116" s="1050"/>
      <c r="AK116" s="1051" t="s">
        <v>391</v>
      </c>
      <c r="AL116" s="1049"/>
      <c r="AM116" s="1049"/>
      <c r="AN116" s="1049"/>
      <c r="AO116" s="1050"/>
      <c r="AP116" s="1052" t="s">
        <v>176</v>
      </c>
      <c r="AQ116" s="1053"/>
      <c r="AR116" s="1053"/>
      <c r="AS116" s="1053"/>
      <c r="AT116" s="1054"/>
      <c r="AU116" s="990"/>
      <c r="AV116" s="991"/>
      <c r="AW116" s="991"/>
      <c r="AX116" s="991"/>
      <c r="AY116" s="991"/>
      <c r="AZ116" s="1057" t="s">
        <v>457</v>
      </c>
      <c r="BA116" s="1058"/>
      <c r="BB116" s="1058"/>
      <c r="BC116" s="1058"/>
      <c r="BD116" s="1058"/>
      <c r="BE116" s="1058"/>
      <c r="BF116" s="1058"/>
      <c r="BG116" s="1058"/>
      <c r="BH116" s="1058"/>
      <c r="BI116" s="1058"/>
      <c r="BJ116" s="1058"/>
      <c r="BK116" s="1058"/>
      <c r="BL116" s="1058"/>
      <c r="BM116" s="1058"/>
      <c r="BN116" s="1058"/>
      <c r="BO116" s="1058"/>
      <c r="BP116" s="1059"/>
      <c r="BQ116" s="1009" t="s">
        <v>439</v>
      </c>
      <c r="BR116" s="1010"/>
      <c r="BS116" s="1010"/>
      <c r="BT116" s="1010"/>
      <c r="BU116" s="1010"/>
      <c r="BV116" s="1010" t="s">
        <v>176</v>
      </c>
      <c r="BW116" s="1010"/>
      <c r="BX116" s="1010"/>
      <c r="BY116" s="1010"/>
      <c r="BZ116" s="1010"/>
      <c r="CA116" s="1010" t="s">
        <v>176</v>
      </c>
      <c r="CB116" s="1010"/>
      <c r="CC116" s="1010"/>
      <c r="CD116" s="1010"/>
      <c r="CE116" s="1010"/>
      <c r="CF116" s="1004" t="s">
        <v>176</v>
      </c>
      <c r="CG116" s="1005"/>
      <c r="CH116" s="1005"/>
      <c r="CI116" s="1005"/>
      <c r="CJ116" s="1005"/>
      <c r="CK116" s="1035"/>
      <c r="CL116" s="1036"/>
      <c r="CM116" s="1006" t="s">
        <v>458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391</v>
      </c>
      <c r="DH116" s="1049"/>
      <c r="DI116" s="1049"/>
      <c r="DJ116" s="1049"/>
      <c r="DK116" s="1050"/>
      <c r="DL116" s="1051" t="s">
        <v>391</v>
      </c>
      <c r="DM116" s="1049"/>
      <c r="DN116" s="1049"/>
      <c r="DO116" s="1049"/>
      <c r="DP116" s="1050"/>
      <c r="DQ116" s="1051" t="s">
        <v>176</v>
      </c>
      <c r="DR116" s="1049"/>
      <c r="DS116" s="1049"/>
      <c r="DT116" s="1049"/>
      <c r="DU116" s="1050"/>
      <c r="DV116" s="1052" t="s">
        <v>176</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459</v>
      </c>
      <c r="Z117" s="976"/>
      <c r="AA117" s="1066">
        <v>727460</v>
      </c>
      <c r="AB117" s="1067"/>
      <c r="AC117" s="1067"/>
      <c r="AD117" s="1067"/>
      <c r="AE117" s="1068"/>
      <c r="AF117" s="1069">
        <v>663450</v>
      </c>
      <c r="AG117" s="1067"/>
      <c r="AH117" s="1067"/>
      <c r="AI117" s="1067"/>
      <c r="AJ117" s="1068"/>
      <c r="AK117" s="1069">
        <v>626495</v>
      </c>
      <c r="AL117" s="1067"/>
      <c r="AM117" s="1067"/>
      <c r="AN117" s="1067"/>
      <c r="AO117" s="1068"/>
      <c r="AP117" s="1070"/>
      <c r="AQ117" s="1071"/>
      <c r="AR117" s="1071"/>
      <c r="AS117" s="1071"/>
      <c r="AT117" s="1072"/>
      <c r="AU117" s="990"/>
      <c r="AV117" s="991"/>
      <c r="AW117" s="991"/>
      <c r="AX117" s="991"/>
      <c r="AY117" s="991"/>
      <c r="AZ117" s="1057" t="s">
        <v>460</v>
      </c>
      <c r="BA117" s="1058"/>
      <c r="BB117" s="1058"/>
      <c r="BC117" s="1058"/>
      <c r="BD117" s="1058"/>
      <c r="BE117" s="1058"/>
      <c r="BF117" s="1058"/>
      <c r="BG117" s="1058"/>
      <c r="BH117" s="1058"/>
      <c r="BI117" s="1058"/>
      <c r="BJ117" s="1058"/>
      <c r="BK117" s="1058"/>
      <c r="BL117" s="1058"/>
      <c r="BM117" s="1058"/>
      <c r="BN117" s="1058"/>
      <c r="BO117" s="1058"/>
      <c r="BP117" s="1059"/>
      <c r="BQ117" s="1009" t="s">
        <v>391</v>
      </c>
      <c r="BR117" s="1010"/>
      <c r="BS117" s="1010"/>
      <c r="BT117" s="1010"/>
      <c r="BU117" s="1010"/>
      <c r="BV117" s="1010" t="s">
        <v>391</v>
      </c>
      <c r="BW117" s="1010"/>
      <c r="BX117" s="1010"/>
      <c r="BY117" s="1010"/>
      <c r="BZ117" s="1010"/>
      <c r="CA117" s="1010" t="s">
        <v>391</v>
      </c>
      <c r="CB117" s="1010"/>
      <c r="CC117" s="1010"/>
      <c r="CD117" s="1010"/>
      <c r="CE117" s="1010"/>
      <c r="CF117" s="1004" t="s">
        <v>439</v>
      </c>
      <c r="CG117" s="1005"/>
      <c r="CH117" s="1005"/>
      <c r="CI117" s="1005"/>
      <c r="CJ117" s="1005"/>
      <c r="CK117" s="1035"/>
      <c r="CL117" s="1036"/>
      <c r="CM117" s="1006" t="s">
        <v>461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439</v>
      </c>
      <c r="DH117" s="1049"/>
      <c r="DI117" s="1049"/>
      <c r="DJ117" s="1049"/>
      <c r="DK117" s="1050"/>
      <c r="DL117" s="1051" t="s">
        <v>391</v>
      </c>
      <c r="DM117" s="1049"/>
      <c r="DN117" s="1049"/>
      <c r="DO117" s="1049"/>
      <c r="DP117" s="1050"/>
      <c r="DQ117" s="1051" t="s">
        <v>439</v>
      </c>
      <c r="DR117" s="1049"/>
      <c r="DS117" s="1049"/>
      <c r="DT117" s="1049"/>
      <c r="DU117" s="1050"/>
      <c r="DV117" s="1052" t="s">
        <v>391</v>
      </c>
      <c r="DW117" s="1053"/>
      <c r="DX117" s="1053"/>
      <c r="DY117" s="1053"/>
      <c r="DZ117" s="1054"/>
    </row>
    <row r="118" spans="1:130" s="246" customFormat="1" ht="26.25" customHeight="1" x14ac:dyDescent="0.15">
      <c r="A118" s="994" t="s">
        <v>434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432</v>
      </c>
      <c r="AB118" s="975"/>
      <c r="AC118" s="975"/>
      <c r="AD118" s="975"/>
      <c r="AE118" s="976"/>
      <c r="AF118" s="974" t="s">
        <v>308</v>
      </c>
      <c r="AG118" s="975"/>
      <c r="AH118" s="975"/>
      <c r="AI118" s="975"/>
      <c r="AJ118" s="976"/>
      <c r="AK118" s="974" t="s">
        <v>307</v>
      </c>
      <c r="AL118" s="975"/>
      <c r="AM118" s="975"/>
      <c r="AN118" s="975"/>
      <c r="AO118" s="976"/>
      <c r="AP118" s="1061" t="s">
        <v>433</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391</v>
      </c>
      <c r="BR118" s="1088"/>
      <c r="BS118" s="1088"/>
      <c r="BT118" s="1088"/>
      <c r="BU118" s="1088"/>
      <c r="BV118" s="1088" t="s">
        <v>391</v>
      </c>
      <c r="BW118" s="1088"/>
      <c r="BX118" s="1088"/>
      <c r="BY118" s="1088"/>
      <c r="BZ118" s="1088"/>
      <c r="CA118" s="1088" t="s">
        <v>176</v>
      </c>
      <c r="CB118" s="1088"/>
      <c r="CC118" s="1088"/>
      <c r="CD118" s="1088"/>
      <c r="CE118" s="1088"/>
      <c r="CF118" s="1004" t="s">
        <v>391</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439</v>
      </c>
      <c r="DH118" s="1049"/>
      <c r="DI118" s="1049"/>
      <c r="DJ118" s="1049"/>
      <c r="DK118" s="1050"/>
      <c r="DL118" s="1051" t="s">
        <v>176</v>
      </c>
      <c r="DM118" s="1049"/>
      <c r="DN118" s="1049"/>
      <c r="DO118" s="1049"/>
      <c r="DP118" s="1050"/>
      <c r="DQ118" s="1051" t="s">
        <v>439</v>
      </c>
      <c r="DR118" s="1049"/>
      <c r="DS118" s="1049"/>
      <c r="DT118" s="1049"/>
      <c r="DU118" s="1050"/>
      <c r="DV118" s="1052" t="s">
        <v>439</v>
      </c>
      <c r="DW118" s="1053"/>
      <c r="DX118" s="1053"/>
      <c r="DY118" s="1053"/>
      <c r="DZ118" s="1054"/>
    </row>
    <row r="119" spans="1:130" s="246" customFormat="1" ht="26.25" customHeight="1" x14ac:dyDescent="0.15">
      <c r="A119" s="1148" t="s">
        <v>437</v>
      </c>
      <c r="B119" s="1034"/>
      <c r="C119" s="1013" t="s">
        <v>438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391</v>
      </c>
      <c r="AB119" s="982"/>
      <c r="AC119" s="982"/>
      <c r="AD119" s="982"/>
      <c r="AE119" s="983"/>
      <c r="AF119" s="984" t="s">
        <v>176</v>
      </c>
      <c r="AG119" s="982"/>
      <c r="AH119" s="982"/>
      <c r="AI119" s="982"/>
      <c r="AJ119" s="983"/>
      <c r="AK119" s="984" t="s">
        <v>176</v>
      </c>
      <c r="AL119" s="982"/>
      <c r="AM119" s="982"/>
      <c r="AN119" s="982"/>
      <c r="AO119" s="983"/>
      <c r="AP119" s="985" t="s">
        <v>176</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464</v>
      </c>
      <c r="BP119" s="1096"/>
      <c r="BQ119" s="1087">
        <v>6134749</v>
      </c>
      <c r="BR119" s="1088"/>
      <c r="BS119" s="1088"/>
      <c r="BT119" s="1088"/>
      <c r="BU119" s="1088"/>
      <c r="BV119" s="1088">
        <v>5969013</v>
      </c>
      <c r="BW119" s="1088"/>
      <c r="BX119" s="1088"/>
      <c r="BY119" s="1088"/>
      <c r="BZ119" s="1088"/>
      <c r="CA119" s="1088">
        <v>5874049</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119529</v>
      </c>
      <c r="DH119" s="1074"/>
      <c r="DI119" s="1074"/>
      <c r="DJ119" s="1074"/>
      <c r="DK119" s="1075"/>
      <c r="DL119" s="1073">
        <v>108097</v>
      </c>
      <c r="DM119" s="1074"/>
      <c r="DN119" s="1074"/>
      <c r="DO119" s="1074"/>
      <c r="DP119" s="1075"/>
      <c r="DQ119" s="1073">
        <v>96666</v>
      </c>
      <c r="DR119" s="1074"/>
      <c r="DS119" s="1074"/>
      <c r="DT119" s="1074"/>
      <c r="DU119" s="1075"/>
      <c r="DV119" s="1076">
        <v>4.4000000000000004</v>
      </c>
      <c r="DW119" s="1077"/>
      <c r="DX119" s="1077"/>
      <c r="DY119" s="1077"/>
      <c r="DZ119" s="1078"/>
    </row>
    <row r="120" spans="1:130" s="246" customFormat="1" ht="26.25" customHeight="1" x14ac:dyDescent="0.15">
      <c r="A120" s="1149"/>
      <c r="B120" s="1036"/>
      <c r="C120" s="1006" t="s">
        <v>442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439</v>
      </c>
      <c r="AB120" s="1049"/>
      <c r="AC120" s="1049"/>
      <c r="AD120" s="1049"/>
      <c r="AE120" s="1050"/>
      <c r="AF120" s="1051" t="s">
        <v>176</v>
      </c>
      <c r="AG120" s="1049"/>
      <c r="AH120" s="1049"/>
      <c r="AI120" s="1049"/>
      <c r="AJ120" s="1050"/>
      <c r="AK120" s="1051" t="s">
        <v>176</v>
      </c>
      <c r="AL120" s="1049"/>
      <c r="AM120" s="1049"/>
      <c r="AN120" s="1049"/>
      <c r="AO120" s="1050"/>
      <c r="AP120" s="1052" t="s">
        <v>176</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3307149</v>
      </c>
      <c r="BR120" s="1017"/>
      <c r="BS120" s="1017"/>
      <c r="BT120" s="1017"/>
      <c r="BU120" s="1017"/>
      <c r="BV120" s="1017">
        <v>3432513</v>
      </c>
      <c r="BW120" s="1017"/>
      <c r="BX120" s="1017"/>
      <c r="BY120" s="1017"/>
      <c r="BZ120" s="1017"/>
      <c r="CA120" s="1017">
        <v>3452775</v>
      </c>
      <c r="CB120" s="1017"/>
      <c r="CC120" s="1017"/>
      <c r="CD120" s="1017"/>
      <c r="CE120" s="1017"/>
      <c r="CF120" s="1031">
        <v>155.4</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1171681</v>
      </c>
      <c r="DH120" s="1017"/>
      <c r="DI120" s="1017"/>
      <c r="DJ120" s="1017"/>
      <c r="DK120" s="1017"/>
      <c r="DL120" s="1017">
        <v>958684</v>
      </c>
      <c r="DM120" s="1017"/>
      <c r="DN120" s="1017"/>
      <c r="DO120" s="1017"/>
      <c r="DP120" s="1017"/>
      <c r="DQ120" s="1017">
        <v>854286</v>
      </c>
      <c r="DR120" s="1017"/>
      <c r="DS120" s="1017"/>
      <c r="DT120" s="1017"/>
      <c r="DU120" s="1017"/>
      <c r="DV120" s="1018">
        <v>38.5</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439</v>
      </c>
      <c r="AB121" s="1049"/>
      <c r="AC121" s="1049"/>
      <c r="AD121" s="1049"/>
      <c r="AE121" s="1050"/>
      <c r="AF121" s="1051" t="s">
        <v>391</v>
      </c>
      <c r="AG121" s="1049"/>
      <c r="AH121" s="1049"/>
      <c r="AI121" s="1049"/>
      <c r="AJ121" s="1050"/>
      <c r="AK121" s="1051" t="s">
        <v>391</v>
      </c>
      <c r="AL121" s="1049"/>
      <c r="AM121" s="1049"/>
      <c r="AN121" s="1049"/>
      <c r="AO121" s="1050"/>
      <c r="AP121" s="1052" t="s">
        <v>176</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85148</v>
      </c>
      <c r="BR121" s="1010"/>
      <c r="BS121" s="1010"/>
      <c r="BT121" s="1010"/>
      <c r="BU121" s="1010"/>
      <c r="BV121" s="1010">
        <v>70339</v>
      </c>
      <c r="BW121" s="1010"/>
      <c r="BX121" s="1010"/>
      <c r="BY121" s="1010"/>
      <c r="BZ121" s="1010"/>
      <c r="CA121" s="1010">
        <v>51151</v>
      </c>
      <c r="CB121" s="1010"/>
      <c r="CC121" s="1010"/>
      <c r="CD121" s="1010"/>
      <c r="CE121" s="1010"/>
      <c r="CF121" s="1004">
        <v>2.2999999999999998</v>
      </c>
      <c r="CG121" s="1005"/>
      <c r="CH121" s="1005"/>
      <c r="CI121" s="1005"/>
      <c r="CJ121" s="1005"/>
      <c r="CK121" s="1100"/>
      <c r="CL121" s="1101"/>
      <c r="CM121" s="1101"/>
      <c r="CN121" s="1101"/>
      <c r="CO121" s="1102"/>
      <c r="CP121" s="1110" t="s">
        <v>408</v>
      </c>
      <c r="CQ121" s="1111"/>
      <c r="CR121" s="1111"/>
      <c r="CS121" s="1111"/>
      <c r="CT121" s="1111"/>
      <c r="CU121" s="1111"/>
      <c r="CV121" s="1111"/>
      <c r="CW121" s="1111"/>
      <c r="CX121" s="1111"/>
      <c r="CY121" s="1111"/>
      <c r="CZ121" s="1111"/>
      <c r="DA121" s="1111"/>
      <c r="DB121" s="1111"/>
      <c r="DC121" s="1111"/>
      <c r="DD121" s="1111"/>
      <c r="DE121" s="1111"/>
      <c r="DF121" s="1112"/>
      <c r="DG121" s="1009">
        <v>386799</v>
      </c>
      <c r="DH121" s="1010"/>
      <c r="DI121" s="1010"/>
      <c r="DJ121" s="1010"/>
      <c r="DK121" s="1010"/>
      <c r="DL121" s="1010">
        <v>358945</v>
      </c>
      <c r="DM121" s="1010"/>
      <c r="DN121" s="1010"/>
      <c r="DO121" s="1010"/>
      <c r="DP121" s="1010"/>
      <c r="DQ121" s="1010">
        <v>308459</v>
      </c>
      <c r="DR121" s="1010"/>
      <c r="DS121" s="1010"/>
      <c r="DT121" s="1010"/>
      <c r="DU121" s="1010"/>
      <c r="DV121" s="1011">
        <v>13.9</v>
      </c>
      <c r="DW121" s="1011"/>
      <c r="DX121" s="1011"/>
      <c r="DY121" s="1011"/>
      <c r="DZ121" s="1012"/>
    </row>
    <row r="122" spans="1:130" s="246" customFormat="1" ht="26.25" customHeight="1" x14ac:dyDescent="0.15">
      <c r="A122" s="1149"/>
      <c r="B122" s="1036"/>
      <c r="C122" s="1006" t="s">
        <v>452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391</v>
      </c>
      <c r="AB122" s="1049"/>
      <c r="AC122" s="1049"/>
      <c r="AD122" s="1049"/>
      <c r="AE122" s="1050"/>
      <c r="AF122" s="1051" t="s">
        <v>391</v>
      </c>
      <c r="AG122" s="1049"/>
      <c r="AH122" s="1049"/>
      <c r="AI122" s="1049"/>
      <c r="AJ122" s="1050"/>
      <c r="AK122" s="1051" t="s">
        <v>391</v>
      </c>
      <c r="AL122" s="1049"/>
      <c r="AM122" s="1049"/>
      <c r="AN122" s="1049"/>
      <c r="AO122" s="1050"/>
      <c r="AP122" s="1052" t="s">
        <v>439</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4157657</v>
      </c>
      <c r="BR122" s="1088"/>
      <c r="BS122" s="1088"/>
      <c r="BT122" s="1088"/>
      <c r="BU122" s="1088"/>
      <c r="BV122" s="1088">
        <v>3908704</v>
      </c>
      <c r="BW122" s="1088"/>
      <c r="BX122" s="1088"/>
      <c r="BY122" s="1088"/>
      <c r="BZ122" s="1088"/>
      <c r="CA122" s="1088">
        <v>3894476</v>
      </c>
      <c r="CB122" s="1088"/>
      <c r="CC122" s="1088"/>
      <c r="CD122" s="1088"/>
      <c r="CE122" s="1088"/>
      <c r="CF122" s="1108">
        <v>175.3</v>
      </c>
      <c r="CG122" s="1109"/>
      <c r="CH122" s="1109"/>
      <c r="CI122" s="1109"/>
      <c r="CJ122" s="1109"/>
      <c r="CK122" s="1100"/>
      <c r="CL122" s="1101"/>
      <c r="CM122" s="1101"/>
      <c r="CN122" s="1101"/>
      <c r="CO122" s="1102"/>
      <c r="CP122" s="1110" t="s">
        <v>406</v>
      </c>
      <c r="CQ122" s="1111"/>
      <c r="CR122" s="1111"/>
      <c r="CS122" s="1111"/>
      <c r="CT122" s="1111"/>
      <c r="CU122" s="1111"/>
      <c r="CV122" s="1111"/>
      <c r="CW122" s="1111"/>
      <c r="CX122" s="1111"/>
      <c r="CY122" s="1111"/>
      <c r="CZ122" s="1111"/>
      <c r="DA122" s="1111"/>
      <c r="DB122" s="1111"/>
      <c r="DC122" s="1111"/>
      <c r="DD122" s="1111"/>
      <c r="DE122" s="1111"/>
      <c r="DF122" s="1112"/>
      <c r="DG122" s="1009">
        <v>101926</v>
      </c>
      <c r="DH122" s="1010"/>
      <c r="DI122" s="1010"/>
      <c r="DJ122" s="1010"/>
      <c r="DK122" s="1010"/>
      <c r="DL122" s="1010">
        <v>225496</v>
      </c>
      <c r="DM122" s="1010"/>
      <c r="DN122" s="1010"/>
      <c r="DO122" s="1010"/>
      <c r="DP122" s="1010"/>
      <c r="DQ122" s="1010">
        <v>214864</v>
      </c>
      <c r="DR122" s="1010"/>
      <c r="DS122" s="1010"/>
      <c r="DT122" s="1010"/>
      <c r="DU122" s="1010"/>
      <c r="DV122" s="1011">
        <v>9.6999999999999993</v>
      </c>
      <c r="DW122" s="1011"/>
      <c r="DX122" s="1011"/>
      <c r="DY122" s="1011"/>
      <c r="DZ122" s="1012"/>
    </row>
    <row r="123" spans="1:130" s="246" customFormat="1" ht="26.25" customHeight="1" x14ac:dyDescent="0.15">
      <c r="A123" s="1149"/>
      <c r="B123" s="1036"/>
      <c r="C123" s="1006" t="s">
        <v>458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176</v>
      </c>
      <c r="AB123" s="1049"/>
      <c r="AC123" s="1049"/>
      <c r="AD123" s="1049"/>
      <c r="AE123" s="1050"/>
      <c r="AF123" s="1051" t="s">
        <v>391</v>
      </c>
      <c r="AG123" s="1049"/>
      <c r="AH123" s="1049"/>
      <c r="AI123" s="1049"/>
      <c r="AJ123" s="1050"/>
      <c r="AK123" s="1051" t="s">
        <v>439</v>
      </c>
      <c r="AL123" s="1049"/>
      <c r="AM123" s="1049"/>
      <c r="AN123" s="1049"/>
      <c r="AO123" s="1050"/>
      <c r="AP123" s="1052" t="s">
        <v>176</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473</v>
      </c>
      <c r="BP123" s="1096"/>
      <c r="BQ123" s="1155">
        <v>7549954</v>
      </c>
      <c r="BR123" s="1156"/>
      <c r="BS123" s="1156"/>
      <c r="BT123" s="1156"/>
      <c r="BU123" s="1156"/>
      <c r="BV123" s="1156">
        <v>7411556</v>
      </c>
      <c r="BW123" s="1156"/>
      <c r="BX123" s="1156"/>
      <c r="BY123" s="1156"/>
      <c r="BZ123" s="1156"/>
      <c r="CA123" s="1156">
        <v>7398402</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v>4074</v>
      </c>
      <c r="DH123" s="1049"/>
      <c r="DI123" s="1049"/>
      <c r="DJ123" s="1049"/>
      <c r="DK123" s="1050"/>
      <c r="DL123" s="1051">
        <v>3742</v>
      </c>
      <c r="DM123" s="1049"/>
      <c r="DN123" s="1049"/>
      <c r="DO123" s="1049"/>
      <c r="DP123" s="1050"/>
      <c r="DQ123" s="1051">
        <v>3859</v>
      </c>
      <c r="DR123" s="1049"/>
      <c r="DS123" s="1049"/>
      <c r="DT123" s="1049"/>
      <c r="DU123" s="1050"/>
      <c r="DV123" s="1052">
        <v>0.2</v>
      </c>
      <c r="DW123" s="1053"/>
      <c r="DX123" s="1053"/>
      <c r="DY123" s="1053"/>
      <c r="DZ123" s="1054"/>
    </row>
    <row r="124" spans="1:130" s="246" customFormat="1" ht="26.25" customHeight="1" thickBot="1" x14ac:dyDescent="0.2">
      <c r="A124" s="1149"/>
      <c r="B124" s="1036"/>
      <c r="C124" s="1006" t="s">
        <v>461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439</v>
      </c>
      <c r="AB124" s="1049"/>
      <c r="AC124" s="1049"/>
      <c r="AD124" s="1049"/>
      <c r="AE124" s="1050"/>
      <c r="AF124" s="1051" t="s">
        <v>439</v>
      </c>
      <c r="AG124" s="1049"/>
      <c r="AH124" s="1049"/>
      <c r="AI124" s="1049"/>
      <c r="AJ124" s="1050"/>
      <c r="AK124" s="1051" t="s">
        <v>439</v>
      </c>
      <c r="AL124" s="1049"/>
      <c r="AM124" s="1049"/>
      <c r="AN124" s="1049"/>
      <c r="AO124" s="1050"/>
      <c r="AP124" s="1052" t="s">
        <v>439</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391</v>
      </c>
      <c r="BR124" s="1118"/>
      <c r="BS124" s="1118"/>
      <c r="BT124" s="1118"/>
      <c r="BU124" s="1118"/>
      <c r="BV124" s="1118" t="s">
        <v>439</v>
      </c>
      <c r="BW124" s="1118"/>
      <c r="BX124" s="1118"/>
      <c r="BY124" s="1118"/>
      <c r="BZ124" s="1118"/>
      <c r="CA124" s="1118" t="s">
        <v>391</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v>145173</v>
      </c>
      <c r="DH124" s="1074"/>
      <c r="DI124" s="1074"/>
      <c r="DJ124" s="1074"/>
      <c r="DK124" s="1075"/>
      <c r="DL124" s="1073" t="s">
        <v>176</v>
      </c>
      <c r="DM124" s="1074"/>
      <c r="DN124" s="1074"/>
      <c r="DO124" s="1074"/>
      <c r="DP124" s="1075"/>
      <c r="DQ124" s="1073" t="s">
        <v>439</v>
      </c>
      <c r="DR124" s="1074"/>
      <c r="DS124" s="1074"/>
      <c r="DT124" s="1074"/>
      <c r="DU124" s="1075"/>
      <c r="DV124" s="1076" t="s">
        <v>176</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439</v>
      </c>
      <c r="AB125" s="1049"/>
      <c r="AC125" s="1049"/>
      <c r="AD125" s="1049"/>
      <c r="AE125" s="1050"/>
      <c r="AF125" s="1051" t="s">
        <v>391</v>
      </c>
      <c r="AG125" s="1049"/>
      <c r="AH125" s="1049"/>
      <c r="AI125" s="1049"/>
      <c r="AJ125" s="1050"/>
      <c r="AK125" s="1051" t="s">
        <v>391</v>
      </c>
      <c r="AL125" s="1049"/>
      <c r="AM125" s="1049"/>
      <c r="AN125" s="1049"/>
      <c r="AO125" s="1050"/>
      <c r="AP125" s="1052" t="s">
        <v>176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476</v>
      </c>
      <c r="CL125" s="1098"/>
      <c r="CM125" s="1098"/>
      <c r="CN125" s="1098"/>
      <c r="CO125" s="1099"/>
      <c r="CP125" s="1030" t="s">
        <v>477</v>
      </c>
      <c r="CQ125" s="979"/>
      <c r="CR125" s="979"/>
      <c r="CS125" s="979"/>
      <c r="CT125" s="979"/>
      <c r="CU125" s="979"/>
      <c r="CV125" s="979"/>
      <c r="CW125" s="979"/>
      <c r="CX125" s="979"/>
      <c r="CY125" s="979"/>
      <c r="CZ125" s="979"/>
      <c r="DA125" s="979"/>
      <c r="DB125" s="979"/>
      <c r="DC125" s="979"/>
      <c r="DD125" s="979"/>
      <c r="DE125" s="979"/>
      <c r="DF125" s="980"/>
      <c r="DG125" s="1016" t="s">
        <v>176</v>
      </c>
      <c r="DH125" s="1017"/>
      <c r="DI125" s="1017"/>
      <c r="DJ125" s="1017"/>
      <c r="DK125" s="1017"/>
      <c r="DL125" s="1017" t="s">
        <v>439</v>
      </c>
      <c r="DM125" s="1017"/>
      <c r="DN125" s="1017"/>
      <c r="DO125" s="1017"/>
      <c r="DP125" s="1017"/>
      <c r="DQ125" s="1017" t="s">
        <v>439</v>
      </c>
      <c r="DR125" s="1017"/>
      <c r="DS125" s="1017"/>
      <c r="DT125" s="1017"/>
      <c r="DU125" s="1017"/>
      <c r="DV125" s="1018" t="s">
        <v>439</v>
      </c>
      <c r="DW125" s="1018"/>
      <c r="DX125" s="1018"/>
      <c r="DY125" s="1018"/>
      <c r="DZ125" s="1019"/>
    </row>
    <row r="126" spans="1:130" s="246" customFormat="1" ht="26.25" customHeight="1" thickBot="1" x14ac:dyDescent="0.2">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4656</v>
      </c>
      <c r="AB126" s="1049"/>
      <c r="AC126" s="1049"/>
      <c r="AD126" s="1049"/>
      <c r="AE126" s="1050"/>
      <c r="AF126" s="1051">
        <v>5120</v>
      </c>
      <c r="AG126" s="1049"/>
      <c r="AH126" s="1049"/>
      <c r="AI126" s="1049"/>
      <c r="AJ126" s="1050"/>
      <c r="AK126" s="1051">
        <v>5053</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478</v>
      </c>
      <c r="CQ126" s="1040"/>
      <c r="CR126" s="1040"/>
      <c r="CS126" s="1040"/>
      <c r="CT126" s="1040"/>
      <c r="CU126" s="1040"/>
      <c r="CV126" s="1040"/>
      <c r="CW126" s="1040"/>
      <c r="CX126" s="1040"/>
      <c r="CY126" s="1040"/>
      <c r="CZ126" s="1040"/>
      <c r="DA126" s="1040"/>
      <c r="DB126" s="1040"/>
      <c r="DC126" s="1040"/>
      <c r="DD126" s="1040"/>
      <c r="DE126" s="1040"/>
      <c r="DF126" s="1041"/>
      <c r="DG126" s="1009" t="s">
        <v>439</v>
      </c>
      <c r="DH126" s="1010"/>
      <c r="DI126" s="1010"/>
      <c r="DJ126" s="1010"/>
      <c r="DK126" s="1010"/>
      <c r="DL126" s="1010" t="s">
        <v>439</v>
      </c>
      <c r="DM126" s="1010"/>
      <c r="DN126" s="1010"/>
      <c r="DO126" s="1010"/>
      <c r="DP126" s="1010"/>
      <c r="DQ126" s="1010" t="s">
        <v>439</v>
      </c>
      <c r="DR126" s="1010"/>
      <c r="DS126" s="1010"/>
      <c r="DT126" s="1010"/>
      <c r="DU126" s="1010"/>
      <c r="DV126" s="1011" t="s">
        <v>391</v>
      </c>
      <c r="DW126" s="1011"/>
      <c r="DX126" s="1011"/>
      <c r="DY126" s="1011"/>
      <c r="DZ126" s="1012"/>
    </row>
    <row r="127" spans="1:130" s="246" customFormat="1" ht="26.25" customHeight="1" x14ac:dyDescent="0.15">
      <c r="A127" s="1150"/>
      <c r="B127" s="1038"/>
      <c r="C127" s="1092" t="s">
        <v>479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176</v>
      </c>
      <c r="AB127" s="1049"/>
      <c r="AC127" s="1049"/>
      <c r="AD127" s="1049"/>
      <c r="AE127" s="1050"/>
      <c r="AF127" s="1051" t="s">
        <v>176</v>
      </c>
      <c r="AG127" s="1049"/>
      <c r="AH127" s="1049"/>
      <c r="AI127" s="1049"/>
      <c r="AJ127" s="1050"/>
      <c r="AK127" s="1051" t="s">
        <v>439</v>
      </c>
      <c r="AL127" s="1049"/>
      <c r="AM127" s="1049"/>
      <c r="AN127" s="1049"/>
      <c r="AO127" s="1050"/>
      <c r="AP127" s="1052" t="s">
        <v>391</v>
      </c>
      <c r="AQ127" s="1053"/>
      <c r="AR127" s="1053"/>
      <c r="AS127" s="1053"/>
      <c r="AT127" s="1054"/>
      <c r="AU127" s="282"/>
      <c r="AV127" s="282"/>
      <c r="AW127" s="282"/>
      <c r="AX127" s="1122" t="s">
        <v>480</v>
      </c>
      <c r="AY127" s="1123"/>
      <c r="AZ127" s="1123"/>
      <c r="BA127" s="1123"/>
      <c r="BB127" s="1123"/>
      <c r="BC127" s="1123"/>
      <c r="BD127" s="1123"/>
      <c r="BE127" s="1124"/>
      <c r="BF127" s="1125" t="s">
        <v>481</v>
      </c>
      <c r="BG127" s="1123"/>
      <c r="BH127" s="1123"/>
      <c r="BI127" s="1123"/>
      <c r="BJ127" s="1123"/>
      <c r="BK127" s="1123"/>
      <c r="BL127" s="1124"/>
      <c r="BM127" s="1125" t="s">
        <v>482</v>
      </c>
      <c r="BN127" s="1123"/>
      <c r="BO127" s="1123"/>
      <c r="BP127" s="1123"/>
      <c r="BQ127" s="1123"/>
      <c r="BR127" s="1123"/>
      <c r="BS127" s="1124"/>
      <c r="BT127" s="1125" t="s">
        <v>483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484</v>
      </c>
      <c r="CQ127" s="1040"/>
      <c r="CR127" s="1040"/>
      <c r="CS127" s="1040"/>
      <c r="CT127" s="1040"/>
      <c r="CU127" s="1040"/>
      <c r="CV127" s="1040"/>
      <c r="CW127" s="1040"/>
      <c r="CX127" s="1040"/>
      <c r="CY127" s="1040"/>
      <c r="CZ127" s="1040"/>
      <c r="DA127" s="1040"/>
      <c r="DB127" s="1040"/>
      <c r="DC127" s="1040"/>
      <c r="DD127" s="1040"/>
      <c r="DE127" s="1040"/>
      <c r="DF127" s="1041"/>
      <c r="DG127" s="1009" t="s">
        <v>176</v>
      </c>
      <c r="DH127" s="1010"/>
      <c r="DI127" s="1010"/>
      <c r="DJ127" s="1010"/>
      <c r="DK127" s="1010"/>
      <c r="DL127" s="1010" t="s">
        <v>439</v>
      </c>
      <c r="DM127" s="1010"/>
      <c r="DN127" s="1010"/>
      <c r="DO127" s="1010"/>
      <c r="DP127" s="1010"/>
      <c r="DQ127" s="1010" t="s">
        <v>176</v>
      </c>
      <c r="DR127" s="1010"/>
      <c r="DS127" s="1010"/>
      <c r="DT127" s="1010"/>
      <c r="DU127" s="1010"/>
      <c r="DV127" s="1011" t="s">
        <v>176</v>
      </c>
      <c r="DW127" s="1011"/>
      <c r="DX127" s="1011"/>
      <c r="DY127" s="1011"/>
      <c r="DZ127" s="1012"/>
    </row>
    <row r="128" spans="1:130" s="246" customFormat="1" ht="26.25" customHeight="1" thickBot="1" x14ac:dyDescent="0.2">
      <c r="A128" s="1133" t="s">
        <v>485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486</v>
      </c>
      <c r="X128" s="1135"/>
      <c r="Y128" s="1135"/>
      <c r="Z128" s="1136"/>
      <c r="AA128" s="1137">
        <v>5165</v>
      </c>
      <c r="AB128" s="1138"/>
      <c r="AC128" s="1138"/>
      <c r="AD128" s="1138"/>
      <c r="AE128" s="1139"/>
      <c r="AF128" s="1140">
        <v>1407</v>
      </c>
      <c r="AG128" s="1138"/>
      <c r="AH128" s="1138"/>
      <c r="AI128" s="1138"/>
      <c r="AJ128" s="1139"/>
      <c r="AK128" s="1140">
        <v>2619</v>
      </c>
      <c r="AL128" s="1138"/>
      <c r="AM128" s="1138"/>
      <c r="AN128" s="1138"/>
      <c r="AO128" s="1139"/>
      <c r="AP128" s="1141"/>
      <c r="AQ128" s="1142"/>
      <c r="AR128" s="1142"/>
      <c r="AS128" s="1142"/>
      <c r="AT128" s="1143"/>
      <c r="AU128" s="282"/>
      <c r="AV128" s="282"/>
      <c r="AW128" s="282"/>
      <c r="AX128" s="978" t="s">
        <v>487</v>
      </c>
      <c r="AY128" s="979"/>
      <c r="AZ128" s="979"/>
      <c r="BA128" s="979"/>
      <c r="BB128" s="979"/>
      <c r="BC128" s="979"/>
      <c r="BD128" s="979"/>
      <c r="BE128" s="980"/>
      <c r="BF128" s="1144" t="s">
        <v>176</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488</v>
      </c>
      <c r="CQ128" s="1127"/>
      <c r="CR128" s="1127"/>
      <c r="CS128" s="1127"/>
      <c r="CT128" s="1127"/>
      <c r="CU128" s="1127"/>
      <c r="CV128" s="1127"/>
      <c r="CW128" s="1127"/>
      <c r="CX128" s="1127"/>
      <c r="CY128" s="1127"/>
      <c r="CZ128" s="1127"/>
      <c r="DA128" s="1127"/>
      <c r="DB128" s="1127"/>
      <c r="DC128" s="1127"/>
      <c r="DD128" s="1127"/>
      <c r="DE128" s="1127"/>
      <c r="DF128" s="1128"/>
      <c r="DG128" s="1129" t="s">
        <v>176</v>
      </c>
      <c r="DH128" s="1130"/>
      <c r="DI128" s="1130"/>
      <c r="DJ128" s="1130"/>
      <c r="DK128" s="1130"/>
      <c r="DL128" s="1130" t="s">
        <v>176</v>
      </c>
      <c r="DM128" s="1130"/>
      <c r="DN128" s="1130"/>
      <c r="DO128" s="1130"/>
      <c r="DP128" s="1130"/>
      <c r="DQ128" s="1130" t="s">
        <v>176</v>
      </c>
      <c r="DR128" s="1130"/>
      <c r="DS128" s="1130"/>
      <c r="DT128" s="1130"/>
      <c r="DU128" s="1130"/>
      <c r="DV128" s="1131" t="s">
        <v>176</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489</v>
      </c>
      <c r="X129" s="1164"/>
      <c r="Y129" s="1164"/>
      <c r="Z129" s="1165"/>
      <c r="AA129" s="1048">
        <v>2723244</v>
      </c>
      <c r="AB129" s="1049"/>
      <c r="AC129" s="1049"/>
      <c r="AD129" s="1049"/>
      <c r="AE129" s="1050"/>
      <c r="AF129" s="1051">
        <v>2709322</v>
      </c>
      <c r="AG129" s="1049"/>
      <c r="AH129" s="1049"/>
      <c r="AI129" s="1049"/>
      <c r="AJ129" s="1050"/>
      <c r="AK129" s="1051">
        <v>2669664</v>
      </c>
      <c r="AL129" s="1049"/>
      <c r="AM129" s="1049"/>
      <c r="AN129" s="1049"/>
      <c r="AO129" s="1050"/>
      <c r="AP129" s="1166"/>
      <c r="AQ129" s="1167"/>
      <c r="AR129" s="1167"/>
      <c r="AS129" s="1167"/>
      <c r="AT129" s="1168"/>
      <c r="AU129" s="284"/>
      <c r="AV129" s="284"/>
      <c r="AW129" s="284"/>
      <c r="AX129" s="1157" t="s">
        <v>490</v>
      </c>
      <c r="AY129" s="1040"/>
      <c r="AZ129" s="1040"/>
      <c r="BA129" s="1040"/>
      <c r="BB129" s="1040"/>
      <c r="BC129" s="1040"/>
      <c r="BD129" s="1040"/>
      <c r="BE129" s="1041"/>
      <c r="BF129" s="1158" t="s">
        <v>176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492</v>
      </c>
      <c r="X130" s="1164"/>
      <c r="Y130" s="1164"/>
      <c r="Z130" s="1165"/>
      <c r="AA130" s="1048">
        <v>514269</v>
      </c>
      <c r="AB130" s="1049"/>
      <c r="AC130" s="1049"/>
      <c r="AD130" s="1049"/>
      <c r="AE130" s="1050"/>
      <c r="AF130" s="1051">
        <v>481054</v>
      </c>
      <c r="AG130" s="1049"/>
      <c r="AH130" s="1049"/>
      <c r="AI130" s="1049"/>
      <c r="AJ130" s="1050"/>
      <c r="AK130" s="1051">
        <v>448325</v>
      </c>
      <c r="AL130" s="1049"/>
      <c r="AM130" s="1049"/>
      <c r="AN130" s="1049"/>
      <c r="AO130" s="1050"/>
      <c r="AP130" s="1166"/>
      <c r="AQ130" s="1167"/>
      <c r="AR130" s="1167"/>
      <c r="AS130" s="1167"/>
      <c r="AT130" s="1168"/>
      <c r="AU130" s="284"/>
      <c r="AV130" s="284"/>
      <c r="AW130" s="284"/>
      <c r="AX130" s="1157" t="s">
        <v>493</v>
      </c>
      <c r="AY130" s="1040"/>
      <c r="AZ130" s="1040"/>
      <c r="BA130" s="1040"/>
      <c r="BB130" s="1040"/>
      <c r="BC130" s="1040"/>
      <c r="BD130" s="1040"/>
      <c r="BE130" s="1041"/>
      <c r="BF130" s="1194">
        <v>8.4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494</v>
      </c>
      <c r="X131" s="1202"/>
      <c r="Y131" s="1202"/>
      <c r="Z131" s="1203"/>
      <c r="AA131" s="1095">
        <v>2208975</v>
      </c>
      <c r="AB131" s="1074"/>
      <c r="AC131" s="1074"/>
      <c r="AD131" s="1074"/>
      <c r="AE131" s="1075"/>
      <c r="AF131" s="1073">
        <v>2228268</v>
      </c>
      <c r="AG131" s="1074"/>
      <c r="AH131" s="1074"/>
      <c r="AI131" s="1074"/>
      <c r="AJ131" s="1075"/>
      <c r="AK131" s="1073">
        <v>2221339</v>
      </c>
      <c r="AL131" s="1074"/>
      <c r="AM131" s="1074"/>
      <c r="AN131" s="1074"/>
      <c r="AO131" s="1075"/>
      <c r="AP131" s="1204"/>
      <c r="AQ131" s="1205"/>
      <c r="AR131" s="1205"/>
      <c r="AS131" s="1205"/>
      <c r="AT131" s="1206"/>
      <c r="AU131" s="284"/>
      <c r="AV131" s="284"/>
      <c r="AW131" s="284"/>
      <c r="AX131" s="1176" t="s">
        <v>495</v>
      </c>
      <c r="AY131" s="1127"/>
      <c r="AZ131" s="1127"/>
      <c r="BA131" s="1127"/>
      <c r="BB131" s="1127"/>
      <c r="BC131" s="1127"/>
      <c r="BD131" s="1127"/>
      <c r="BE131" s="1128"/>
      <c r="BF131" s="1177" t="s">
        <v>391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497</v>
      </c>
      <c r="W132" s="1187"/>
      <c r="X132" s="1187"/>
      <c r="Y132" s="1187"/>
      <c r="Z132" s="1188"/>
      <c r="AA132" s="1189">
        <v>9.4173089329999993</v>
      </c>
      <c r="AB132" s="1190"/>
      <c r="AC132" s="1190"/>
      <c r="AD132" s="1190"/>
      <c r="AE132" s="1191"/>
      <c r="AF132" s="1192">
        <v>8.1224071789999996</v>
      </c>
      <c r="AG132" s="1190"/>
      <c r="AH132" s="1190"/>
      <c r="AI132" s="1190"/>
      <c r="AJ132" s="1191"/>
      <c r="AK132" s="1192">
        <v>7.9029360219999996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498</v>
      </c>
      <c r="W133" s="1170"/>
      <c r="X133" s="1170"/>
      <c r="Y133" s="1170"/>
      <c r="Z133" s="1171"/>
      <c r="AA133" s="1172">
        <v>9.1</v>
      </c>
      <c r="AB133" s="1173"/>
      <c r="AC133" s="1173"/>
      <c r="AD133" s="1173"/>
      <c r="AE133" s="1174"/>
      <c r="AF133" s="1172">
        <v>8.8000000000000007</v>
      </c>
      <c r="AG133" s="1173"/>
      <c r="AH133" s="1173"/>
      <c r="AI133" s="1173"/>
      <c r="AJ133" s="1174"/>
      <c r="AK133" s="1172">
        <v>8.4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0c+FbV43Sn/Te81FISUQ7YVRDxVDamp7Pj5XVFxjAxpHPBrETGv8h+ZUj0zwYdx4jQdUgfpE44+nTg/ZVEn0g==" saltValue="DyKZm3WcFNVcdm2FvkP5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B2jjcEBJB5ycus51jmu72aXbDZIJrXMqKSMzXj13D1xI+ymoF49TxRyfqojLnY3uNpQUbGxF2hYLLriIEVUQ==" saltValue="2A3qEll3iU31UWAV+Xar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up1nrkhkT2hZXvVNhEMO2xY7vZn13P1MevPurHuDW/y4ARIEfJZ58RQrOcDmx7HjC87j8ePfjZQc8jfOHP5Vw==" saltValue="t8u3s1rm6g+vNMRYG5maO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507</v>
      </c>
      <c r="AL9" s="1213"/>
      <c r="AM9" s="1213"/>
      <c r="AN9" s="1214"/>
      <c r="AO9" s="312">
        <v>626900</v>
      </c>
      <c r="AP9" s="312">
        <v>88184</v>
      </c>
      <c r="AQ9" s="313">
        <v>137457</v>
      </c>
      <c r="AR9" s="314">
        <v>-35.799999999999997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508</v>
      </c>
      <c r="AL10" s="1213"/>
      <c r="AM10" s="1213"/>
      <c r="AN10" s="1214"/>
      <c r="AO10" s="315">
        <v>163539</v>
      </c>
      <c r="AP10" s="315">
        <v>23005</v>
      </c>
      <c r="AQ10" s="316">
        <v>16552</v>
      </c>
      <c r="AR10" s="317">
        <v>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509</v>
      </c>
      <c r="AL11" s="1213"/>
      <c r="AM11" s="1213"/>
      <c r="AN11" s="1214"/>
      <c r="AO11" s="315">
        <v>9677</v>
      </c>
      <c r="AP11" s="315">
        <v>1361</v>
      </c>
      <c r="AQ11" s="316">
        <v>23820</v>
      </c>
      <c r="AR11" s="317">
        <v>-94.3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510</v>
      </c>
      <c r="AL12" s="1213"/>
      <c r="AM12" s="1213"/>
      <c r="AN12" s="1214"/>
      <c r="AO12" s="315" t="s">
        <v>511</v>
      </c>
      <c r="AP12" s="315" t="s">
        <v>511</v>
      </c>
      <c r="AQ12" s="316">
        <v>3889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512</v>
      </c>
      <c r="AL13" s="1213"/>
      <c r="AM13" s="1213"/>
      <c r="AN13" s="1214"/>
      <c r="AO13" s="315" t="s">
        <v>511</v>
      </c>
      <c r="AP13" s="315" t="s">
        <v>511</v>
      </c>
      <c r="AQ13" s="316" t="s">
        <v>511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513</v>
      </c>
      <c r="AL14" s="1213"/>
      <c r="AM14" s="1213"/>
      <c r="AN14" s="1214"/>
      <c r="AO14" s="315">
        <v>20120</v>
      </c>
      <c r="AP14" s="315">
        <v>2830</v>
      </c>
      <c r="AQ14" s="316">
        <v>6581</v>
      </c>
      <c r="AR14" s="317">
        <v>-57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514</v>
      </c>
      <c r="AL15" s="1213"/>
      <c r="AM15" s="1213"/>
      <c r="AN15" s="1214"/>
      <c r="AO15" s="315" t="s">
        <v>511</v>
      </c>
      <c r="AP15" s="315" t="s">
        <v>511</v>
      </c>
      <c r="AQ15" s="316">
        <v>3467</v>
      </c>
      <c r="AR15" s="317" t="s">
        <v>511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515</v>
      </c>
      <c r="AL16" s="1216"/>
      <c r="AM16" s="1216"/>
      <c r="AN16" s="1217"/>
      <c r="AO16" s="315">
        <v>-49840</v>
      </c>
      <c r="AP16" s="315">
        <v>-7011</v>
      </c>
      <c r="AQ16" s="316">
        <v>-13853</v>
      </c>
      <c r="AR16" s="317">
        <v>-49.4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770396</v>
      </c>
      <c r="AP17" s="315">
        <v>108369</v>
      </c>
      <c r="AQ17" s="316">
        <v>177914</v>
      </c>
      <c r="AR17" s="317">
        <v>-39.1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520</v>
      </c>
      <c r="AL21" s="1208"/>
      <c r="AM21" s="1208"/>
      <c r="AN21" s="1209"/>
      <c r="AO21" s="327">
        <v>11.11</v>
      </c>
      <c r="AP21" s="328">
        <v>15.77</v>
      </c>
      <c r="AQ21" s="329">
        <v>-4.66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521</v>
      </c>
      <c r="AL22" s="1208"/>
      <c r="AM22" s="1208"/>
      <c r="AN22" s="1209"/>
      <c r="AO22" s="332">
        <v>91.2</v>
      </c>
      <c r="AP22" s="333">
        <v>96</v>
      </c>
      <c r="AQ22" s="334">
        <v>-4.8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525</v>
      </c>
      <c r="AL32" s="1224"/>
      <c r="AM32" s="1224"/>
      <c r="AN32" s="1225"/>
      <c r="AO32" s="342">
        <v>411866</v>
      </c>
      <c r="AP32" s="342">
        <v>57936</v>
      </c>
      <c r="AQ32" s="343">
        <v>107318</v>
      </c>
      <c r="AR32" s="344">
        <v>-46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526</v>
      </c>
      <c r="AL33" s="1224"/>
      <c r="AM33" s="1224"/>
      <c r="AN33" s="1225"/>
      <c r="AO33" s="342" t="s">
        <v>511</v>
      </c>
      <c r="AP33" s="342" t="s">
        <v>511</v>
      </c>
      <c r="AQ33" s="343">
        <v>192</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527</v>
      </c>
      <c r="AL34" s="1224"/>
      <c r="AM34" s="1224"/>
      <c r="AN34" s="1225"/>
      <c r="AO34" s="342" t="s">
        <v>511</v>
      </c>
      <c r="AP34" s="342" t="s">
        <v>511</v>
      </c>
      <c r="AQ34" s="343">
        <v>281</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528</v>
      </c>
      <c r="AL35" s="1224"/>
      <c r="AM35" s="1224"/>
      <c r="AN35" s="1225"/>
      <c r="AO35" s="342">
        <v>206703</v>
      </c>
      <c r="AP35" s="342">
        <v>29076</v>
      </c>
      <c r="AQ35" s="343">
        <v>22732</v>
      </c>
      <c r="AR35" s="344">
        <v>27.9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529</v>
      </c>
      <c r="AL36" s="1224"/>
      <c r="AM36" s="1224"/>
      <c r="AN36" s="1225"/>
      <c r="AO36" s="342">
        <v>2873</v>
      </c>
      <c r="AP36" s="342">
        <v>404</v>
      </c>
      <c r="AQ36" s="343">
        <v>3735</v>
      </c>
      <c r="AR36" s="344">
        <v>-89.2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530</v>
      </c>
      <c r="AL37" s="1224"/>
      <c r="AM37" s="1224"/>
      <c r="AN37" s="1225"/>
      <c r="AO37" s="342">
        <v>5053</v>
      </c>
      <c r="AP37" s="342">
        <v>711</v>
      </c>
      <c r="AQ37" s="343">
        <v>1596</v>
      </c>
      <c r="AR37" s="344">
        <v>-55.5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531</v>
      </c>
      <c r="AL38" s="1227"/>
      <c r="AM38" s="1227"/>
      <c r="AN38" s="1228"/>
      <c r="AO38" s="345" t="s">
        <v>511</v>
      </c>
      <c r="AP38" s="345" t="s">
        <v>511</v>
      </c>
      <c r="AQ38" s="346">
        <v>19</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532</v>
      </c>
      <c r="AL39" s="1227"/>
      <c r="AM39" s="1227"/>
      <c r="AN39" s="1228"/>
      <c r="AO39" s="342">
        <v>-2619</v>
      </c>
      <c r="AP39" s="342">
        <v>-368</v>
      </c>
      <c r="AQ39" s="343">
        <v>-5126</v>
      </c>
      <c r="AR39" s="344">
        <v>-92.8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533</v>
      </c>
      <c r="AL40" s="1224"/>
      <c r="AM40" s="1224"/>
      <c r="AN40" s="1225"/>
      <c r="AO40" s="342">
        <v>-448325</v>
      </c>
      <c r="AP40" s="342">
        <v>-63064</v>
      </c>
      <c r="AQ40" s="343">
        <v>-92432</v>
      </c>
      <c r="AR40" s="344">
        <v>-31.8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175551</v>
      </c>
      <c r="AP41" s="342">
        <v>24694</v>
      </c>
      <c r="AQ41" s="343">
        <v>38314</v>
      </c>
      <c r="AR41" s="344">
        <v>-35.5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502</v>
      </c>
      <c r="AN49" s="1220" t="s">
        <v>537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620177</v>
      </c>
      <c r="AN51" s="364">
        <v>83683</v>
      </c>
      <c r="AO51" s="365">
        <v>42.8</v>
      </c>
      <c r="AP51" s="366">
        <v>175675</v>
      </c>
      <c r="AQ51" s="367">
        <v>0.6</v>
      </c>
      <c r="AR51" s="368">
        <v>42.2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337594</v>
      </c>
      <c r="AN52" s="372">
        <v>45553</v>
      </c>
      <c r="AO52" s="373">
        <v>28.1</v>
      </c>
      <c r="AP52" s="374">
        <v>87698</v>
      </c>
      <c r="AQ52" s="375">
        <v>10</v>
      </c>
      <c r="AR52" s="376">
        <v>18.100000000000001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875707</v>
      </c>
      <c r="AN53" s="364">
        <v>119371</v>
      </c>
      <c r="AO53" s="365">
        <v>42.6</v>
      </c>
      <c r="AP53" s="366">
        <v>162193</v>
      </c>
      <c r="AQ53" s="367">
        <v>-7.7</v>
      </c>
      <c r="AR53" s="368">
        <v>50.3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366247</v>
      </c>
      <c r="AN54" s="372">
        <v>49925</v>
      </c>
      <c r="AO54" s="373">
        <v>9.6</v>
      </c>
      <c r="AP54" s="374">
        <v>79985</v>
      </c>
      <c r="AQ54" s="375">
        <v>-8.8000000000000007</v>
      </c>
      <c r="AR54" s="376">
        <v>18.399999999999999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1292514</v>
      </c>
      <c r="AN55" s="364">
        <v>178524</v>
      </c>
      <c r="AO55" s="365">
        <v>49.6</v>
      </c>
      <c r="AP55" s="366">
        <v>168868</v>
      </c>
      <c r="AQ55" s="367">
        <v>4.0999999999999996</v>
      </c>
      <c r="AR55" s="368">
        <v>45.5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200278</v>
      </c>
      <c r="AN56" s="372">
        <v>27663</v>
      </c>
      <c r="AO56" s="373">
        <v>-44.6</v>
      </c>
      <c r="AP56" s="374">
        <v>79360</v>
      </c>
      <c r="AQ56" s="375">
        <v>-0.8</v>
      </c>
      <c r="AR56" s="376">
        <v>-43.8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631824</v>
      </c>
      <c r="AN57" s="364">
        <v>87973</v>
      </c>
      <c r="AO57" s="365">
        <v>-50.7</v>
      </c>
      <c r="AP57" s="366">
        <v>202870</v>
      </c>
      <c r="AQ57" s="367">
        <v>20.100000000000001</v>
      </c>
      <c r="AR57" s="368">
        <v>-70.8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294010</v>
      </c>
      <c r="AN58" s="372">
        <v>40937</v>
      </c>
      <c r="AO58" s="373">
        <v>48</v>
      </c>
      <c r="AP58" s="374">
        <v>79735</v>
      </c>
      <c r="AQ58" s="375">
        <v>0.5</v>
      </c>
      <c r="AR58" s="376">
        <v>47.5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612688</v>
      </c>
      <c r="AN59" s="364">
        <v>86185</v>
      </c>
      <c r="AO59" s="365">
        <v>-2</v>
      </c>
      <c r="AP59" s="366">
        <v>167497</v>
      </c>
      <c r="AQ59" s="367">
        <v>-17.399999999999999</v>
      </c>
      <c r="AR59" s="368">
        <v>15.4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285921</v>
      </c>
      <c r="AN60" s="372">
        <v>40220</v>
      </c>
      <c r="AO60" s="373">
        <v>-1.8</v>
      </c>
      <c r="AP60" s="374">
        <v>82571</v>
      </c>
      <c r="AQ60" s="375">
        <v>3.6</v>
      </c>
      <c r="AR60" s="376">
        <v>-5.4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806582</v>
      </c>
      <c r="AN61" s="379">
        <v>111147</v>
      </c>
      <c r="AO61" s="380">
        <v>16.5</v>
      </c>
      <c r="AP61" s="381">
        <v>175421</v>
      </c>
      <c r="AQ61" s="382">
        <v>-0.1</v>
      </c>
      <c r="AR61" s="368">
        <v>16.600000000000001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296810</v>
      </c>
      <c r="AN62" s="372">
        <v>40860</v>
      </c>
      <c r="AO62" s="373">
        <v>7.9</v>
      </c>
      <c r="AP62" s="374">
        <v>81870</v>
      </c>
      <c r="AQ62" s="375">
        <v>0.9</v>
      </c>
      <c r="AR62" s="376">
        <v>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nowm4BJQ10QwYqIKcT3lrESJ3ghh7Fc2vQgxEJpZf/DmGxomCdrqW3Pzz130NYtZ7QEHXwrEZ04NQ0LcpRvuw==" saltValue="vR7gzdYjzh56uWFYHK0f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MIpPmV/rVnQG2fXNgyY7k0Y2rML2VBIooXKKYF5FG6rDu4a2Jup568KY3fDJ6/HbDm0j8DQhg3Qexac+swXag==" saltValue="A2gM3hMCPWU+w18h6cYR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I2fw6tjA/Vm/NYXKt1TnH4BtK1aZmWI5LHUAFPyFemyWjsIaCl9x6VjttroqK9lp7Jbwh3mzrjmSG9E5VAIig==" saltValue="k+2VjxcUDFgB22Y+jJQL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2" t="s">
        <v>3</v>
      </c>
      <c r="D47" s="1232"/>
      <c r="E47" s="1233"/>
      <c r="F47" s="11">
        <v>16.329999999999998</v>
      </c>
      <c r="G47" s="12">
        <v>15.97</v>
      </c>
      <c r="H47" s="12">
        <v>16.2</v>
      </c>
      <c r="I47" s="12">
        <v>16.29</v>
      </c>
      <c r="J47" s="13">
        <v>16.53</v>
      </c>
    </row>
    <row r="48" spans="2:10" ht="57.75" customHeight="1" x14ac:dyDescent="0.15">
      <c r="B48" s="14"/>
      <c r="C48" s="1234" t="s">
        <v>4</v>
      </c>
      <c r="D48" s="1234"/>
      <c r="E48" s="1235"/>
      <c r="F48" s="15">
        <v>7.1</v>
      </c>
      <c r="G48" s="16">
        <v>6.85</v>
      </c>
      <c r="H48" s="16">
        <v>7.08</v>
      </c>
      <c r="I48" s="16">
        <v>6.94</v>
      </c>
      <c r="J48" s="17">
        <v>11.14</v>
      </c>
    </row>
    <row r="49" spans="2:10" ht="57.75" customHeight="1" thickBot="1" x14ac:dyDescent="0.2">
      <c r="B49" s="18"/>
      <c r="C49" s="1236" t="s">
        <v>5</v>
      </c>
      <c r="D49" s="1236"/>
      <c r="E49" s="1237"/>
      <c r="F49" s="19">
        <v>1</v>
      </c>
      <c r="G49" s="20" t="s">
        <v>558</v>
      </c>
      <c r="H49" s="20">
        <v>0.15</v>
      </c>
      <c r="I49" s="20" t="s">
        <v>559</v>
      </c>
      <c r="J49" s="21">
        <v>4.0999999999999996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wCBSCsq1ed56ovDAUIAmE3TaIx/szLoLVCFgSWR5eOLP+qL5AblelnOTEIwtcclU+mtifKwgXY8gVSG6qu/Zg==" saltValue="DO9QpYDLMway50briJLx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2020-09-16T08:15:29Z</cp:lastPrinted>
  <dcterms:created xsi:type="dcterms:W3CDTF">2020-02-10T04:02:47Z</dcterms:created>
  <dcterms:modified xsi:type="dcterms:W3CDTF">2020-09-30T02:12:34Z</dcterms:modified>
  <cp:category/>
</cp:coreProperties>
</file>