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427F0481-B2B9-4721-A02E-46371C1C8969}" xr6:coauthVersionLast="47" xr6:coauthVersionMax="47" xr10:uidLastSave="{00000000-0000-0000-0000-000000000000}"/>
  <bookViews>
    <workbookView xWindow="-120" yWindow="-120" windowWidth="20730" windowHeight="11160" tabRatio="86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E36"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<sst xmlns="http://schemas.openxmlformats.org/spreadsheetml/2006/main" count="1138" uniqueCount="630">
  <si>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</si>
  <si>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</si>
  <si>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</si>
  <si>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</si>
  <si>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</si>
  <si>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</si>
  <si>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</si>
  <si>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</si>
  <si>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</si>
  <si>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</si>
  <si>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</si>
  <si>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</si>
  <si>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</si>
  <si>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</si>
  <si>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</si>
  <si>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</si>
  <si>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</si>
  <si>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</si>
  <si>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</si>
  <si>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</si>
  <si>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</si>
  <si>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</si>
  <si>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</si>
  <si>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</si>
  <si>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</si>
  <si>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</si>
  <si>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</si>
  <si>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</si>
  <si>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</si>
  <si>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</si>
  <si>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</si>
  <si>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</si>
  <si>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</si>
  <si>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</si>
  <si>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</si>
  <si>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</si>
  <si>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</si>
  <si>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</si>
  <si>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</si>
  <si>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</si>
  <si>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</si>
  <si>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</si>
  <si>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</si>
  <si>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</si>
  <si>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</si>
  <si>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</si>
  <si>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</si>
  <si>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</si>
  <si>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</si>
  <si>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</si>
  <si>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</si>
  <si>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</si>
  <si>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</si>
  <si>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</si>
  <si>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</si>
  <si>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</si>
  <si>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</si>
  <si>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</si>
  <si>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</si>
  <si>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</si>
  <si>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</si>
  <si>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</si>
  <si>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</si>
  <si>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</si>
  <si>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</si>
  <si>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</si>
  <si>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</si>
  <si>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</si>
  <si>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</si>
  <si>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</si>
  <si>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</si>
  <si>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</si>
  <si>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</si>
  <si>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</si>
  <si>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</si>
  <si>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</si>
  <si>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</si>
  <si>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</si>
  <si>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</si>
  <si>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</si>
  <si>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</si>
  <si>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</si>
  <si>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</si>
  <si>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</si>
  <si>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</si>
  <si>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</si>
  <si>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</si>
  <si>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</si>
  <si>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</si>
  <si>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</si>
  <si>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</si>
  <si>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</si>
  <si>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</si>
  <si>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</si>
  <si>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</si>
  <si>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</si>
  <si>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</si>
  <si>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</si>
  <si>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高山村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</si>
  <si>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</si>
  <si>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</si>
  <si>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</si>
  <si>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</si>
  <si>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</si>
  <si>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</si>
  <si>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</si>
  <si>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</si>
  <si>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</si>
  <si>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</si>
  <si>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</si>
  <si>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</si>
  <si>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</si>
  <si>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</si>
  <si>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</si>
  <si>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</si>
  <si>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</si>
  <si>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</si>
  <si>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</si>
  <si>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</si>
  <si>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</si>
  <si>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</si>
  <si>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</si>
  <si>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</si>
  <si>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</si>
  <si>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</si>
  <si>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</si>
  <si>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</si>
  <si>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</si>
  <si>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</si>
  <si>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</si>
  <si>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</si>
  <si>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</si>
  <si>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</si>
  <si>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</si>
  <si>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</si>
  <si>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</si>
  <si>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</si>
  <si>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</si>
  <si>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</si>
  <si>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</si>
  <si>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</si>
  <si>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</si>
  <si>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</si>
  <si>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</si>
  <si>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</si>
  <si>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</si>
  <si>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</si>
  <si>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</si>
  <si>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</si>
  <si>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</si>
  <si>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</si>
  <si>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</si>
  <si>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</si>
  <si>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</si>
  <si>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</si>
  <si>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</si>
  <si>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</si>
  <si>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</si>
  <si>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</si>
  <si>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</si>
  <si>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</si>
  <si>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</si>
  <si>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</si>
  <si>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</si>
  <si>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</si>
  <si>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</si>
  <si>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</si>
  <si>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</si>
  <si>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</si>
  <si>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</si>
  <si>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</si>
  <si>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</si>
  <si>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</si>
  <si>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</si>
  <si>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</si>
  <si>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</si>
  <si>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</si>
  <si>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</si>
  <si>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</si>
  <si>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</si>
  <si>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</si>
  <si>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</si>
  <si>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</si>
  <si>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</si>
  <si>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</si>
  <si>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</si>
  <si>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</si>
  <si>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</si>
  <si>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</si>
  <si>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</si>
  <si>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</si>
  <si>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</si>
  <si>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</si>
  <si>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</si>
  <si>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</si>
  <si>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</si>
  <si>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</si>
  <si>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</si>
  <si>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</si>
  <si>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</si>
  <si>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</si>
  <si>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</si>
  <si>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</si>
  <si>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</si>
  <si>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</si>
  <si>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</si>
  <si>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</si>
  <si>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</si>
  <si>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</si>
  <si>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</si>
  <si>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</si>
  <si>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長野県高山村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</si>
  <si>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</si>
  <si>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</si>
  <si>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</si>
  <si>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</si>
  <si>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</si>
  <si>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</si>
  <si>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</si>
  <si>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</si>
  <si>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</si>
  <si>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</si>
  <si>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</si>
  <si>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</si>
  <si>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</si>
  <si>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</si>
  <si>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</si>
  <si>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</si>
  <si>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</si>
  <si>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</si>
  <si>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</si>
  <si>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</si>
  <si>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</si>
  <si>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</si>
  <si>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</si>
  <si>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</si>
  <si>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</si>
  <si>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</si>
  <si>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</si>
  <si>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</si>
  <si>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</si>
  <si>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</si>
  <si>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</si>
  <si>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</si>
  <si>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</si>
  <si>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</si>
  <si>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</si>
  <si>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</si>
  <si>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</si>
  <si>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</si>
  <si>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</si>
  <si>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</si>
  <si>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</si>
  <si>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</si>
  <si>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</si>
  <si>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</si>
  <si>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</si>
  <si>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</si>
  <si>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</si>
  <si>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</si>
  <si>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</si>
  <si>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</si>
  <si>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</si>
  <si>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</si>
  <si>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</si>
  <si>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</si>
  <si>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</si>
  <si>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</si>
  <si>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</si>
  <si>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</si>
  <si>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</si>
  <si>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</si>
  <si>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</si>
  <si>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</si>
  <si>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</si>
  <si>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</si>
  <si>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</si>
  <si>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</si>
  <si>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</si>
  <si>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</si>
  <si>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</si>
  <si>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</si>
  <si>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</si>
  <si>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</si>
  <si>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</si>
  <si>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</si>
  <si>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</si>
  <si>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</si>
  <si>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</si>
  <si>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</si>
  <si>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</si>
  <si>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</si>
  <si>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</si>
  <si>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</si>
  <si>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</si>
  <si>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</si>
  <si>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</si>
  <si>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</si>
  <si>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</si>
  <si>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</si>
  <si>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</si>
  <si>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</si>
  <si>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</si>
  <si>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</si>
  <si>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</si>
  <si>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</si>
  <si>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</si>
  <si>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</si>
  <si>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</si>
  <si>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</si>
  <si>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</si>
  <si>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</si>
  <si>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</si>
  <si>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</si>
  <si>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</si>
  <si>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</si>
  <si>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</si>
  <si>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</si>
  <si>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</si>
  <si>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</si>
  <si>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</si>
  <si>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</si>
  <si>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</si>
  <si>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</si>
  <si>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</si>
  <si>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</si>
  <si>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</si>
  <si>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</si>
  <si>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</si>
  <si>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</si>
  <si>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</si>
  <si>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</si>
  <si>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</si>
  <si>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</si>
  <si>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</si>
  <si>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</si>
  <si>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</si>
  <si>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</si>
  <si>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</si>
  <si>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</si>
  <si>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</si>
  <si>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</si>
  <si>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</si>
  <si>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</si>
  <si>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</si>
  <si>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</si>
  <si>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</si>
  <si>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</si>
  <si>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</si>
  <si>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</si>
  <si>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</si>
  <si>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</si>
  <si>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</si>
  <si>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</si>
  <si>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</si>
  <si>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</si>
  <si>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</si>
  <si>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</si>
  <si>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</si>
  <si>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</si>
  <si>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</si>
  <si>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</si>
  <si>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</si>
  <si>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</si>
  <si>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</si>
  <si>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長野県高山村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</si>
  <si>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</si>
  <si>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</si>
  <si>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</si>
  <si>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</si>
  <si>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</si>
  <si>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</si>
  <si>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</si>
  <si>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</si>
  <si>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</si>
  <si>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</si>
  <si>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</si>
  <si>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</si>
  <si>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</si>
  <si>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</si>
  <si>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</si>
  <si>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</si>
  <si>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</si>
  <si>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</si>
  <si>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</si>
  <si>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</si>
  <si>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</si>
  <si>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</si>
  <si>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</si>
  <si>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</si>
  <si>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</si>
  <si>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</si>
  <si>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</si>
  <si>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</si>
  <si>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</si>
  <si>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</si>
  <si>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</si>
  <si>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</si>
  <si>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</si>
  <si>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</si>
  <si>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</si>
  <si>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t>
    <phoneticPr fontId="5"/>
  </si>
  <si>
    <t>介護保険特別会計</t>
    <phoneticPr fontId="5"/>
  </si>
  <si>
    <t>後期高齢者医療特別会計</t>
    <phoneticPr fontId="5"/>
  </si>
  <si>
    <t>上水道事業会計</t>
    <phoneticPr fontId="5"/>
  </si>
  <si>
    <t>法適用企業</t>
    <phoneticPr fontId="5"/>
  </si>
  <si>
    <t>農業集落排水事業特別会計</t>
    <phoneticPr fontId="5"/>
  </si>
  <si>
    <t>法非適用企業</t>
    <phoneticPr fontId="5"/>
  </si>
  <si>
    <t>下水道事業特別会計</t>
    <phoneticPr fontId="5"/>
  </si>
  <si>
    <t>法非適用企業</t>
    <phoneticPr fontId="5"/>
  </si>
  <si>
    <t>温泉開発事業特別会計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</si>
  <si>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</si>
  <si>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</si>
  <si>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</si>
  <si>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</si>
  <si>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</si>
  <si>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</si>
  <si>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</si>
  <si>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</si>
  <si>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</si>
  <si>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</si>
  <si>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</si>
  <si>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</si>
  <si>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</si>
  <si>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</si>
  <si>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</si>
  <si>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</si>
  <si>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</si>
  <si>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</si>
  <si>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</si>
  <si>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</si>
  <si>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</si>
  <si>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</si>
  <si>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</si>
  <si>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</si>
  <si>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</si>
  <si>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</si>
  <si>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</si>
  <si>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</si>
  <si>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</si>
  <si>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</si>
  <si>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</si>
  <si>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</si>
  <si>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</si>
  <si>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</si>
  <si>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</si>
  <si>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</si>
  <si>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</si>
  <si>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</si>
  <si>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</si>
  <si>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</si>
  <si>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</si>
  <si>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</si>
  <si>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</si>
  <si>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</si>
  <si>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</si>
  <si>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</si>
  <si>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</si>
  <si>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</si>
  <si>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</si>
  <si>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</si>
  <si>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</si>
  <si>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</si>
  <si>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</si>
  <si>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</si>
  <si>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</si>
  <si>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</si>
  <si>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</si>
  <si>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</si>
  <si>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</si>
  <si>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</si>
  <si>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</si>
  <si>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</si>
  <si>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</si>
  <si>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</si>
  <si>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</si>
  <si>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</si>
  <si>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</si>
  <si>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</si>
  <si>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</si>
  <si>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</si>
  <si>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</si>
  <si>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</si>
  <si>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診療所特別会計</t>
    <phoneticPr fontId="5"/>
  </si>
  <si>
    <t>-</t>
    <phoneticPr fontId="5"/>
  </si>
  <si>
    <t>将来負担比率（(Ｅ)－(Ｆ)）／（(Ｃ)－(Ｄ)）×１００</t>
    <rPh sb="0" eb="2">
      <t>ショウライ</t>
    </rPh>
    <rPh sb="2" eb="4">
      <t>フタン</t>
    </rPh>
    <rPh sb="4" eb="6">
      <t>ヒリツ</t>
    </rPh>
    <phoneticPr fontId="5"/>
  </si>
  <si>
    <t>-</t>
    <phoneticPr fontId="5"/>
  </si>
  <si>
    <t>-</t>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</si>
  <si>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</si>
  <si>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</si>
  <si>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</si>
  <si>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</si>
  <si>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</si>
  <si>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</si>
  <si>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</si>
  <si>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</si>
  <si>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</si>
  <si>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</si>
  <si>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</si>
  <si>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</si>
  <si>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</si>
  <si>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</si>
  <si>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</si>
  <si>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</si>
  <si>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</si>
  <si>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</si>
  <si>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</si>
  <si>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</si>
  <si>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</si>
  <si>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</si>
  <si>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</si>
  <si>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</si>
  <si>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</si>
  <si>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</si>
  <si>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</si>
  <si>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</si>
  <si>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</si>
  <si>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</si>
  <si>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</si>
  <si>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</si>
  <si>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</si>
  <si>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</si>
  <si>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</si>
  <si>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</si>
  <si>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</si>
  <si>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</si>
  <si>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</si>
  <si>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</si>
  <si>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</si>
  <si>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</si>
  <si>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</si>
  <si>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</si>
  <si>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</si>
  <si>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</si>
  <si>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</si>
  <si>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</si>
  <si>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</si>
  <si>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</si>
  <si>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</si>
  <si>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</si>
  <si>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</si>
  <si>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</si>
  <si>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</si>
  <si>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</si>
  <si>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</si>
  <si>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</si>
  <si>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</si>
  <si>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</si>
  <si>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</si>
  <si>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</si>
  <si>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</si>
  <si>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</si>
  <si>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</si>
  <si>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</si>
  <si>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</si>
  <si>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</si>
  <si>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</si>
  <si>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</si>
  <si>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</si>
  <si>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</si>
  <si>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</si>
  <si>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</si>
  <si>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</si>
  <si>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</si>
  <si>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</si>
  <si>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</si>
  <si>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</si>
  <si>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</si>
  <si>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</si>
  <si>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</si>
  <si>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</si>
  <si>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</si>
  <si>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</si>
  <si>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</si>
  <si>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0.16</t>
  </si>
  <si>
    <t>▲ 2.96</t>
  </si>
  <si>
    <t>上水道事業会計</t>
  </si>
  <si>
    <t>一般会計</t>
  </si>
  <si>
    <t>介護保険特別会計</t>
  </si>
  <si>
    <t>国民健康保険特別会計</t>
  </si>
  <si>
    <t>温泉開発事業特別会計</t>
  </si>
  <si>
    <t>下水道事業特別会計</t>
  </si>
  <si>
    <t>診療所特別会計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</si>
  <si>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</si>
  <si>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</si>
  <si>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</si>
  <si>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</si>
  <si>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</si>
  <si>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</si>
  <si>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</si>
  <si>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</si>
  <si>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</si>
  <si>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長野広域連合（一般会計）</t>
    <rPh sb="0" eb="2">
      <t>ナガノ</t>
    </rPh>
    <rPh sb="2" eb="4">
      <t>コウイキ</t>
    </rPh>
    <rPh sb="4" eb="6">
      <t>レンゴウ</t>
    </rPh>
    <phoneticPr fontId="2"/>
  </si>
  <si>
    <t>長野広域連合（老人福祉施設等運営事業特別会計）</t>
  </si>
  <si>
    <t>長野広域連合（長野地域ふるさと事業特別会計）</t>
  </si>
  <si>
    <t>長野広域連合（ごみ処理施設事業特別会計）</t>
  </si>
  <si>
    <t>須高行政事務組合</t>
    <rPh sb="0" eb="2">
      <t>スコウ</t>
    </rPh>
    <rPh sb="2" eb="4">
      <t>ギョウセイ</t>
    </rPh>
    <rPh sb="4" eb="6">
      <t>ジム</t>
    </rPh>
    <rPh sb="6" eb="8">
      <t>クミアイ</t>
    </rPh>
    <phoneticPr fontId="2"/>
  </si>
  <si>
    <t>高山村外一市一町財産組合</t>
    <rPh sb="0" eb="3">
      <t>タカヤマムラ</t>
    </rPh>
    <rPh sb="3" eb="4">
      <t>ホカ</t>
    </rPh>
    <rPh sb="4" eb="6">
      <t>イッシ</t>
    </rPh>
    <rPh sb="6" eb="8">
      <t>イッチョウ</t>
    </rPh>
    <rPh sb="8" eb="10">
      <t>ザイサン</t>
    </rPh>
    <rPh sb="10" eb="12">
      <t>クミアイ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</si>
  <si>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</si>
  <si>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</si>
  <si>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</si>
  <si>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長野県市町村総合事務組合（一般会計）</t>
    <rPh sb="0" eb="3">
      <t>ナガノケン</t>
    </rPh>
    <rPh sb="3" eb="6">
      <t>シチョウソン</t>
    </rPh>
    <rPh sb="6" eb="8">
      <t>ソウゴウ</t>
    </rPh>
    <rPh sb="8" eb="10">
      <t>ジム</t>
    </rPh>
    <rPh sb="10" eb="12">
      <t>クミアイ</t>
    </rPh>
    <phoneticPr fontId="2"/>
  </si>
  <si>
    <t>長野県市町村総合事務組合（非常勤職員公務災害補償特別会計）</t>
  </si>
  <si>
    <t>長野県後期高齢者医療広域連合（一般会計）</t>
  </si>
  <si>
    <t>長野県後期高齢者医療広域連合（後期高齢者医療特別会）</t>
  </si>
  <si>
    <t>高山村土地開発公社</t>
    <rPh sb="0" eb="3">
      <t>タカヤマムラ</t>
    </rPh>
    <rPh sb="3" eb="5">
      <t>トチ</t>
    </rPh>
    <rPh sb="5" eb="7">
      <t>カイハツ</t>
    </rPh>
    <rPh sb="7" eb="9">
      <t>コウシャ</t>
    </rPh>
    <phoneticPr fontId="2"/>
  </si>
  <si>
    <t>-</t>
    <phoneticPr fontId="2"/>
  </si>
  <si>
    <t>(ふるさと創生基金(R2年度末現在))</t>
    <rPh sb="5" eb="7">
      <t>ソウセイ</t>
    </rPh>
    <rPh sb="7" eb="9">
      <t>キキン</t>
    </rPh>
    <phoneticPr fontId="2"/>
  </si>
  <si>
    <t>(道路橋梁施設整備基金(R2年度末現在))</t>
    <rPh sb="1" eb="3">
      <t>ドウロ</t>
    </rPh>
    <rPh sb="3" eb="5">
      <t>キョウリョウ</t>
    </rPh>
    <rPh sb="5" eb="7">
      <t>シセツ</t>
    </rPh>
    <rPh sb="7" eb="9">
      <t>セイビ</t>
    </rPh>
    <rPh sb="9" eb="11">
      <t>キキン</t>
    </rPh>
    <phoneticPr fontId="2"/>
  </si>
  <si>
    <t>(社会教育施設整備基金(R2年度末現在))</t>
    <rPh sb="1" eb="3">
      <t>シャカイ</t>
    </rPh>
    <rPh sb="3" eb="5">
      <t>キョウイク</t>
    </rPh>
    <rPh sb="5" eb="7">
      <t>シセツ</t>
    </rPh>
    <rPh sb="7" eb="9">
      <t>セイビ</t>
    </rPh>
    <rPh sb="9" eb="11">
      <t>キキン</t>
    </rPh>
    <phoneticPr fontId="2"/>
  </si>
  <si>
    <t>(下水道整備基金(R2年度末現在))</t>
    <rPh sb="1" eb="4">
      <t>ゲスイドウ</t>
    </rPh>
    <rPh sb="4" eb="6">
      <t>セイビ</t>
    </rPh>
    <rPh sb="6" eb="8">
      <t>キキン</t>
    </rPh>
    <phoneticPr fontId="2"/>
  </si>
  <si>
    <t>(ふるさと・水と土保全基金(R2年度末現在))</t>
    <rPh sb="6" eb="7">
      <t>ミズ</t>
    </rPh>
    <rPh sb="8" eb="9">
      <t>ツチ</t>
    </rPh>
    <rPh sb="9" eb="11">
      <t>ホゼン</t>
    </rPh>
    <rPh sb="11" eb="13">
      <t>キキン</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</si>
  <si>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</si>
  <si>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</si>
  <si>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</si>
  <si>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</si>
  <si>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</si>
  <si>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</si>
  <si>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</si>
  <si>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</si>
  <si>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</si>
  <si>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</si>
  <si>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</si>
  <si>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</si>
  <si>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</si>
  <si>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</si>
  <si>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</si>
  <si>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</si>
  <si>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有形固定資産の土地のうち、大きな部分を占める道路について、標準的な造成費をもとに再調達価格を算定したため、類似団体の中でも高い値になったものと考えられます。
将来負担比率は負数であり、引き続き健全財政の堅持に努めていきたい。</t>
    <phoneticPr fontId="5"/>
  </si>
  <si>
    <t>将来負担比率は負数であり、実質公債費比率が類似団体内平均値を下回り減少傾向であることから、事業実施にあたっては国庫補助制度の活用や有利な起債を利用するなど引き続き健全財政の堅持に努めていき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</si>
</sst>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98E9-43E3-82A6-A5DD9E454B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178524</c:v>
                </c:pt>
                <c:pt idx="1">
                  <c:v>87973</c:v>
                </c:pt>
                <c:pt idx="2">
                  <c:v>86185</c:v>
                </c:pt>
                <c:pt idx="3">
                  <c:v>115145</c:v>
                </c:pt>
                <c:pt idx="4">
                  <c:v>100746</c:v>
                </c:pt>
              </c:numCache>
            </c:numRef>
          </c:val>
          <c:smooth val="0"/>
          <c:extLst>
            <c:ext xmlns:c16="http://schemas.microsoft.com/office/drawing/2014/chart" uri="{C3380CC4-5D6E-409C-BE32-E72D297353CC}">
              <c16:uniqueId val="{00000001-98E9-43E3-82A6-A5DD9E454BFF}"/>
            </c:ext>
          </c:extLst>
        </c:ser>
        <c:dLbls>
          <c:showLegendKey val="0"/>
          <c:showVal val="0"/>
          <c:showCatName val="0"/>
          <c:showSerName val="0"/>
          <c:showPercent val="0"/>
          <c:showBubbleSize val="0"/>
        </c:dLbls>
        <c:marker val="1"/>
        <c:smooth val="0"/>
        <c:axId val="130236800"/>
        <c:axId val="130238720"/>
      </c:lineChart>
      <c:catAx>
        <c:axId val="130236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238720"/>
        <c:crosses val="autoZero"/>
        <c:auto val="1"/>
        <c:lblAlgn val="ctr"/>
        <c:lblOffset val="100"/>
        <c:tickLblSkip val="1"/>
        <c:tickMarkSkip val="1"/>
        <c:noMultiLvlLbl val="0"/>
      </c:catAx>
      <c:valAx>
        <c:axId val="13023872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236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7.08</c:v>
                </c:pt>
                <c:pt idx="1">
                  <c:v>6.94</c:v>
                </c:pt>
                <c:pt idx="2">
                  <c:v>11.14</c:v>
                </c:pt>
                <c:pt idx="3">
                  <c:v>8.2200000000000006</c:v>
                </c:pt>
                <c:pt idx="4">
                  <c:v>8.57</c:v>
                </c:pt>
              </c:numCache>
            </c:numRef>
          </c:val>
          <c:extLst>
            <c:ext xmlns:c16="http://schemas.microsoft.com/office/drawing/2014/chart" uri="{C3380CC4-5D6E-409C-BE32-E72D297353CC}">
              <c16:uniqueId val="{00000000-4A5E-419E-B56B-61AF79C995A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16.2</c:v>
                </c:pt>
                <c:pt idx="1">
                  <c:v>16.29</c:v>
                </c:pt>
                <c:pt idx="2">
                  <c:v>16.53</c:v>
                </c:pt>
                <c:pt idx="3">
                  <c:v>16.600000000000001</c:v>
                </c:pt>
                <c:pt idx="4">
                  <c:v>15.43</c:v>
                </c:pt>
              </c:numCache>
            </c:numRef>
          </c:val>
          <c:extLst>
            <c:ext xmlns:c16="http://schemas.microsoft.com/office/drawing/2014/chart" uri="{C3380CC4-5D6E-409C-BE32-E72D297353CC}">
              <c16:uniqueId val="{00000001-4A5E-419E-B56B-61AF79C995A5}"/>
            </c:ext>
          </c:extLst>
        </c:ser>
        <c:dLbls>
          <c:showLegendKey val="0"/>
          <c:showVal val="0"/>
          <c:showCatName val="0"/>
          <c:showSerName val="0"/>
          <c:showPercent val="0"/>
          <c:showBubbleSize val="0"/>
        </c:dLbls>
        <c:gapWidth val="250"/>
        <c:overlap val="100"/>
        <c:axId val="128418560"/>
        <c:axId val="128420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0.15</c:v>
                </c:pt>
                <c:pt idx="1">
                  <c:v>-0.16</c:v>
                </c:pt>
                <c:pt idx="2">
                  <c:v>4.0999999999999996</c:v>
                </c:pt>
                <c:pt idx="3">
                  <c:v>-2.96</c:v>
                </c:pt>
                <c:pt idx="4">
                  <c:v>0.51</c:v>
                </c:pt>
              </c:numCache>
            </c:numRef>
          </c:val>
          <c:smooth val="0"/>
          <c:extLst>
            <c:ext xmlns:c16="http://schemas.microsoft.com/office/drawing/2014/chart" uri="{C3380CC4-5D6E-409C-BE32-E72D297353CC}">
              <c16:uniqueId val="{00000002-4A5E-419E-B56B-61AF79C995A5}"/>
            </c:ext>
          </c:extLst>
        </c:ser>
        <c:dLbls>
          <c:showLegendKey val="0"/>
          <c:showVal val="0"/>
          <c:showCatName val="0"/>
          <c:showSerName val="0"/>
          <c:showPercent val="0"/>
          <c:showBubbleSize val="0"/>
        </c:dLbls>
        <c:marker val="1"/>
        <c:smooth val="0"/>
        <c:axId val="128418560"/>
        <c:axId val="128420480"/>
      </c:lineChart>
      <c:catAx>
        <c:axId val="12841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420480"/>
        <c:crosses val="autoZero"/>
        <c:auto val="1"/>
        <c:lblAlgn val="ctr"/>
        <c:lblOffset val="100"/>
        <c:tickLblSkip val="1"/>
        <c:tickMarkSkip val="1"/>
        <c:noMultiLvlLbl val="0"/>
      </c:catAx>
      <c:valAx>
        <c:axId val="128420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418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3.85</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0-5B48-4598-B175-4BC38FC009C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48-4598-B175-4BC38FC009C9}"/>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0.24</c:v>
                </c:pt>
                <c:pt idx="2">
                  <c:v>#N/A</c:v>
                </c:pt>
                <c:pt idx="3">
                  <c:v>0.42</c:v>
                </c:pt>
                <c:pt idx="4">
                  <c:v>#N/A</c:v>
                </c:pt>
                <c:pt idx="5">
                  <c:v>0.22</c:v>
                </c:pt>
                <c:pt idx="6">
                  <c:v>#N/A</c:v>
                </c:pt>
                <c:pt idx="7">
                  <c:v>0.12</c:v>
                </c:pt>
                <c:pt idx="8">
                  <c:v>#N/A</c:v>
                </c:pt>
                <c:pt idx="9">
                  <c:v>0.1</c:v>
                </c:pt>
              </c:numCache>
            </c:numRef>
          </c:val>
          <c:extLst>
            <c:ext xmlns:c16="http://schemas.microsoft.com/office/drawing/2014/chart" uri="{C3380CC4-5D6E-409C-BE32-E72D297353CC}">
              <c16:uniqueId val="{00000002-5B48-4598-B175-4BC38FC009C9}"/>
            </c:ext>
          </c:extLst>
        </c:ser>
        <c:ser>
          <c:idx val="3"/>
          <c:order val="3"/>
          <c:tx>
            <c:strRef>
              <c:f>データシート!$A$30</c:f>
              <c:strCache>
                <c:ptCount val="1"/>
                <c:pt idx="0">
                  <c:v>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0.18</c:v>
                </c:pt>
                <c:pt idx="2">
                  <c:v>#N/A</c:v>
                </c:pt>
                <c:pt idx="3">
                  <c:v>0.22</c:v>
                </c:pt>
                <c:pt idx="4">
                  <c:v>#N/A</c:v>
                </c:pt>
                <c:pt idx="5">
                  <c:v>0.32</c:v>
                </c:pt>
                <c:pt idx="6">
                  <c:v>#N/A</c:v>
                </c:pt>
                <c:pt idx="7">
                  <c:v>0.24</c:v>
                </c:pt>
                <c:pt idx="8">
                  <c:v>#N/A</c:v>
                </c:pt>
                <c:pt idx="9">
                  <c:v>0.17</c:v>
                </c:pt>
              </c:numCache>
            </c:numRef>
          </c:val>
          <c:extLst>
            <c:ext xmlns:c16="http://schemas.microsoft.com/office/drawing/2014/chart" uri="{C3380CC4-5D6E-409C-BE32-E72D297353CC}">
              <c16:uniqueId val="{00000003-5B48-4598-B175-4BC38FC009C9}"/>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0.61</c:v>
                </c:pt>
                <c:pt idx="2">
                  <c:v>#N/A</c:v>
                </c:pt>
                <c:pt idx="3">
                  <c:v>0.88</c:v>
                </c:pt>
                <c:pt idx="4">
                  <c:v>#N/A</c:v>
                </c:pt>
                <c:pt idx="5">
                  <c:v>0.56000000000000005</c:v>
                </c:pt>
                <c:pt idx="6">
                  <c:v>#N/A</c:v>
                </c:pt>
                <c:pt idx="7">
                  <c:v>0.39</c:v>
                </c:pt>
                <c:pt idx="8">
                  <c:v>#N/A</c:v>
                </c:pt>
                <c:pt idx="9">
                  <c:v>0.28000000000000003</c:v>
                </c:pt>
              </c:numCache>
            </c:numRef>
          </c:val>
          <c:extLst>
            <c:ext xmlns:c16="http://schemas.microsoft.com/office/drawing/2014/chart" uri="{C3380CC4-5D6E-409C-BE32-E72D297353CC}">
              <c16:uniqueId val="{00000004-5B48-4598-B175-4BC38FC009C9}"/>
            </c:ext>
          </c:extLst>
        </c:ser>
        <c:ser>
          <c:idx val="5"/>
          <c:order val="5"/>
          <c:tx>
            <c:strRef>
              <c:f>データシート!$A$32</c:f>
              <c:strCache>
                <c:ptCount val="1"/>
                <c:pt idx="0">
                  <c:v>温泉開発事業特別会計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0.73</c:v>
                </c:pt>
                <c:pt idx="2">
                  <c:v>#N/A</c:v>
                </c:pt>
                <c:pt idx="3">
                  <c:v>0.47</c:v>
                </c:pt>
                <c:pt idx="4">
                  <c:v>#N/A</c:v>
                </c:pt>
                <c:pt idx="5">
                  <c:v>0.34</c:v>
                </c:pt>
                <c:pt idx="6">
                  <c:v>#N/A</c:v>
                </c:pt>
                <c:pt idx="7">
                  <c:v>0.28000000000000003</c:v>
                </c:pt>
                <c:pt idx="8">
                  <c:v>#N/A</c:v>
                </c:pt>
                <c:pt idx="9">
                  <c:v>0.37</c:v>
                </c:pt>
              </c:numCache>
            </c:numRef>
          </c:val>
          <c:extLst>
            <c:ext xmlns:c16="http://schemas.microsoft.com/office/drawing/2014/chart" uri="{C3380CC4-5D6E-409C-BE32-E72D297353CC}">
              <c16:uniqueId val="{00000005-5B48-4598-B175-4BC38FC009C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0.96</c:v>
                </c:pt>
                <c:pt idx="2">
                  <c:v>#N/A</c:v>
                </c:pt>
                <c:pt idx="3">
                  <c:v>1.78</c:v>
                </c:pt>
                <c:pt idx="4">
                  <c:v>#N/A</c:v>
                </c:pt>
                <c:pt idx="5">
                  <c:v>1.66</c:v>
                </c:pt>
                <c:pt idx="6">
                  <c:v>#N/A</c:v>
                </c:pt>
                <c:pt idx="7">
                  <c:v>1.62</c:v>
                </c:pt>
                <c:pt idx="8">
                  <c:v>#N/A</c:v>
                </c:pt>
                <c:pt idx="9">
                  <c:v>1.57</c:v>
                </c:pt>
              </c:numCache>
            </c:numRef>
          </c:val>
          <c:extLst>
            <c:ext xmlns:c16="http://schemas.microsoft.com/office/drawing/2014/chart" uri="{C3380CC4-5D6E-409C-BE32-E72D297353CC}">
              <c16:uniqueId val="{00000006-5B48-4598-B175-4BC38FC009C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2.3199999999999998</c:v>
                </c:pt>
                <c:pt idx="2">
                  <c:v>#N/A</c:v>
                </c:pt>
                <c:pt idx="3">
                  <c:v>1.61</c:v>
                </c:pt>
                <c:pt idx="4">
                  <c:v>#N/A</c:v>
                </c:pt>
                <c:pt idx="5">
                  <c:v>0.86</c:v>
                </c:pt>
                <c:pt idx="6">
                  <c:v>#N/A</c:v>
                </c:pt>
                <c:pt idx="7">
                  <c:v>1.29</c:v>
                </c:pt>
                <c:pt idx="8">
                  <c:v>#N/A</c:v>
                </c:pt>
                <c:pt idx="9">
                  <c:v>1.64</c:v>
                </c:pt>
              </c:numCache>
            </c:numRef>
          </c:val>
          <c:extLst>
            <c:ext xmlns:c16="http://schemas.microsoft.com/office/drawing/2014/chart" uri="{C3380CC4-5D6E-409C-BE32-E72D297353CC}">
              <c16:uniqueId val="{00000007-5B48-4598-B175-4BC38FC009C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7.07</c:v>
                </c:pt>
                <c:pt idx="2">
                  <c:v>#N/A</c:v>
                </c:pt>
                <c:pt idx="3">
                  <c:v>6.94</c:v>
                </c:pt>
                <c:pt idx="4">
                  <c:v>#N/A</c:v>
                </c:pt>
                <c:pt idx="5">
                  <c:v>11.14</c:v>
                </c:pt>
                <c:pt idx="6">
                  <c:v>#N/A</c:v>
                </c:pt>
                <c:pt idx="7">
                  <c:v>8.2100000000000009</c:v>
                </c:pt>
                <c:pt idx="8">
                  <c:v>#N/A</c:v>
                </c:pt>
                <c:pt idx="9">
                  <c:v>8.56</c:v>
                </c:pt>
              </c:numCache>
            </c:numRef>
          </c:val>
          <c:extLst>
            <c:ext xmlns:c16="http://schemas.microsoft.com/office/drawing/2014/chart" uri="{C3380CC4-5D6E-409C-BE32-E72D297353CC}">
              <c16:uniqueId val="{00000008-5B48-4598-B175-4BC38FC009C9}"/>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14.65</c:v>
                </c:pt>
                <c:pt idx="2">
                  <c:v>#N/A</c:v>
                </c:pt>
                <c:pt idx="3">
                  <c:v>21.76</c:v>
                </c:pt>
                <c:pt idx="4">
                  <c:v>#N/A</c:v>
                </c:pt>
                <c:pt idx="5">
                  <c:v>22.29</c:v>
                </c:pt>
                <c:pt idx="6">
                  <c:v>#N/A</c:v>
                </c:pt>
                <c:pt idx="7">
                  <c:v>21.36</c:v>
                </c:pt>
                <c:pt idx="8">
                  <c:v>#N/A</c:v>
                </c:pt>
                <c:pt idx="9">
                  <c:v>22.56</c:v>
                </c:pt>
              </c:numCache>
            </c:numRef>
          </c:val>
          <c:extLst>
            <c:ext xmlns:c16="http://schemas.microsoft.com/office/drawing/2014/chart" uri="{C3380CC4-5D6E-409C-BE32-E72D297353CC}">
              <c16:uniqueId val="{00000009-5B48-4598-B175-4BC38FC009C9}"/>
            </c:ext>
          </c:extLst>
        </c:ser>
        <c:dLbls>
          <c:showLegendKey val="0"/>
          <c:showVal val="0"/>
          <c:showCatName val="0"/>
          <c:showSerName val="0"/>
          <c:showPercent val="0"/>
          <c:showBubbleSize val="0"/>
        </c:dLbls>
        <c:gapWidth val="150"/>
        <c:overlap val="100"/>
        <c:axId val="136723072"/>
        <c:axId val="136733056"/>
      </c:barChart>
      <c:catAx>
        <c:axId val="13672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733056"/>
        <c:crosses val="autoZero"/>
        <c:auto val="1"/>
        <c:lblAlgn val="ctr"/>
        <c:lblOffset val="100"/>
        <c:tickLblSkip val="1"/>
        <c:tickMarkSkip val="1"/>
        <c:noMultiLvlLbl val="0"/>
      </c:catAx>
      <c:valAx>
        <c:axId val="136733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723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520</c:v>
                </c:pt>
                <c:pt idx="5">
                  <c:v>482</c:v>
                </c:pt>
                <c:pt idx="8">
                  <c:v>451</c:v>
                </c:pt>
                <c:pt idx="11">
                  <c:v>436</c:v>
                </c:pt>
                <c:pt idx="14">
                  <c:v>426</c:v>
                </c:pt>
              </c:numCache>
            </c:numRef>
          </c:val>
          <c:extLst>
            <c:ext xmlns:c16="http://schemas.microsoft.com/office/drawing/2014/chart" uri="{C3380CC4-5D6E-409C-BE32-E72D297353CC}">
              <c16:uniqueId val="{00000000-E60B-4D40-B6B8-B0A08FEA7BB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0B-4D40-B6B8-B0A08FEA7BB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c:v>
                </c:pt>
                <c:pt idx="3">
                  <c:v>5</c:v>
                </c:pt>
                <c:pt idx="6">
                  <c:v>5</c:v>
                </c:pt>
                <c:pt idx="9">
                  <c:v>5</c:v>
                </c:pt>
                <c:pt idx="12">
                  <c:v>5</c:v>
                </c:pt>
              </c:numCache>
            </c:numRef>
          </c:val>
          <c:extLst>
            <c:ext xmlns:c16="http://schemas.microsoft.com/office/drawing/2014/chart" uri="{C3380CC4-5D6E-409C-BE32-E72D297353CC}">
              <c16:uniqueId val="{00000002-E60B-4D40-B6B8-B0A08FEA7BB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c:v>
                </c:pt>
                <c:pt idx="3">
                  <c:v>3</c:v>
                </c:pt>
                <c:pt idx="6">
                  <c:v>3</c:v>
                </c:pt>
                <c:pt idx="9">
                  <c:v>8</c:v>
                </c:pt>
                <c:pt idx="12">
                  <c:v>12</c:v>
                </c:pt>
              </c:numCache>
            </c:numRef>
          </c:val>
          <c:extLst>
            <c:ext xmlns:c16="http://schemas.microsoft.com/office/drawing/2014/chart" uri="{C3380CC4-5D6E-409C-BE32-E72D297353CC}">
              <c16:uniqueId val="{00000003-E60B-4D40-B6B8-B0A08FEA7BB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228</c:v>
                </c:pt>
                <c:pt idx="3">
                  <c:v>206</c:v>
                </c:pt>
                <c:pt idx="6">
                  <c:v>207</c:v>
                </c:pt>
                <c:pt idx="9">
                  <c:v>204</c:v>
                </c:pt>
                <c:pt idx="12">
                  <c:v>198</c:v>
                </c:pt>
              </c:numCache>
            </c:numRef>
          </c:val>
          <c:extLst>
            <c:ext xmlns:c16="http://schemas.microsoft.com/office/drawing/2014/chart" uri="{C3380CC4-5D6E-409C-BE32-E72D297353CC}">
              <c16:uniqueId val="{00000004-E60B-4D40-B6B8-B0A08FEA7BB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0B-4D40-B6B8-B0A08FEA7BB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0B-4D40-B6B8-B0A08FEA7BB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490</c:v>
                </c:pt>
                <c:pt idx="3">
                  <c:v>449</c:v>
                </c:pt>
                <c:pt idx="6">
                  <c:v>412</c:v>
                </c:pt>
                <c:pt idx="9">
                  <c:v>348</c:v>
                </c:pt>
                <c:pt idx="12">
                  <c:v>343</c:v>
                </c:pt>
              </c:numCache>
            </c:numRef>
          </c:val>
          <c:extLst>
            <c:ext xmlns:c16="http://schemas.microsoft.com/office/drawing/2014/chart" uri="{C3380CC4-5D6E-409C-BE32-E72D297353CC}">
              <c16:uniqueId val="{00000007-E60B-4D40-B6B8-B0A08FEA7BB2}"/>
            </c:ext>
          </c:extLst>
        </c:ser>
        <c:dLbls>
          <c:showLegendKey val="0"/>
          <c:showVal val="0"/>
          <c:showCatName val="0"/>
          <c:showSerName val="0"/>
          <c:showPercent val="0"/>
          <c:showBubbleSize val="0"/>
        </c:dLbls>
        <c:gapWidth val="100"/>
        <c:overlap val="100"/>
        <c:axId val="136870528"/>
        <c:axId val="136869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208</c:v>
                </c:pt>
                <c:pt idx="2">
                  <c:v>#N/A</c:v>
                </c:pt>
                <c:pt idx="3">
                  <c:v>#N/A</c:v>
                </c:pt>
                <c:pt idx="4">
                  <c:v>181</c:v>
                </c:pt>
                <c:pt idx="5">
                  <c:v>#N/A</c:v>
                </c:pt>
                <c:pt idx="6">
                  <c:v>#N/A</c:v>
                </c:pt>
                <c:pt idx="7">
                  <c:v>176</c:v>
                </c:pt>
                <c:pt idx="8">
                  <c:v>#N/A</c:v>
                </c:pt>
                <c:pt idx="9">
                  <c:v>#N/A</c:v>
                </c:pt>
                <c:pt idx="10">
                  <c:v>129</c:v>
                </c:pt>
                <c:pt idx="11">
                  <c:v>#N/A</c:v>
                </c:pt>
                <c:pt idx="12">
                  <c:v>#N/A</c:v>
                </c:pt>
                <c:pt idx="13">
                  <c:v>132</c:v>
                </c:pt>
                <c:pt idx="14">
                  <c:v>#N/A</c:v>
                </c:pt>
              </c:numCache>
            </c:numRef>
          </c:val>
          <c:smooth val="0"/>
          <c:extLst>
            <c:ext xmlns:c16="http://schemas.microsoft.com/office/drawing/2014/chart" uri="{C3380CC4-5D6E-409C-BE32-E72D297353CC}">
              <c16:uniqueId val="{00000008-E60B-4D40-B6B8-B0A08FEA7BB2}"/>
            </c:ext>
          </c:extLst>
        </c:ser>
        <c:dLbls>
          <c:showLegendKey val="0"/>
          <c:showVal val="0"/>
          <c:showCatName val="0"/>
          <c:showSerName val="0"/>
          <c:showPercent val="0"/>
          <c:showBubbleSize val="0"/>
        </c:dLbls>
        <c:marker val="1"/>
        <c:smooth val="0"/>
        <c:axId val="136870528"/>
        <c:axId val="136869760"/>
      </c:lineChart>
      <c:catAx>
        <c:axId val="13687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869760"/>
        <c:crosses val="autoZero"/>
        <c:auto val="1"/>
        <c:lblAlgn val="ctr"/>
        <c:lblOffset val="100"/>
        <c:tickLblSkip val="1"/>
        <c:tickMarkSkip val="1"/>
        <c:noMultiLvlLbl val="0"/>
      </c:catAx>
      <c:valAx>
        <c:axId val="136869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87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4158</c:v>
                </c:pt>
                <c:pt idx="5">
                  <c:v>3909</c:v>
                </c:pt>
                <c:pt idx="8">
                  <c:v>3894</c:v>
                </c:pt>
                <c:pt idx="11">
                  <c:v>3791</c:v>
                </c:pt>
                <c:pt idx="14">
                  <c:v>3677</c:v>
                </c:pt>
              </c:numCache>
            </c:numRef>
          </c:val>
          <c:extLst>
            <c:ext xmlns:c16="http://schemas.microsoft.com/office/drawing/2014/chart" uri="{C3380CC4-5D6E-409C-BE32-E72D297353CC}">
              <c16:uniqueId val="{00000000-A82C-45E0-8463-AC46A3BDE4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85</c:v>
                </c:pt>
                <c:pt idx="5">
                  <c:v>70</c:v>
                </c:pt>
                <c:pt idx="8">
                  <c:v>51</c:v>
                </c:pt>
                <c:pt idx="11">
                  <c:v>41</c:v>
                </c:pt>
                <c:pt idx="14">
                  <c:v>54</c:v>
                </c:pt>
              </c:numCache>
            </c:numRef>
          </c:val>
          <c:extLst>
            <c:ext xmlns:c16="http://schemas.microsoft.com/office/drawing/2014/chart" uri="{C3380CC4-5D6E-409C-BE32-E72D297353CC}">
              <c16:uniqueId val="{00000001-A82C-45E0-8463-AC46A3BDE4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3307</c:v>
                </c:pt>
                <c:pt idx="5">
                  <c:v>3433</c:v>
                </c:pt>
                <c:pt idx="8">
                  <c:v>3453</c:v>
                </c:pt>
                <c:pt idx="11">
                  <c:v>3611</c:v>
                </c:pt>
                <c:pt idx="14">
                  <c:v>3781</c:v>
                </c:pt>
              </c:numCache>
            </c:numRef>
          </c:val>
          <c:extLst>
            <c:ext xmlns:c16="http://schemas.microsoft.com/office/drawing/2014/chart" uri="{C3380CC4-5D6E-409C-BE32-E72D297353CC}">
              <c16:uniqueId val="{00000002-A82C-45E0-8463-AC46A3BDE4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82C-45E0-8463-AC46A3BDE4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82C-45E0-8463-AC46A3BDE4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82C-45E0-8463-AC46A3BDE4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594</c:v>
                </c:pt>
                <c:pt idx="3">
                  <c:v>609</c:v>
                </c:pt>
                <c:pt idx="6">
                  <c:v>602</c:v>
                </c:pt>
                <c:pt idx="9">
                  <c:v>560</c:v>
                </c:pt>
                <c:pt idx="12">
                  <c:v>555</c:v>
                </c:pt>
              </c:numCache>
            </c:numRef>
          </c:val>
          <c:extLst>
            <c:ext xmlns:c16="http://schemas.microsoft.com/office/drawing/2014/chart" uri="{C3380CC4-5D6E-409C-BE32-E72D297353CC}">
              <c16:uniqueId val="{00000006-A82C-45E0-8463-AC46A3BDE4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c:v>
                </c:pt>
                <c:pt idx="3">
                  <c:v>80</c:v>
                </c:pt>
                <c:pt idx="6">
                  <c:v>155</c:v>
                </c:pt>
                <c:pt idx="9">
                  <c:v>150</c:v>
                </c:pt>
                <c:pt idx="12">
                  <c:v>144</c:v>
                </c:pt>
              </c:numCache>
            </c:numRef>
          </c:val>
          <c:extLst>
            <c:ext xmlns:c16="http://schemas.microsoft.com/office/drawing/2014/chart" uri="{C3380CC4-5D6E-409C-BE32-E72D297353CC}">
              <c16:uniqueId val="{00000007-A82C-45E0-8463-AC46A3BDE4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1810</c:v>
                </c:pt>
                <c:pt idx="3">
                  <c:v>1547</c:v>
                </c:pt>
                <c:pt idx="6">
                  <c:v>1381</c:v>
                </c:pt>
                <c:pt idx="9">
                  <c:v>1290</c:v>
                </c:pt>
                <c:pt idx="12">
                  <c:v>1178</c:v>
                </c:pt>
              </c:numCache>
            </c:numRef>
          </c:val>
          <c:extLst>
            <c:ext xmlns:c16="http://schemas.microsoft.com/office/drawing/2014/chart" uri="{C3380CC4-5D6E-409C-BE32-E72D297353CC}">
              <c16:uniqueId val="{00000008-A82C-45E0-8463-AC46A3BDE4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120</c:v>
                </c:pt>
                <c:pt idx="3">
                  <c:v>108</c:v>
                </c:pt>
                <c:pt idx="6">
                  <c:v>97</c:v>
                </c:pt>
                <c:pt idx="9">
                  <c:v>85</c:v>
                </c:pt>
                <c:pt idx="12">
                  <c:v>74</c:v>
                </c:pt>
              </c:numCache>
            </c:numRef>
          </c:val>
          <c:extLst>
            <c:ext xmlns:c16="http://schemas.microsoft.com/office/drawing/2014/chart" uri="{C3380CC4-5D6E-409C-BE32-E72D297353CC}">
              <c16:uniqueId val="{00000009-A82C-45E0-8463-AC46A3BDE4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3602</c:v>
                </c:pt>
                <c:pt idx="3">
                  <c:v>3625</c:v>
                </c:pt>
                <c:pt idx="6">
                  <c:v>3638</c:v>
                </c:pt>
                <c:pt idx="9">
                  <c:v>3704</c:v>
                </c:pt>
                <c:pt idx="12">
                  <c:v>3766</c:v>
                </c:pt>
              </c:numCache>
            </c:numRef>
          </c:val>
          <c:extLst>
            <c:ext xmlns:c16="http://schemas.microsoft.com/office/drawing/2014/chart" uri="{C3380CC4-5D6E-409C-BE32-E72D297353CC}">
              <c16:uniqueId val="{0000000A-A82C-45E0-8463-AC46A3BDE417}"/>
            </c:ext>
          </c:extLst>
        </c:ser>
        <c:dLbls>
          <c:showLegendKey val="0"/>
          <c:showVal val="0"/>
          <c:showCatName val="0"/>
          <c:showSerName val="0"/>
          <c:showPercent val="0"/>
          <c:showBubbleSize val="0"/>
        </c:dLbls>
        <c:gapWidth val="100"/>
        <c:overlap val="100"/>
        <c:axId val="124520704"/>
        <c:axId val="124526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82C-45E0-8463-AC46A3BDE417}"/>
            </c:ext>
          </c:extLst>
        </c:ser>
        <c:dLbls>
          <c:showLegendKey val="0"/>
          <c:showVal val="0"/>
          <c:showCatName val="0"/>
          <c:showSerName val="0"/>
          <c:showPercent val="0"/>
          <c:showBubbleSize val="0"/>
        </c:dLbls>
        <c:marker val="1"/>
        <c:smooth val="0"/>
        <c:axId val="124520704"/>
        <c:axId val="124526976"/>
      </c:lineChart>
      <c:catAx>
        <c:axId val="12452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526976"/>
        <c:crosses val="autoZero"/>
        <c:auto val="1"/>
        <c:lblAlgn val="ctr"/>
        <c:lblOffset val="100"/>
        <c:tickLblSkip val="1"/>
        <c:tickMarkSkip val="1"/>
        <c:noMultiLvlLbl val="0"/>
      </c:catAx>
      <c:valAx>
        <c:axId val="124526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520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441</c:v>
                </c:pt>
                <c:pt idx="1">
                  <c:v>441</c:v>
                </c:pt>
                <c:pt idx="2">
                  <c:v>434</c:v>
                </c:pt>
              </c:numCache>
            </c:numRef>
          </c:val>
          <c:extLst>
            <c:ext xmlns:c16="http://schemas.microsoft.com/office/drawing/2014/chart" uri="{C3380CC4-5D6E-409C-BE32-E72D297353CC}">
              <c16:uniqueId val="{00000000-EB46-4E05-8B15-A9A40D38E7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169</c:v>
                </c:pt>
                <c:pt idx="1">
                  <c:v>161</c:v>
                </c:pt>
                <c:pt idx="2">
                  <c:v>222</c:v>
                </c:pt>
              </c:numCache>
            </c:numRef>
          </c:val>
          <c:extLst>
            <c:ext xmlns:c16="http://schemas.microsoft.com/office/drawing/2014/chart" uri="{C3380CC4-5D6E-409C-BE32-E72D297353CC}">
              <c16:uniqueId val="{00000001-EB46-4E05-8B15-A9A40D38E7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2541</c:v>
                </c:pt>
                <c:pt idx="1">
                  <c:v>2705</c:v>
                </c:pt>
                <c:pt idx="2">
                  <c:v>2813</c:v>
                </c:pt>
              </c:numCache>
            </c:numRef>
          </c:val>
          <c:extLst>
            <c:ext xmlns:c16="http://schemas.microsoft.com/office/drawing/2014/chart" uri="{C3380CC4-5D6E-409C-BE32-E72D297353CC}">
              <c16:uniqueId val="{00000002-EB46-4E05-8B15-A9A40D38E788}"/>
            </c:ext>
          </c:extLst>
        </c:ser>
        <c:dLbls>
          <c:showLegendKey val="0"/>
          <c:showVal val="0"/>
          <c:showCatName val="0"/>
          <c:showSerName val="0"/>
          <c:showPercent val="0"/>
          <c:showBubbleSize val="0"/>
        </c:dLbls>
        <c:gapWidth val="120"/>
        <c:overlap val="100"/>
        <c:axId val="137633152"/>
        <c:axId val="137651328"/>
      </c:barChart>
      <c:catAx>
        <c:axId val="13763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7651328"/>
        <c:crosses val="autoZero"/>
        <c:auto val="1"/>
        <c:lblAlgn val="ctr"/>
        <c:lblOffset val="100"/>
        <c:tickLblSkip val="1"/>
        <c:tickMarkSkip val="1"/>
        <c:noMultiLvlLbl val="0"/>
      </c:catAx>
      <c:valAx>
        <c:axId val="1376513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763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{2CD70DEE-902A-4782-9626-C1D142E1BE68}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081-4C4D-9A72-BBB274B92C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{AABCFB2A-C0C2-439D-A4A8-DEFACE17191B}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81-4C4D-9A72-BBB274B92C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{0279039E-26C7-4818-A15E-198B43DFB5DA}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81-4C4D-9A72-BBB274B92C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{3626ED3F-C0FD-4536-AB0C-63605DDD9033}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81-4C4D-9A72-BBB274B92C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{E0CB384D-C17F-4301-9B9E-2788BB672390}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81-4C4D-9A72-BBB274B92C6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{2E9D5943-BD4A-493B-8D07-55FB32FCDD0F}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081-4C4D-9A72-BBB274B92C6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{FBC8E5C4-C5CB-4C62-83D5-2E0C5C253AB4}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081-4C4D-9A72-BBB274B92C6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{EC383B17-94A1-4418-9CD9-D29C6FBFCEC6}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081-4C4D-9A72-BBB274B92C6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{28BB0E73-A045-4191-82D6-B84E80E22F86}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081-4C4D-9A72-BBB274B92C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69.2</c:v>
                </c:pt>
                <c:pt idx="8">
                  <c:v>74.099999999999994</c:v>
                </c:pt>
                <c:pt idx="16">
                  <c:v>74.2</c:v>
                </c:pt>
                <c:pt idx="24">
                  <c:v>74.7</c:v>
                </c:pt>
                <c:pt idx="32">
                  <c:v>74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081-4C4D-9A72-BBB274B92C6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{DD2B2BEA-20E1-4A92-B2F4-71FABBEDF959}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081-4C4D-9A72-BBB274B92C6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{1261FAC4-BF6B-4D25-A65D-B1C60AF8CF2B}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81-4C4D-9A72-BBB274B92C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{6FE769C2-C608-45BA-BCAF-C08B9489E49A}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81-4C4D-9A72-BBB274B92C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{C7F9EE31-AD78-4AF1-9266-31088997E77E}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81-4C4D-9A72-BBB274B92C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{AE7D9A4C-CFE6-4A89-9ED1-06BC1335D5E7}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81-4C4D-9A72-BBB274B92C6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{E942E850-9693-446E-8292-2A6FD4EF804B}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081-4C4D-9A72-BBB274B92C6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{59B9CD64-8EE1-4F22-A618-9C3E17D32347}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081-4C4D-9A72-BBB274B92C6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{8789ADC6-3403-4FEE-82BE-0DD70099B5E1}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081-4C4D-9A72-BBB274B92C6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{50C87DEC-55CC-4EF7-8328-2FD2D6454867}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081-4C4D-9A72-BBB274B92C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081-4C4D-9A72-BBB274B92C6B}"/>
            </c:ext>
          </c:extLst>
        </c:ser>
        <c:dLbls>
          <c:showLegendKey val="0"/>
          <c:showVal val="1"/>
          <c:showCatName val="0"/>
          <c:showSerName val="0"/>
          <c:showPercent val="0"/>
          <c:showBubbleSize val="0"/>
        </c:dLbls>
        <c:axId val="137026560"/>
        <c:axId val="137032832"/>
      </c:scatterChart>
      <c:valAx>
        <c:axId val="137026560"/>
        <c:scaling>
          <c:orientation val="maxMin"/>
          <c:max val="65"/>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032832"/>
        <c:crosses val="autoZero"/>
        <c:crossBetween val="midCat"/>
      </c:valAx>
      <c:valAx>
        <c:axId val="137032832"/>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370265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{ECF23BC9-A4F8-473F-A80D-6D7E960FAFB1}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A22-4563-A677-1BBC707A4F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{A50C27FF-4C83-4BE4-BC27-491D4000D17D}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22-4563-A677-1BBC707A4F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{DDC2606C-07A7-4E3F-B62E-0B9856693003}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22-4563-A677-1BBC707A4F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{7709FF2D-07CD-4CDA-AEE0-C7FF28BBA62F}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22-4563-A677-1BBC707A4F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{065059F9-0EDB-4239-84A2-B1A0AB598287}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22-4563-A677-1BBC707A4F1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{AF413D50-40A6-4B27-95D3-5705DFAFCB5B}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A22-4563-A677-1BBC707A4F1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{F9301287-9B55-4972-95CD-C3597C3FE614}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A22-4563-A677-1BBC707A4F1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{AEBC4C9F-9898-4F4B-BA62-AA97A53D1BD5}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A22-4563-A677-1BBC707A4F1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{7836671C-8CF9-4D9F-ABA4-BEB59F57FB53}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A22-4563-A677-1BBC707A4F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8.8000000000000007</c:v>
                </c:pt>
                <c:pt idx="16">
                  <c:v>8.4</c:v>
                </c:pt>
                <c:pt idx="24">
                  <c:v>7.2</c:v>
                </c:pt>
                <c:pt idx="32">
                  <c:v>6.4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A22-4563-A677-1BBC707A4F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{35E6E62A-BA3C-4B7F-9D4B-FB99703477A9}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A22-4563-A677-1BBC707A4F1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{1DD13A65-93B2-4954-9DC5-E1B0D89F9148}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22-4563-A677-1BBC707A4F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{84FD22F7-AEB3-4B5B-974D-2F6EFEBDB853}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22-4563-A677-1BBC707A4F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{61640A85-3924-432D-AE5E-682C3E289532}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22-4563-A677-1BBC707A4F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{CFF26697-2207-40C2-946A-91D12356F06F}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22-4563-A677-1BBC707A4F17}"/>
                </c:ext>
              </c:extLst>
            </c:dLbl>
            <c:dLbl>
              <c:idx val="8"/>
              <c:layout>
                <c:manualLayout>
                  <c:x val="-1.8235628084249993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{842786E9-76D3-42F4-BE76-E2222DF657D1}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A22-4563-A677-1BBC707A4F17}"/>
                </c:ext>
              </c:extLst>
            </c:dLbl>
            <c:dLbl>
              <c:idx val="16"/>
              <c:layout>
                <c:manualLayout>
                  <c:x val="-4.509653070695381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{C7C4FA2C-70D5-4342-99DB-46A09B5414F0}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A22-4563-A677-1BBC707A4F17}"/>
                </c:ext>
              </c:extLst>
            </c:dLbl>
            <c:dLbl>
              <c:idx val="24"/>
              <c:layout>
                <c:manualLayout>
                  <c:x val="-1.8171803637232468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{267270AD-471C-4A24-AFFE-C81983F9AA3F}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A22-4563-A677-1BBC707A4F1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{08C8D75A-F086-4B54-B88E-FEE275D31480}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A22-4563-A677-1BBC707A4F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A22-4563-A677-1BBC707A4F17}"/>
            </c:ext>
          </c:extLst>
        </c:ser>
        <c:dLbls>
          <c:showLegendKey val="0"/>
          <c:showVal val="1"/>
          <c:showCatName val="0"/>
          <c:showSerName val="0"/>
          <c:showPercent val="0"/>
          <c:showBubbleSize val="0"/>
        </c:dLbls>
        <c:axId val="138304128"/>
        <c:axId val="138339072"/>
      </c:scatterChart>
      <c:valAx>
        <c:axId val="138304128"/>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339072"/>
        <c:crosses val="autoZero"/>
        <c:crossBetween val="midCat"/>
      </c:valAx>
      <c:valAx>
        <c:axId val="138339072"/>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383041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実質公債費比率の分子はほぼ同額で推移しているが、学校教育施設等整備事業債（学校給食センター整備事業）や辺地対策事業債（七味温泉橋橋梁整備事業）、緊急防災・減災事業債（デジタル移動系防災無線）など今後償還の大部分を占める地方債に加え、緊急自然災害防止事業債（不動川改修等）などの発行を予定していることから、新規事業の実施に際しては緊急度などを的確に把握し、起債に大きく頼ることの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地総債の償還完了等による地方債残高の減少や基金積立による充当可能基金の増加、またＨ</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の</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カ年にわたり臨財債の全額を借り入れなかったこと等により、Ｈ</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年度以降の将来負担比率の分子はマイナスに転じた状況が続いている。</a:t>
          </a:r>
        </a:p>
        <a:p>
          <a:r>
            <a:rPr kumimoji="1" lang="ja-JP" altLang="en-US" sz="1400">
              <a:latin typeface="ＭＳ ゴシック" pitchFamily="49" charset="-128"/>
              <a:ea typeface="ＭＳ ゴシック" pitchFamily="49" charset="-128"/>
            </a:rPr>
            <a:t>しかしながら、組合等負担等見込額（長野広域連合ごみ焼却施設建設事業）が上昇傾向にあることから、引き続き経費の節減等により将来に備えることとしたい。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長野県高山村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地方財政法の規定に基づく決算剰余金</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以上の積立（</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百万円）、利息の積立等を行っており、微増の状況である。</a:t>
          </a: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財政調整基金は災害等への備えのため、減債基金は学校教育施設等整備事業債に充当するため、その他特定目的基金については最下段に記載の使途のために活用する。</a:t>
          </a: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ふるさと創生基金：地域における福祉活動の促進、快適な生活環境の形成等を図る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道路橋梁施設整備基金：道路、橋梁、施設整備を図る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社会教育施設整備基金：社会教育施設整備を図る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下水道整備基金：下水道整備を図る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ふるさと・水と土保全基金：土地改良施設の機能を適正に発揮させるための集落共同活動の強化に対する支援活動を行うため並びに農業の振興及び農村の活性化を図る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道路橋梁施設整備基金：地方財政法の規定に基づく、決算剰余金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社会教育施設整備基金：地方財政法の規定に基づく、決算剰余金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以上の積立を行っている。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全ての基金とも、今後の住民ニーズを的確に把握しながら有効活用していく方針であり、一部を取崩しのうえ活用しながら同額程度の推移で保有していきたい。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新型コロナウイルス感染症関連事業に充てるため一部取崩を行ったため、前年度から微減している。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災害復旧等への備えとして保有し、有事の際には取崩しを行うが、ほぼ同額を維持していく。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学校教育施設等整備事業債（学校給食センター）等の償還財源として、積み増しした。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学校教育施設等整備事業債（学校給食センター）等の償還財源として、崩す予定でいる。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6,857
6,760
98.56
5,513,892
5,238,008
240,758
2,810,872
3,766,134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本村では有形固定資産の土地のうち、大部分を占める道路について、標準的な造成費をもとに再調達価格を算定したため、類似団体の中でも高い値になったものと考えられます。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今後は、高山村公共施設等総合管理計画などに基づき、施設量適正化の推進、長寿命化の推進に加え適切な施設配置と民間活力導入の促進を図ります。</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D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D00-00004A000000}"/>
            </a:ext>
          </a:extLst>
        </xdr:cNvPr>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D00-00004C000000}"/>
            </a:ext>
          </a:extLst>
        </xdr:cNvPr>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48912</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D00-00004E000000}"/>
            </a:ext>
          </a:extLst>
        </xdr:cNvPr>
        <xdr:cNvSpPr txBox="1"/>
      </xdr:nvSpPr>
      <xdr:spPr>
        <a:xfrm>
          <a:off x="4813300" y="6135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70485</xdr:rowOff>
    </xdr:from>
    <xdr:to>
      <xdr:col>23</xdr:col>
      <xdr:colOff>136525</xdr:colOff>
      <xdr:row>34</xdr:row>
      <xdr:rowOff>635</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7117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48912</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D00-00005A000000}"/>
            </a:ext>
          </a:extLst>
        </xdr:cNvPr>
        <xdr:cNvSpPr txBox="1"/>
      </xdr:nvSpPr>
      <xdr:spPr>
        <a:xfrm>
          <a:off x="4813300" y="647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85598</xdr:rowOff>
    </xdr:from>
    <xdr:to>
      <xdr:col>19</xdr:col>
      <xdr:colOff>187325</xdr:colOff>
      <xdr:row>34</xdr:row>
      <xdr:rowOff>15748</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000500" y="65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121285</xdr:rowOff>
    </xdr:from>
    <xdr:to>
      <xdr:col>23</xdr:col>
      <xdr:colOff>85725</xdr:colOff>
      <xdr:row>33</xdr:row>
      <xdr:rowOff>136398</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flipV="1">
          <a:off x="4051300" y="6550660"/>
          <a:ext cx="711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74803</xdr:rowOff>
    </xdr:from>
    <xdr:to>
      <xdr:col>15</xdr:col>
      <xdr:colOff>187325</xdr:colOff>
      <xdr:row>34</xdr:row>
      <xdr:rowOff>4953</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3238500" y="65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125603</xdr:rowOff>
    </xdr:from>
    <xdr:to>
      <xdr:col>19</xdr:col>
      <xdr:colOff>136525</xdr:colOff>
      <xdr:row>33</xdr:row>
      <xdr:rowOff>136398</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3289300" y="6554978"/>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72644</xdr:rowOff>
    </xdr:from>
    <xdr:to>
      <xdr:col>11</xdr:col>
      <xdr:colOff>187325</xdr:colOff>
      <xdr:row>34</xdr:row>
      <xdr:rowOff>2794</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2476500" y="650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123444</xdr:rowOff>
    </xdr:from>
    <xdr:to>
      <xdr:col>15</xdr:col>
      <xdr:colOff>136525</xdr:colOff>
      <xdr:row>33</xdr:row>
      <xdr:rowOff>125603</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2527300" y="6552819"/>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138303</xdr:rowOff>
    </xdr:from>
    <xdr:to>
      <xdr:col>7</xdr:col>
      <xdr:colOff>187325</xdr:colOff>
      <xdr:row>33</xdr:row>
      <xdr:rowOff>68453</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1714500" y="63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17653</xdr:rowOff>
    </xdr:from>
    <xdr:to>
      <xdr:col>11</xdr:col>
      <xdr:colOff>136525</xdr:colOff>
      <xdr:row>33</xdr:row>
      <xdr:rowOff>123444</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765300" y="6447028"/>
          <a:ext cx="762000" cy="10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92346</xdr:rowOff>
    </xdr:from>
    <xdr:ext cx="405111" cy="259045"/>
    <xdr:sp macro="" textlink="">
      <xdr:nvSpPr>
        <xdr:cNvPr id="99" name="n_1aveValue有形固定資産減価償却率">
          <a:extLst>
            <a:ext uri="{FF2B5EF4-FFF2-40B4-BE49-F238E27FC236}">
              <a16:creationId xmlns:a16="http://schemas.microsoft.com/office/drawing/2014/main" id="{00000000-0008-0000-0D00-000063000000}"/>
            </a:ext>
          </a:extLst>
        </xdr:cNvPr>
        <xdr:cNvSpPr txBox="1"/>
      </xdr:nvSpPr>
      <xdr:spPr>
        <a:xfrm>
          <a:off x="38360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59961</xdr:rowOff>
    </xdr:from>
    <xdr:ext cx="405111" cy="259045"/>
    <xdr:sp macro="" textlink="">
      <xdr:nvSpPr>
        <xdr:cNvPr id="100" name="n_2aveValue有形固定資産減価償却率">
          <a:extLst>
            <a:ext uri="{FF2B5EF4-FFF2-40B4-BE49-F238E27FC236}">
              <a16:creationId xmlns:a16="http://schemas.microsoft.com/office/drawing/2014/main" id="{00000000-0008-0000-0D00-000064000000}"/>
            </a:ext>
          </a:extLst>
        </xdr:cNvPr>
        <xdr:cNvSpPr txBox="1"/>
      </xdr:nvSpPr>
      <xdr:spPr>
        <a:xfrm>
          <a:off x="3086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18940</xdr:rowOff>
    </xdr:from>
    <xdr:ext cx="405111" cy="259045"/>
    <xdr:sp macro="" textlink="">
      <xdr:nvSpPr>
        <xdr:cNvPr id="101" name="n_3aveValue有形固定資産減価償却率">
          <a:extLst>
            <a:ext uri="{FF2B5EF4-FFF2-40B4-BE49-F238E27FC236}">
              <a16:creationId xmlns:a16="http://schemas.microsoft.com/office/drawing/2014/main" id="{00000000-0008-0000-0D00-000065000000}"/>
            </a:ext>
          </a:extLst>
        </xdr:cNvPr>
        <xdr:cNvSpPr txBox="1"/>
      </xdr:nvSpPr>
      <xdr:spPr>
        <a:xfrm>
          <a:off x="2324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147210</xdr:rowOff>
    </xdr:from>
    <xdr:ext cx="405111" cy="259045"/>
    <xdr:sp macro="" textlink="">
      <xdr:nvSpPr>
        <xdr:cNvPr id="102" name="n_4aveValue有形固定資産減価償却率">
          <a:extLst>
            <a:ext uri="{FF2B5EF4-FFF2-40B4-BE49-F238E27FC236}">
              <a16:creationId xmlns:a16="http://schemas.microsoft.com/office/drawing/2014/main" id="{00000000-0008-0000-0D00-000066000000}"/>
            </a:ext>
          </a:extLst>
        </xdr:cNvPr>
        <xdr:cNvSpPr txBox="1"/>
      </xdr:nvSpPr>
      <xdr:spPr>
        <a:xfrm>
          <a:off x="1562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6875</xdr:rowOff>
    </xdr:from>
    <xdr:ext cx="405111" cy="259045"/>
    <xdr:sp macro="" textlink="">
      <xdr:nvSpPr>
        <xdr:cNvPr id="103" name="n_1mainValue有形固定資産減価償却率">
          <a:extLst>
            <a:ext uri="{FF2B5EF4-FFF2-40B4-BE49-F238E27FC236}">
              <a16:creationId xmlns:a16="http://schemas.microsoft.com/office/drawing/2014/main" id="{00000000-0008-0000-0D00-000067000000}"/>
            </a:ext>
          </a:extLst>
        </xdr:cNvPr>
        <xdr:cNvSpPr txBox="1"/>
      </xdr:nvSpPr>
      <xdr:spPr>
        <a:xfrm>
          <a:off x="3836044" y="66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167530</xdr:rowOff>
    </xdr:from>
    <xdr:ext cx="405111" cy="259045"/>
    <xdr:sp macro="" textlink="">
      <xdr:nvSpPr>
        <xdr:cNvPr id="104" name="n_2mainValue有形固定資産減価償却率">
          <a:extLst>
            <a:ext uri="{FF2B5EF4-FFF2-40B4-BE49-F238E27FC236}">
              <a16:creationId xmlns:a16="http://schemas.microsoft.com/office/drawing/2014/main" id="{00000000-0008-0000-0D00-000068000000}"/>
            </a:ext>
          </a:extLst>
        </xdr:cNvPr>
        <xdr:cNvSpPr txBox="1"/>
      </xdr:nvSpPr>
      <xdr:spPr>
        <a:xfrm>
          <a:off x="3086744" y="6596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165371</xdr:rowOff>
    </xdr:from>
    <xdr:ext cx="405111" cy="259045"/>
    <xdr:sp macro="" textlink="">
      <xdr:nvSpPr>
        <xdr:cNvPr id="105" name="n_3mainValue有形固定資産減価償却率">
          <a:extLst>
            <a:ext uri="{FF2B5EF4-FFF2-40B4-BE49-F238E27FC236}">
              <a16:creationId xmlns:a16="http://schemas.microsoft.com/office/drawing/2014/main" id="{00000000-0008-0000-0D00-000069000000}"/>
            </a:ext>
          </a:extLst>
        </xdr:cNvPr>
        <xdr:cNvSpPr txBox="1"/>
      </xdr:nvSpPr>
      <xdr:spPr>
        <a:xfrm>
          <a:off x="2324744" y="6594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59580</xdr:rowOff>
    </xdr:from>
    <xdr:ext cx="405111" cy="259045"/>
    <xdr:sp macro="" textlink="">
      <xdr:nvSpPr>
        <xdr:cNvPr id="106" name="n_4mainValue有形固定資産減価償却率">
          <a:extLst>
            <a:ext uri="{FF2B5EF4-FFF2-40B4-BE49-F238E27FC236}">
              <a16:creationId xmlns:a16="http://schemas.microsoft.com/office/drawing/2014/main" id="{00000000-0008-0000-0D00-00006A000000}"/>
            </a:ext>
          </a:extLst>
        </xdr:cNvPr>
        <xdr:cNvSpPr txBox="1"/>
      </xdr:nvSpPr>
      <xdr:spPr>
        <a:xfrm>
          <a:off x="1562744" y="6488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債務償還可能年数は類似団体平均や長野県平均を下回っており、引き続き将来負担軽減のため起債の発行抑制に努めたい。</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D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38" name="債務償還比率最小値テキスト">
          <a:extLst>
            <a:ext uri="{FF2B5EF4-FFF2-40B4-BE49-F238E27FC236}">
              <a16:creationId xmlns:a16="http://schemas.microsoft.com/office/drawing/2014/main" id="{00000000-0008-0000-0D00-00008A000000}"/>
            </a:ext>
          </a:extLst>
        </xdr:cNvPr>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D00-00008C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30533</xdr:rowOff>
    </xdr:from>
    <xdr:ext cx="469744" cy="259045"/>
    <xdr:sp macro="" textlink="">
      <xdr:nvSpPr>
        <xdr:cNvPr id="142" name="債務償還比率平均値テキスト">
          <a:extLst>
            <a:ext uri="{FF2B5EF4-FFF2-40B4-BE49-F238E27FC236}">
              <a16:creationId xmlns:a16="http://schemas.microsoft.com/office/drawing/2014/main" id="{00000000-0008-0000-0D00-00008E000000}"/>
            </a:ext>
          </a:extLst>
        </xdr:cNvPr>
        <xdr:cNvSpPr txBox="1"/>
      </xdr:nvSpPr>
      <xdr:spPr>
        <a:xfrm>
          <a:off x="14846300" y="5602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156077</xdr:rowOff>
    </xdr:from>
    <xdr:to>
      <xdr:col>76</xdr:col>
      <xdr:colOff>73025</xdr:colOff>
      <xdr:row>27</xdr:row>
      <xdr:rowOff>86227</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4744700" y="538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7504</xdr:rowOff>
    </xdr:from>
    <xdr:ext cx="469744" cy="259045"/>
    <xdr:sp macro="" textlink="">
      <xdr:nvSpPr>
        <xdr:cNvPr id="154" name="債務償還比率該当値テキスト">
          <a:extLst>
            <a:ext uri="{FF2B5EF4-FFF2-40B4-BE49-F238E27FC236}">
              <a16:creationId xmlns:a16="http://schemas.microsoft.com/office/drawing/2014/main" id="{00000000-0008-0000-0D00-00009A000000}"/>
            </a:ext>
          </a:extLst>
        </xdr:cNvPr>
        <xdr:cNvSpPr txBox="1"/>
      </xdr:nvSpPr>
      <xdr:spPr>
        <a:xfrm>
          <a:off x="14846300" y="523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7142</xdr:rowOff>
    </xdr:from>
    <xdr:to>
      <xdr:col>72</xdr:col>
      <xdr:colOff>123825</xdr:colOff>
      <xdr:row>27</xdr:row>
      <xdr:rowOff>108742</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033500" y="540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35427</xdr:rowOff>
    </xdr:from>
    <xdr:to>
      <xdr:col>76</xdr:col>
      <xdr:colOff>22225</xdr:colOff>
      <xdr:row>27</xdr:row>
      <xdr:rowOff>57942</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4084300" y="5436102"/>
          <a:ext cx="711200" cy="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22461</xdr:rowOff>
    </xdr:from>
    <xdr:to>
      <xdr:col>68</xdr:col>
      <xdr:colOff>123825</xdr:colOff>
      <xdr:row>27</xdr:row>
      <xdr:rowOff>124061</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3271500" y="542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57942</xdr:rowOff>
    </xdr:from>
    <xdr:to>
      <xdr:col>72</xdr:col>
      <xdr:colOff>73025</xdr:colOff>
      <xdr:row>27</xdr:row>
      <xdr:rowOff>73261</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3322300" y="5458617"/>
          <a:ext cx="762000" cy="1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11563</xdr:rowOff>
    </xdr:from>
    <xdr:to>
      <xdr:col>64</xdr:col>
      <xdr:colOff>123825</xdr:colOff>
      <xdr:row>27</xdr:row>
      <xdr:rowOff>113163</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2509500" y="541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62363</xdr:rowOff>
    </xdr:from>
    <xdr:to>
      <xdr:col>68</xdr:col>
      <xdr:colOff>73025</xdr:colOff>
      <xdr:row>27</xdr:row>
      <xdr:rowOff>73261</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a:off x="12560300" y="5463038"/>
          <a:ext cx="762000" cy="1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29555</xdr:rowOff>
    </xdr:from>
    <xdr:to>
      <xdr:col>60</xdr:col>
      <xdr:colOff>123825</xdr:colOff>
      <xdr:row>27</xdr:row>
      <xdr:rowOff>131155</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1747500" y="543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62363</xdr:rowOff>
    </xdr:from>
    <xdr:to>
      <xdr:col>64</xdr:col>
      <xdr:colOff>73025</xdr:colOff>
      <xdr:row>27</xdr:row>
      <xdr:rowOff>80355</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flipV="1">
          <a:off x="11798300" y="5463038"/>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148637</xdr:rowOff>
    </xdr:from>
    <xdr:ext cx="469744" cy="259045"/>
    <xdr:sp macro="" textlink="">
      <xdr:nvSpPr>
        <xdr:cNvPr id="163" name="n_1aveValue債務償還比率">
          <a:extLst>
            <a:ext uri="{FF2B5EF4-FFF2-40B4-BE49-F238E27FC236}">
              <a16:creationId xmlns:a16="http://schemas.microsoft.com/office/drawing/2014/main" id="{00000000-0008-0000-0D00-0000A3000000}"/>
            </a:ext>
          </a:extLst>
        </xdr:cNvPr>
        <xdr:cNvSpPr txBox="1"/>
      </xdr:nvSpPr>
      <xdr:spPr>
        <a:xfrm>
          <a:off x="13836727" y="57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160049</xdr:rowOff>
    </xdr:from>
    <xdr:ext cx="469744" cy="259045"/>
    <xdr:sp macro="" textlink="">
      <xdr:nvSpPr>
        <xdr:cNvPr id="164" name="n_2aveValue債務償還比率">
          <a:extLst>
            <a:ext uri="{FF2B5EF4-FFF2-40B4-BE49-F238E27FC236}">
              <a16:creationId xmlns:a16="http://schemas.microsoft.com/office/drawing/2014/main" id="{00000000-0008-0000-0D00-0000A4000000}"/>
            </a:ext>
          </a:extLst>
        </xdr:cNvPr>
        <xdr:cNvSpPr txBox="1"/>
      </xdr:nvSpPr>
      <xdr:spPr>
        <a:xfrm>
          <a:off x="13087427" y="573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152133</xdr:rowOff>
    </xdr:from>
    <xdr:ext cx="469744" cy="259045"/>
    <xdr:sp macro="" textlink="">
      <xdr:nvSpPr>
        <xdr:cNvPr id="165" name="n_3aveValue債務償還比率">
          <a:extLst>
            <a:ext uri="{FF2B5EF4-FFF2-40B4-BE49-F238E27FC236}">
              <a16:creationId xmlns:a16="http://schemas.microsoft.com/office/drawing/2014/main" id="{00000000-0008-0000-0D00-0000A5000000}"/>
            </a:ext>
          </a:extLst>
        </xdr:cNvPr>
        <xdr:cNvSpPr txBox="1"/>
      </xdr:nvSpPr>
      <xdr:spPr>
        <a:xfrm>
          <a:off x="12325427" y="572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133421</xdr:rowOff>
    </xdr:from>
    <xdr:ext cx="469744" cy="259045"/>
    <xdr:sp macro="" textlink="">
      <xdr:nvSpPr>
        <xdr:cNvPr id="166" name="n_4aveValue債務償還比率">
          <a:extLst>
            <a:ext uri="{FF2B5EF4-FFF2-40B4-BE49-F238E27FC236}">
              <a16:creationId xmlns:a16="http://schemas.microsoft.com/office/drawing/2014/main" id="{00000000-0008-0000-0D00-0000A6000000}"/>
            </a:ext>
          </a:extLst>
        </xdr:cNvPr>
        <xdr:cNvSpPr txBox="1"/>
      </xdr:nvSpPr>
      <xdr:spPr>
        <a:xfrm>
          <a:off x="11563427" y="57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125269</xdr:rowOff>
    </xdr:from>
    <xdr:ext cx="469744" cy="259045"/>
    <xdr:sp macro="" textlink="">
      <xdr:nvSpPr>
        <xdr:cNvPr id="167" name="n_1mainValue債務償還比率">
          <a:extLst>
            <a:ext uri="{FF2B5EF4-FFF2-40B4-BE49-F238E27FC236}">
              <a16:creationId xmlns:a16="http://schemas.microsoft.com/office/drawing/2014/main" id="{00000000-0008-0000-0D00-0000A7000000}"/>
            </a:ext>
          </a:extLst>
        </xdr:cNvPr>
        <xdr:cNvSpPr txBox="1"/>
      </xdr:nvSpPr>
      <xdr:spPr>
        <a:xfrm>
          <a:off x="13836727" y="518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140588</xdr:rowOff>
    </xdr:from>
    <xdr:ext cx="469744" cy="259045"/>
    <xdr:sp macro="" textlink="">
      <xdr:nvSpPr>
        <xdr:cNvPr id="168" name="n_2mainValue債務償還比率">
          <a:extLst>
            <a:ext uri="{FF2B5EF4-FFF2-40B4-BE49-F238E27FC236}">
              <a16:creationId xmlns:a16="http://schemas.microsoft.com/office/drawing/2014/main" id="{00000000-0008-0000-0D00-0000A8000000}"/>
            </a:ext>
          </a:extLst>
        </xdr:cNvPr>
        <xdr:cNvSpPr txBox="1"/>
      </xdr:nvSpPr>
      <xdr:spPr>
        <a:xfrm>
          <a:off x="13087427" y="519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129690</xdr:rowOff>
    </xdr:from>
    <xdr:ext cx="469744" cy="259045"/>
    <xdr:sp macro="" textlink="">
      <xdr:nvSpPr>
        <xdr:cNvPr id="169" name="n_3mainValue債務償還比率">
          <a:extLst>
            <a:ext uri="{FF2B5EF4-FFF2-40B4-BE49-F238E27FC236}">
              <a16:creationId xmlns:a16="http://schemas.microsoft.com/office/drawing/2014/main" id="{00000000-0008-0000-0D00-0000A9000000}"/>
            </a:ext>
          </a:extLst>
        </xdr:cNvPr>
        <xdr:cNvSpPr txBox="1"/>
      </xdr:nvSpPr>
      <xdr:spPr>
        <a:xfrm>
          <a:off x="12325427" y="518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147682</xdr:rowOff>
    </xdr:from>
    <xdr:ext cx="469744" cy="259045"/>
    <xdr:sp macro="" textlink="">
      <xdr:nvSpPr>
        <xdr:cNvPr id="170" name="n_4mainValue債務償還比率">
          <a:extLst>
            <a:ext uri="{FF2B5EF4-FFF2-40B4-BE49-F238E27FC236}">
              <a16:creationId xmlns:a16="http://schemas.microsoft.com/office/drawing/2014/main" id="{00000000-0008-0000-0D00-0000AA000000}"/>
            </a:ext>
          </a:extLst>
        </xdr:cNvPr>
        <xdr:cNvSpPr txBox="1"/>
      </xdr:nvSpPr>
      <xdr:spPr>
        <a:xfrm>
          <a:off x="11563427" y="520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D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D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6,857
6,760
98.56
5,513,892
5,238,008
240,758
2,810,872
3,766,134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35214</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550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80917</xdr:rowOff>
    </xdr:from>
    <xdr:to>
      <xdr:col>24</xdr:col>
      <xdr:colOff>114300</xdr:colOff>
      <xdr:row>42</xdr:row>
      <xdr:rowOff>11067</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71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167294</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7025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110309</xdr:rowOff>
    </xdr:from>
    <xdr:to>
      <xdr:col>20</xdr:col>
      <xdr:colOff>38100</xdr:colOff>
      <xdr:row>42</xdr:row>
      <xdr:rowOff>40459</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713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131717</xdr:rowOff>
    </xdr:from>
    <xdr:to>
      <xdr:col>24</xdr:col>
      <xdr:colOff>63500</xdr:colOff>
      <xdr:row>41</xdr:row>
      <xdr:rowOff>161109</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flipV="1">
          <a:off x="3797300" y="716116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108676</xdr:rowOff>
    </xdr:from>
    <xdr:to>
      <xdr:col>15</xdr:col>
      <xdr:colOff>101600</xdr:colOff>
      <xdr:row>42</xdr:row>
      <xdr:rowOff>38826</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71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159476</xdr:rowOff>
    </xdr:from>
    <xdr:to>
      <xdr:col>19</xdr:col>
      <xdr:colOff>177800</xdr:colOff>
      <xdr:row>41</xdr:row>
      <xdr:rowOff>161109</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718892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107043</xdr:rowOff>
    </xdr:from>
    <xdr:to>
      <xdr:col>10</xdr:col>
      <xdr:colOff>165100</xdr:colOff>
      <xdr:row>42</xdr:row>
      <xdr:rowOff>37193</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713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157843</xdr:rowOff>
    </xdr:from>
    <xdr:to>
      <xdr:col>15</xdr:col>
      <xdr:colOff>50800</xdr:colOff>
      <xdr:row>41</xdr:row>
      <xdr:rowOff>159476</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71872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74385</xdr:rowOff>
    </xdr:from>
    <xdr:to>
      <xdr:col>6</xdr:col>
      <xdr:colOff>38100</xdr:colOff>
      <xdr:row>42</xdr:row>
      <xdr:rowOff>4535</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71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125185</xdr:rowOff>
    </xdr:from>
    <xdr:to>
      <xdr:col>10</xdr:col>
      <xdr:colOff>114300</xdr:colOff>
      <xdr:row>41</xdr:row>
      <xdr:rowOff>157843</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715463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71681</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31586</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723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29953</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723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28320</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722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167112</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719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92014</xdr:rowOff>
    </xdr:from>
    <xdr:to>
      <xdr:col>55</xdr:col>
      <xdr:colOff>50800</xdr:colOff>
      <xdr:row>42</xdr:row>
      <xdr:rowOff>22164</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71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66686</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70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93507</xdr:rowOff>
    </xdr:from>
    <xdr:to>
      <xdr:col>50</xdr:col>
      <xdr:colOff>165100</xdr:colOff>
      <xdr:row>42</xdr:row>
      <xdr:rowOff>23657</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712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142814</xdr:rowOff>
    </xdr:from>
    <xdr:to>
      <xdr:col>55</xdr:col>
      <xdr:colOff>0</xdr:colOff>
      <xdr:row>41</xdr:row>
      <xdr:rowOff>144307</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7172264"/>
          <a:ext cx="83820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94405</xdr:rowOff>
    </xdr:from>
    <xdr:to>
      <xdr:col>46</xdr:col>
      <xdr:colOff>38100</xdr:colOff>
      <xdr:row>42</xdr:row>
      <xdr:rowOff>24555</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71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144307</xdr:rowOff>
    </xdr:from>
    <xdr:to>
      <xdr:col>50</xdr:col>
      <xdr:colOff>114300</xdr:colOff>
      <xdr:row>41</xdr:row>
      <xdr:rowOff>145205</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7173757"/>
          <a:ext cx="8890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95086</xdr:rowOff>
    </xdr:from>
    <xdr:to>
      <xdr:col>41</xdr:col>
      <xdr:colOff>101600</xdr:colOff>
      <xdr:row>42</xdr:row>
      <xdr:rowOff>25236</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712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145205</xdr:rowOff>
    </xdr:from>
    <xdr:to>
      <xdr:col>45</xdr:col>
      <xdr:colOff>177800</xdr:colOff>
      <xdr:row>41</xdr:row>
      <xdr:rowOff>145886</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7861300" y="7174655"/>
          <a:ext cx="889000" cy="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95596</xdr:rowOff>
    </xdr:from>
    <xdr:to>
      <xdr:col>36</xdr:col>
      <xdr:colOff>165100</xdr:colOff>
      <xdr:row>42</xdr:row>
      <xdr:rowOff>25746</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712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145886</xdr:rowOff>
    </xdr:from>
    <xdr:to>
      <xdr:col>41</xdr:col>
      <xdr:colOff>50800</xdr:colOff>
      <xdr:row>41</xdr:row>
      <xdr:rowOff>146396</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972300" y="7175336"/>
          <a:ext cx="889000" cy="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594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483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594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05111" y="68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14784</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59411" y="721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15682</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483111" y="721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16363</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594111" y="721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16873</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05111" y="721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89280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52087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34109</xdr:rowOff>
    </xdr:from>
    <xdr:to>
      <xdr:col>20</xdr:col>
      <xdr:colOff>38100</xdr:colOff>
      <xdr:row>59</xdr:row>
      <xdr:rowOff>135709</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1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80010</xdr:rowOff>
    </xdr:from>
    <xdr:to>
      <xdr:col>24</xdr:col>
      <xdr:colOff>63500</xdr:colOff>
      <xdr:row>59</xdr:row>
      <xdr:rowOff>84909</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flipV="1">
          <a:off x="3797300" y="1019556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16147</xdr:rowOff>
    </xdr:from>
    <xdr:to>
      <xdr:col>15</xdr:col>
      <xdr:colOff>101600</xdr:colOff>
      <xdr:row>59</xdr:row>
      <xdr:rowOff>117747</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66947</xdr:rowOff>
    </xdr:from>
    <xdr:to>
      <xdr:col>19</xdr:col>
      <xdr:colOff>177800</xdr:colOff>
      <xdr:row>59</xdr:row>
      <xdr:rowOff>84909</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1018249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65133</xdr:rowOff>
    </xdr:from>
    <xdr:to>
      <xdr:col>10</xdr:col>
      <xdr:colOff>165100</xdr:colOff>
      <xdr:row>59</xdr:row>
      <xdr:rowOff>166733</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66947</xdr:rowOff>
    </xdr:from>
    <xdr:to>
      <xdr:col>15</xdr:col>
      <xdr:colOff>50800</xdr:colOff>
      <xdr:row>59</xdr:row>
      <xdr:rowOff>115933</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flipV="1">
          <a:off x="2019300" y="1018249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37374</xdr:rowOff>
    </xdr:from>
    <xdr:to>
      <xdr:col>6</xdr:col>
      <xdr:colOff>38100</xdr:colOff>
      <xdr:row>59</xdr:row>
      <xdr:rowOff>138974</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88174</xdr:rowOff>
    </xdr:from>
    <xdr:to>
      <xdr:col>10</xdr:col>
      <xdr:colOff>114300</xdr:colOff>
      <xdr:row>59</xdr:row>
      <xdr:rowOff>115933</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1020372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130101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74584</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152236</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134274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11810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155501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690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105573</xdr:rowOff>
    </xdr:from>
    <xdr:to>
      <xdr:col>55</xdr:col>
      <xdr:colOff>50800</xdr:colOff>
      <xdr:row>64</xdr:row>
      <xdr:rowOff>35723</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1090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20500</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10821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111528</xdr:rowOff>
    </xdr:from>
    <xdr:to>
      <xdr:col>50</xdr:col>
      <xdr:colOff>165100</xdr:colOff>
      <xdr:row>64</xdr:row>
      <xdr:rowOff>41678</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1091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156373</xdr:rowOff>
    </xdr:from>
    <xdr:to>
      <xdr:col>55</xdr:col>
      <xdr:colOff>0</xdr:colOff>
      <xdr:row>63</xdr:row>
      <xdr:rowOff>162328</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10957723"/>
          <a:ext cx="838200" cy="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113836</xdr:rowOff>
    </xdr:from>
    <xdr:to>
      <xdr:col>46</xdr:col>
      <xdr:colOff>38100</xdr:colOff>
      <xdr:row>64</xdr:row>
      <xdr:rowOff>43986</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1091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162328</xdr:rowOff>
    </xdr:from>
    <xdr:to>
      <xdr:col>50</xdr:col>
      <xdr:colOff>114300</xdr:colOff>
      <xdr:row>63</xdr:row>
      <xdr:rowOff>164636</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750300" y="10963678"/>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122611</xdr:rowOff>
    </xdr:from>
    <xdr:to>
      <xdr:col>41</xdr:col>
      <xdr:colOff>101600</xdr:colOff>
      <xdr:row>64</xdr:row>
      <xdr:rowOff>52761</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1092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164636</xdr:rowOff>
    </xdr:from>
    <xdr:to>
      <xdr:col>45</xdr:col>
      <xdr:colOff>177800</xdr:colOff>
      <xdr:row>64</xdr:row>
      <xdr:rowOff>1961</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7861300" y="10965986"/>
          <a:ext cx="889000" cy="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123206</xdr:rowOff>
    </xdr:from>
    <xdr:to>
      <xdr:col>36</xdr:col>
      <xdr:colOff>165100</xdr:colOff>
      <xdr:row>64</xdr:row>
      <xdr:rowOff>53356</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10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1961</xdr:rowOff>
    </xdr:from>
    <xdr:to>
      <xdr:col>41</xdr:col>
      <xdr:colOff>50800</xdr:colOff>
      <xdr:row>64</xdr:row>
      <xdr:rowOff>2556</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972300" y="10974761"/>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59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6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6696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63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32805</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327095" y="11005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35113</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50795" y="1100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43888</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561795" y="1101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44483</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672795" y="1101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34307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673600" y="1426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39551</xdr:rowOff>
    </xdr:from>
    <xdr:to>
      <xdr:col>24</xdr:col>
      <xdr:colOff>114300</xdr:colOff>
      <xdr:row>81</xdr:row>
      <xdr:rowOff>141151</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5847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62428</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673600" y="1377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145687</xdr:rowOff>
    </xdr:from>
    <xdr:to>
      <xdr:col>20</xdr:col>
      <xdr:colOff>38100</xdr:colOff>
      <xdr:row>81</xdr:row>
      <xdr:rowOff>75837</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746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25037</xdr:rowOff>
    </xdr:from>
    <xdr:to>
      <xdr:col>24</xdr:col>
      <xdr:colOff>63500</xdr:colOff>
      <xdr:row>81</xdr:row>
      <xdr:rowOff>90351</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797300" y="1391248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104866</xdr:rowOff>
    </xdr:from>
    <xdr:to>
      <xdr:col>15</xdr:col>
      <xdr:colOff>101600</xdr:colOff>
      <xdr:row>81</xdr:row>
      <xdr:rowOff>35016</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8575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155666</xdr:rowOff>
    </xdr:from>
    <xdr:to>
      <xdr:col>19</xdr:col>
      <xdr:colOff>177800</xdr:colOff>
      <xdr:row>81</xdr:row>
      <xdr:rowOff>25037</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908300" y="1387166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83638</xdr:rowOff>
    </xdr:from>
    <xdr:to>
      <xdr:col>10</xdr:col>
      <xdr:colOff>165100</xdr:colOff>
      <xdr:row>81</xdr:row>
      <xdr:rowOff>13788</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968500" y="137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134438</xdr:rowOff>
    </xdr:from>
    <xdr:to>
      <xdr:col>15</xdr:col>
      <xdr:colOff>50800</xdr:colOff>
      <xdr:row>80</xdr:row>
      <xdr:rowOff>155666</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2019300" y="1385043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116295</xdr:rowOff>
    </xdr:from>
    <xdr:to>
      <xdr:col>6</xdr:col>
      <xdr:colOff>38100</xdr:colOff>
      <xdr:row>81</xdr:row>
      <xdr:rowOff>46445</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079500" y="138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134438</xdr:rowOff>
    </xdr:from>
    <xdr:to>
      <xdr:col>10</xdr:col>
      <xdr:colOff>114300</xdr:colOff>
      <xdr:row>80</xdr:row>
      <xdr:rowOff>167095</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flipV="1">
          <a:off x="1130300" y="1385043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145341</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122482</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115950</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92364</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5820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51543</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705744" y="1359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30315</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816744" y="1357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62972</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927744" y="136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45535</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10515600" y="1444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25400</xdr:rowOff>
    </xdr:from>
    <xdr:to>
      <xdr:col>55</xdr:col>
      <xdr:colOff>50800</xdr:colOff>
      <xdr:row>86</xdr:row>
      <xdr:rowOff>127000</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111777</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10515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26239</xdr:rowOff>
    </xdr:from>
    <xdr:to>
      <xdr:col>50</xdr:col>
      <xdr:colOff>165100</xdr:colOff>
      <xdr:row>86</xdr:row>
      <xdr:rowOff>127839</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47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76200</xdr:rowOff>
    </xdr:from>
    <xdr:to>
      <xdr:col>55</xdr:col>
      <xdr:colOff>0</xdr:colOff>
      <xdr:row>86</xdr:row>
      <xdr:rowOff>77039</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9639300" y="14820900"/>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26772</xdr:rowOff>
    </xdr:from>
    <xdr:to>
      <xdr:col>46</xdr:col>
      <xdr:colOff>38100</xdr:colOff>
      <xdr:row>86</xdr:row>
      <xdr:rowOff>128372</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477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77039</xdr:rowOff>
    </xdr:from>
    <xdr:to>
      <xdr:col>50</xdr:col>
      <xdr:colOff>114300</xdr:colOff>
      <xdr:row>86</xdr:row>
      <xdr:rowOff>77572</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8750300" y="1482173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27152</xdr:rowOff>
    </xdr:from>
    <xdr:to>
      <xdr:col>41</xdr:col>
      <xdr:colOff>101600</xdr:colOff>
      <xdr:row>86</xdr:row>
      <xdr:rowOff>128752</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477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77572</xdr:rowOff>
    </xdr:from>
    <xdr:to>
      <xdr:col>45</xdr:col>
      <xdr:colOff>177800</xdr:colOff>
      <xdr:row>86</xdr:row>
      <xdr:rowOff>77952</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7861300" y="14822272"/>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31496</xdr:rowOff>
    </xdr:from>
    <xdr:to>
      <xdr:col>36</xdr:col>
      <xdr:colOff>165100</xdr:colOff>
      <xdr:row>86</xdr:row>
      <xdr:rowOff>133096</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77952</xdr:rowOff>
    </xdr:from>
    <xdr:to>
      <xdr:col>41</xdr:col>
      <xdr:colOff>50800</xdr:colOff>
      <xdr:row>86</xdr:row>
      <xdr:rowOff>82296</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972300" y="14822652"/>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132554</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93917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127830</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8515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142003</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7626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165549</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6737427" y="1439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118966</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9391727" y="1486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119499</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8515427" y="1486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119879</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7626427" y="1486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124223</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6737427" y="1486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00000000-0008-0000-0E00-0000A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00000000-0008-0000-0E00-0000A7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00000000-0008-0000-0E00-0000A9010000}"/>
            </a:ext>
          </a:extLst>
        </xdr:cNvPr>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28320</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00000000-0008-0000-0E00-0000AB010000}"/>
            </a:ext>
          </a:extLst>
        </xdr:cNvPr>
        <xdr:cNvSpPr txBox="1"/>
      </xdr:nvSpPr>
      <xdr:spPr>
        <a:xfrm>
          <a:off x="16357600" y="637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5430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3652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432" name="フローチャート: 判断 431">
          <a:extLst>
            <a:ext uri="{FF2B5EF4-FFF2-40B4-BE49-F238E27FC236}">
              <a16:creationId xmlns:a16="http://schemas.microsoft.com/office/drawing/2014/main" id="{00000000-0008-0000-0E00-0000B0010000}"/>
            </a:ext>
          </a:extLst>
        </xdr:cNvPr>
        <xdr:cNvSpPr/>
      </xdr:nvSpPr>
      <xdr:spPr>
        <a:xfrm>
          <a:off x="12763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72753</xdr:rowOff>
    </xdr:from>
    <xdr:to>
      <xdr:col>85</xdr:col>
      <xdr:colOff>177800</xdr:colOff>
      <xdr:row>36</xdr:row>
      <xdr:rowOff>2903</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62687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95630</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00000000-0008-0000-0E00-0000B7010000}"/>
            </a:ext>
          </a:extLst>
        </xdr:cNvPr>
        <xdr:cNvSpPr txBox="1"/>
      </xdr:nvSpPr>
      <xdr:spPr>
        <a:xfrm>
          <a:off x="16357600" y="592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35197</xdr:rowOff>
    </xdr:from>
    <xdr:to>
      <xdr:col>81</xdr:col>
      <xdr:colOff>101600</xdr:colOff>
      <xdr:row>35</xdr:row>
      <xdr:rowOff>136797</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5430500" y="60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85997</xdr:rowOff>
    </xdr:from>
    <xdr:to>
      <xdr:col>85</xdr:col>
      <xdr:colOff>127000</xdr:colOff>
      <xdr:row>35</xdr:row>
      <xdr:rowOff>123553</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5481300" y="608674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169092</xdr:rowOff>
    </xdr:from>
    <xdr:to>
      <xdr:col>76</xdr:col>
      <xdr:colOff>165100</xdr:colOff>
      <xdr:row>35</xdr:row>
      <xdr:rowOff>99242</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4541500" y="59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48442</xdr:rowOff>
    </xdr:from>
    <xdr:to>
      <xdr:col>81</xdr:col>
      <xdr:colOff>50800</xdr:colOff>
      <xdr:row>35</xdr:row>
      <xdr:rowOff>85997</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4592300" y="604919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136434</xdr:rowOff>
    </xdr:from>
    <xdr:to>
      <xdr:col>72</xdr:col>
      <xdr:colOff>38100</xdr:colOff>
      <xdr:row>35</xdr:row>
      <xdr:rowOff>66584</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136525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15784</xdr:rowOff>
    </xdr:from>
    <xdr:to>
      <xdr:col>76</xdr:col>
      <xdr:colOff>114300</xdr:colOff>
      <xdr:row>35</xdr:row>
      <xdr:rowOff>48442</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3703300" y="60165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103777</xdr:rowOff>
    </xdr:from>
    <xdr:to>
      <xdr:col>67</xdr:col>
      <xdr:colOff>101600</xdr:colOff>
      <xdr:row>35</xdr:row>
      <xdr:rowOff>33927</xdr:rowOff>
    </xdr:to>
    <xdr:sp macro="" textlink="">
      <xdr:nvSpPr>
        <xdr:cNvPr id="446" name="楕円 445">
          <a:extLst>
            <a:ext uri="{FF2B5EF4-FFF2-40B4-BE49-F238E27FC236}">
              <a16:creationId xmlns:a16="http://schemas.microsoft.com/office/drawing/2014/main" id="{00000000-0008-0000-0E00-0000BE010000}"/>
            </a:ext>
          </a:extLst>
        </xdr:cNvPr>
        <xdr:cNvSpPr/>
      </xdr:nvSpPr>
      <xdr:spPr>
        <a:xfrm>
          <a:off x="12763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154577</xdr:rowOff>
    </xdr:from>
    <xdr:to>
      <xdr:col>71</xdr:col>
      <xdr:colOff>177800</xdr:colOff>
      <xdr:row>35</xdr:row>
      <xdr:rowOff>15784</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2814300" y="59838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124658</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10358</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5460</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500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34851</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11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153324</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52660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115769</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4389744" y="577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83111</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3500744" y="574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50454</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00000000-0008-0000-0E00-0000C7010000}"/>
            </a:ext>
          </a:extLst>
        </xdr:cNvPr>
        <xdr:cNvSpPr txBox="1"/>
      </xdr:nvSpPr>
      <xdr:spPr>
        <a:xfrm>
          <a:off x="12611744" y="570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00000000-0008-0000-0E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0000000-0008-0000-0E00-0000DE01000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00000000-0008-0000-0E00-0000E0010000}"/>
            </a:ext>
          </a:extLst>
        </xdr:cNvPr>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00000000-0008-0000-0E00-0000E2010000}"/>
            </a:ext>
          </a:extLst>
        </xdr:cNvPr>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16256</xdr:rowOff>
    </xdr:from>
    <xdr:to>
      <xdr:col>116</xdr:col>
      <xdr:colOff>114300</xdr:colOff>
      <xdr:row>40</xdr:row>
      <xdr:rowOff>117856</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21107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166133</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00000000-0008-0000-0E00-0000EE010000}"/>
            </a:ext>
          </a:extLst>
        </xdr:cNvPr>
        <xdr:cNvSpPr txBox="1"/>
      </xdr:nvSpPr>
      <xdr:spPr>
        <a:xfrm>
          <a:off x="22199600"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21742</xdr:rowOff>
    </xdr:from>
    <xdr:to>
      <xdr:col>112</xdr:col>
      <xdr:colOff>38100</xdr:colOff>
      <xdr:row>40</xdr:row>
      <xdr:rowOff>123342</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21272500" y="687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67056</xdr:rowOff>
    </xdr:from>
    <xdr:to>
      <xdr:col>116</xdr:col>
      <xdr:colOff>63500</xdr:colOff>
      <xdr:row>40</xdr:row>
      <xdr:rowOff>72542</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21323300" y="6925056"/>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24485</xdr:rowOff>
    </xdr:from>
    <xdr:to>
      <xdr:col>107</xdr:col>
      <xdr:colOff>101600</xdr:colOff>
      <xdr:row>40</xdr:row>
      <xdr:rowOff>126085</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20383500" y="68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72542</xdr:rowOff>
    </xdr:from>
    <xdr:to>
      <xdr:col>111</xdr:col>
      <xdr:colOff>177800</xdr:colOff>
      <xdr:row>40</xdr:row>
      <xdr:rowOff>75285</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20434300" y="693054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27229</xdr:rowOff>
    </xdr:from>
    <xdr:to>
      <xdr:col>102</xdr:col>
      <xdr:colOff>165100</xdr:colOff>
      <xdr:row>40</xdr:row>
      <xdr:rowOff>128829</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9494500" y="688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75285</xdr:rowOff>
    </xdr:from>
    <xdr:to>
      <xdr:col>107</xdr:col>
      <xdr:colOff>50800</xdr:colOff>
      <xdr:row>40</xdr:row>
      <xdr:rowOff>78029</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19545300" y="693328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29058</xdr:rowOff>
    </xdr:from>
    <xdr:to>
      <xdr:col>98</xdr:col>
      <xdr:colOff>38100</xdr:colOff>
      <xdr:row>40</xdr:row>
      <xdr:rowOff>130658</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18605500" y="68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78029</xdr:rowOff>
    </xdr:from>
    <xdr:to>
      <xdr:col>102</xdr:col>
      <xdr:colOff>114300</xdr:colOff>
      <xdr:row>40</xdr:row>
      <xdr:rowOff>79858</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18656300" y="693602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62145</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95978</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67632</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65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114469</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1075727" y="697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117212</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20199427" y="697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119956</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9310427" y="697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121785</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8421427" y="697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E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00000000-0008-0000-0E00-000018020000}"/>
            </a:ext>
          </a:extLst>
        </xdr:cNvPr>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0000000-0008-0000-0E00-00001A020000}"/>
            </a:ext>
          </a:extLst>
        </xdr:cNvPr>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E00-00001C020000}"/>
            </a:ext>
          </a:extLst>
        </xdr:cNvPr>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62687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8272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E00-000028020000}"/>
            </a:ext>
          </a:extLst>
        </xdr:cNvPr>
        <xdr:cNvSpPr txBox="1"/>
      </xdr:nvSpPr>
      <xdr:spPr>
        <a:xfrm>
          <a:off x="16357600"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116840</xdr:rowOff>
    </xdr:from>
    <xdr:to>
      <xdr:col>81</xdr:col>
      <xdr:colOff>101600</xdr:colOff>
      <xdr:row>59</xdr:row>
      <xdr:rowOff>46990</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5430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167640</xdr:rowOff>
    </xdr:from>
    <xdr:to>
      <xdr:col>85</xdr:col>
      <xdr:colOff>127000</xdr:colOff>
      <xdr:row>59</xdr:row>
      <xdr:rowOff>36195</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5481300" y="101117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90170</xdr:rowOff>
    </xdr:from>
    <xdr:to>
      <xdr:col>76</xdr:col>
      <xdr:colOff>165100</xdr:colOff>
      <xdr:row>59</xdr:row>
      <xdr:rowOff>20320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4541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140970</xdr:rowOff>
    </xdr:from>
    <xdr:to>
      <xdr:col>81</xdr:col>
      <xdr:colOff>50800</xdr:colOff>
      <xdr:row>58</xdr:row>
      <xdr:rowOff>167640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4592300" y="100850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44450</xdr:rowOff>
    </xdr:from>
    <xdr:to>
      <xdr:col>72</xdr:col>
      <xdr:colOff>38100</xdr:colOff>
      <xdr:row>58</xdr:row>
      <xdr:rowOff>146050</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3652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95250</xdr:rowOff>
    </xdr:from>
    <xdr:to>
      <xdr:col>76</xdr:col>
      <xdr:colOff>114300</xdr:colOff>
      <xdr:row>58</xdr:row>
      <xdr:rowOff>140970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3703300" y="100393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xdr:rowOff>
    </xdr:from>
    <xdr:to>
      <xdr:col>67</xdr:col>
      <xdr:colOff>101600</xdr:colOff>
      <xdr:row>58</xdr:row>
      <xdr:rowOff>102235</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2763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51435</xdr:rowOff>
    </xdr:from>
    <xdr:to>
      <xdr:col>71</xdr:col>
      <xdr:colOff>177800</xdr:colOff>
      <xdr:row>58</xdr:row>
      <xdr:rowOff>95250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814300" y="99955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22877</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158132</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63517</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E00-000035020000}"/>
            </a:ext>
          </a:extLst>
        </xdr:cNvPr>
        <xdr:cNvSpPr txBox="1"/>
      </xdr:nvSpPr>
      <xdr:spPr>
        <a:xfrm>
          <a:off x="152660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E00-000036020000}"/>
            </a:ext>
          </a:extLst>
        </xdr:cNvPr>
        <xdr:cNvSpPr txBox="1"/>
      </xdr:nvSpPr>
      <xdr:spPr>
        <a:xfrm>
          <a:off x="14389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162577</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E00-000037020000}"/>
            </a:ext>
          </a:extLst>
        </xdr:cNvPr>
        <xdr:cNvSpPr txBox="1"/>
      </xdr:nvSpPr>
      <xdr:spPr>
        <a:xfrm>
          <a:off x="13500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118762</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E00-000038020000}"/>
            </a:ext>
          </a:extLst>
        </xdr:cNvPr>
        <xdr:cNvSpPr txBox="1"/>
      </xdr:nvSpPr>
      <xdr:spPr>
        <a:xfrm>
          <a:off x="12611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E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E00-000051020000}"/>
            </a:ext>
          </a:extLst>
        </xdr:cNvPr>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595" name="【学校施設】&#10;一人当たり面積最大値テキスト">
          <a:extLst>
            <a:ext uri="{FF2B5EF4-FFF2-40B4-BE49-F238E27FC236}">
              <a16:creationId xmlns:a16="http://schemas.microsoft.com/office/drawing/2014/main" id="{00000000-0008-0000-0E00-000053020000}"/>
            </a:ext>
          </a:extLst>
        </xdr:cNvPr>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E00-000055020000}"/>
            </a:ext>
          </a:extLst>
        </xdr:cNvPr>
        <xdr:cNvSpPr txBox="1"/>
      </xdr:nvSpPr>
      <xdr:spPr>
        <a:xfrm>
          <a:off x="221996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144958</xdr:rowOff>
    </xdr:from>
    <xdr:to>
      <xdr:col>116</xdr:col>
      <xdr:colOff>114300</xdr:colOff>
      <xdr:row>63</xdr:row>
      <xdr:rowOff>75108</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2110700" y="107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95953</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E00-000061020000}"/>
            </a:ext>
          </a:extLst>
        </xdr:cNvPr>
        <xdr:cNvSpPr txBox="1"/>
      </xdr:nvSpPr>
      <xdr:spPr>
        <a:xfrm>
          <a:off x="22199600" y="1072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149911</xdr:rowOff>
    </xdr:from>
    <xdr:to>
      <xdr:col>112</xdr:col>
      <xdr:colOff>38100</xdr:colOff>
      <xdr:row>63</xdr:row>
      <xdr:rowOff>80061</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1272500" y="1077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24308</xdr:rowOff>
    </xdr:from>
    <xdr:to>
      <xdr:col>116</xdr:col>
      <xdr:colOff>63500</xdr:colOff>
      <xdr:row>63</xdr:row>
      <xdr:rowOff>29261</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21323300" y="10825658"/>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152883</xdr:rowOff>
    </xdr:from>
    <xdr:to>
      <xdr:col>107</xdr:col>
      <xdr:colOff>101600</xdr:colOff>
      <xdr:row>63</xdr:row>
      <xdr:rowOff>83033</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0383500" y="1078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29261</xdr:rowOff>
    </xdr:from>
    <xdr:to>
      <xdr:col>111</xdr:col>
      <xdr:colOff>177800</xdr:colOff>
      <xdr:row>63</xdr:row>
      <xdr:rowOff>32233</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20434300" y="1083061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155016</xdr:rowOff>
    </xdr:from>
    <xdr:to>
      <xdr:col>102</xdr:col>
      <xdr:colOff>165100</xdr:colOff>
      <xdr:row>63</xdr:row>
      <xdr:rowOff>85166</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9494500" y="1078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32233</xdr:rowOff>
    </xdr:from>
    <xdr:to>
      <xdr:col>107</xdr:col>
      <xdr:colOff>50800</xdr:colOff>
      <xdr:row>63</xdr:row>
      <xdr:rowOff>34366</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9545300" y="10833583"/>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156769</xdr:rowOff>
    </xdr:from>
    <xdr:to>
      <xdr:col>98</xdr:col>
      <xdr:colOff>38100</xdr:colOff>
      <xdr:row>63</xdr:row>
      <xdr:rowOff>86919</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8605500" y="1078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34366</xdr:rowOff>
    </xdr:from>
    <xdr:to>
      <xdr:col>102</xdr:col>
      <xdr:colOff>114300</xdr:colOff>
      <xdr:row>63</xdr:row>
      <xdr:rowOff>36119</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8656300" y="10835716"/>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618" name="n_1aveValue【学校施設】&#10;一人当たり面積">
          <a:extLst>
            <a:ext uri="{FF2B5EF4-FFF2-40B4-BE49-F238E27FC236}">
              <a16:creationId xmlns:a16="http://schemas.microsoft.com/office/drawing/2014/main" id="{00000000-0008-0000-0E00-00006A020000}"/>
            </a:ext>
          </a:extLst>
        </xdr:cNvPr>
        <xdr:cNvSpPr txBox="1"/>
      </xdr:nvSpPr>
      <xdr:spPr>
        <a:xfrm>
          <a:off x="210757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619" name="n_2aveValue【学校施設】&#10;一人当たり面積">
          <a:extLst>
            <a:ext uri="{FF2B5EF4-FFF2-40B4-BE49-F238E27FC236}">
              <a16:creationId xmlns:a16="http://schemas.microsoft.com/office/drawing/2014/main" id="{00000000-0008-0000-0E00-00006B020000}"/>
            </a:ext>
          </a:extLst>
        </xdr:cNvPr>
        <xdr:cNvSpPr txBox="1"/>
      </xdr:nvSpPr>
      <xdr:spPr>
        <a:xfrm>
          <a:off x="20199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620" name="n_3aveValue【学校施設】&#10;一人当たり面積">
          <a:extLst>
            <a:ext uri="{FF2B5EF4-FFF2-40B4-BE49-F238E27FC236}">
              <a16:creationId xmlns:a16="http://schemas.microsoft.com/office/drawing/2014/main" id="{00000000-0008-0000-0E00-00006C020000}"/>
            </a:ext>
          </a:extLst>
        </xdr:cNvPr>
        <xdr:cNvSpPr txBox="1"/>
      </xdr:nvSpPr>
      <xdr:spPr>
        <a:xfrm>
          <a:off x="19310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80739</xdr:rowOff>
    </xdr:from>
    <xdr:ext cx="469744" cy="259045"/>
    <xdr:sp macro="" textlink="">
      <xdr:nvSpPr>
        <xdr:cNvPr id="621" name="n_4aveValue【学校施設】&#10;一人当たり面積">
          <a:extLst>
            <a:ext uri="{FF2B5EF4-FFF2-40B4-BE49-F238E27FC236}">
              <a16:creationId xmlns:a16="http://schemas.microsoft.com/office/drawing/2014/main" id="{00000000-0008-0000-0E00-00006D020000}"/>
            </a:ext>
          </a:extLst>
        </xdr:cNvPr>
        <xdr:cNvSpPr txBox="1"/>
      </xdr:nvSpPr>
      <xdr:spPr>
        <a:xfrm>
          <a:off x="18421427" y="105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71188</xdr:rowOff>
    </xdr:from>
    <xdr:ext cx="469744" cy="259045"/>
    <xdr:sp macro="" textlink="">
      <xdr:nvSpPr>
        <xdr:cNvPr id="622" name="n_1mainValue【学校施設】&#10;一人当たり面積">
          <a:extLst>
            <a:ext uri="{FF2B5EF4-FFF2-40B4-BE49-F238E27FC236}">
              <a16:creationId xmlns:a16="http://schemas.microsoft.com/office/drawing/2014/main" id="{00000000-0008-0000-0E00-00006E020000}"/>
            </a:ext>
          </a:extLst>
        </xdr:cNvPr>
        <xdr:cNvSpPr txBox="1"/>
      </xdr:nvSpPr>
      <xdr:spPr>
        <a:xfrm>
          <a:off x="21075727" y="1087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74160</xdr:rowOff>
    </xdr:from>
    <xdr:ext cx="469744" cy="259045"/>
    <xdr:sp macro="" textlink="">
      <xdr:nvSpPr>
        <xdr:cNvPr id="623" name="n_2mainValue【学校施設】&#10;一人当たり面積">
          <a:extLst>
            <a:ext uri="{FF2B5EF4-FFF2-40B4-BE49-F238E27FC236}">
              <a16:creationId xmlns:a16="http://schemas.microsoft.com/office/drawing/2014/main" id="{00000000-0008-0000-0E00-00006F020000}"/>
            </a:ext>
          </a:extLst>
        </xdr:cNvPr>
        <xdr:cNvSpPr txBox="1"/>
      </xdr:nvSpPr>
      <xdr:spPr>
        <a:xfrm>
          <a:off x="20199427" y="1087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76293</xdr:rowOff>
    </xdr:from>
    <xdr:ext cx="469744" cy="259045"/>
    <xdr:sp macro="" textlink="">
      <xdr:nvSpPr>
        <xdr:cNvPr id="624" name="n_3mainValue【学校施設】&#10;一人当たり面積">
          <a:extLst>
            <a:ext uri="{FF2B5EF4-FFF2-40B4-BE49-F238E27FC236}">
              <a16:creationId xmlns:a16="http://schemas.microsoft.com/office/drawing/2014/main" id="{00000000-0008-0000-0E00-000070020000}"/>
            </a:ext>
          </a:extLst>
        </xdr:cNvPr>
        <xdr:cNvSpPr txBox="1"/>
      </xdr:nvSpPr>
      <xdr:spPr>
        <a:xfrm>
          <a:off x="19310427" y="1087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78046</xdr:rowOff>
    </xdr:from>
    <xdr:ext cx="469744" cy="259045"/>
    <xdr:sp macro="" textlink="">
      <xdr:nvSpPr>
        <xdr:cNvPr id="625" name="n_4mainValue【学校施設】&#10;一人当たり面積">
          <a:extLst>
            <a:ext uri="{FF2B5EF4-FFF2-40B4-BE49-F238E27FC236}">
              <a16:creationId xmlns:a16="http://schemas.microsoft.com/office/drawing/2014/main" id="{00000000-0008-0000-0E00-000071020000}"/>
            </a:ext>
          </a:extLst>
        </xdr:cNvPr>
        <xdr:cNvSpPr txBox="1"/>
      </xdr:nvSpPr>
      <xdr:spPr>
        <a:xfrm>
          <a:off x="18421427" y="1087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00000000-0008-0000-0E00-00009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6" name="【公民館】&#10;有形固定資産減価償却率最小値テキスト">
          <a:extLst>
            <a:ext uri="{FF2B5EF4-FFF2-40B4-BE49-F238E27FC236}">
              <a16:creationId xmlns:a16="http://schemas.microsoft.com/office/drawing/2014/main" id="{00000000-0008-0000-0E00-00009A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8" name="【公民館】&#10;有形固定資産減価償却率最大値テキスト">
          <a:extLst>
            <a:ext uri="{FF2B5EF4-FFF2-40B4-BE49-F238E27FC236}">
              <a16:creationId xmlns:a16="http://schemas.microsoft.com/office/drawing/2014/main" id="{00000000-0008-0000-0E00-00009C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670" name="【公民館】&#10;有形固定資産減価償却率平均値テキスト">
          <a:extLst>
            <a:ext uri="{FF2B5EF4-FFF2-40B4-BE49-F238E27FC236}">
              <a16:creationId xmlns:a16="http://schemas.microsoft.com/office/drawing/2014/main" id="{00000000-0008-0000-0E00-00009E020000}"/>
            </a:ext>
          </a:extLst>
        </xdr:cNvPr>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5080</xdr:rowOff>
    </xdr:from>
    <xdr:to>
      <xdr:col>85</xdr:col>
      <xdr:colOff>177800</xdr:colOff>
      <xdr:row>106</xdr:row>
      <xdr:rowOff>106680</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16268700" y="1817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154957</xdr:rowOff>
    </xdr:from>
    <xdr:ext cx="405111" cy="259045"/>
    <xdr:sp macro="" textlink="">
      <xdr:nvSpPr>
        <xdr:cNvPr id="682" name="【公民館】&#10;有形固定資産減価償却率該当値テキスト">
          <a:extLst>
            <a:ext uri="{FF2B5EF4-FFF2-40B4-BE49-F238E27FC236}">
              <a16:creationId xmlns:a16="http://schemas.microsoft.com/office/drawing/2014/main" id="{00000000-0008-0000-0E00-0000AA020000}"/>
            </a:ext>
          </a:extLst>
        </xdr:cNvPr>
        <xdr:cNvSpPr txBox="1"/>
      </xdr:nvSpPr>
      <xdr:spPr>
        <a:xfrm>
          <a:off x="16357600" y="1815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158750</xdr:rowOff>
    </xdr:from>
    <xdr:to>
      <xdr:col>81</xdr:col>
      <xdr:colOff>101600</xdr:colOff>
      <xdr:row>106</xdr:row>
      <xdr:rowOff>88900</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5430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38100</xdr:rowOff>
    </xdr:from>
    <xdr:to>
      <xdr:col>85</xdr:col>
      <xdr:colOff>127000</xdr:colOff>
      <xdr:row>106</xdr:row>
      <xdr:rowOff>55880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5481300" y="1821180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133350</xdr:rowOff>
    </xdr:from>
    <xdr:to>
      <xdr:col>76</xdr:col>
      <xdr:colOff>165100</xdr:colOff>
      <xdr:row>106</xdr:row>
      <xdr:rowOff>63500</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14541500" y="181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12700</xdr:rowOff>
    </xdr:from>
    <xdr:to>
      <xdr:col>81</xdr:col>
      <xdr:colOff>50800</xdr:colOff>
      <xdr:row>106</xdr:row>
      <xdr:rowOff>38100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4592300" y="18186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107950</xdr:rowOff>
    </xdr:from>
    <xdr:to>
      <xdr:col>72</xdr:col>
      <xdr:colOff>38100</xdr:colOff>
      <xdr:row>106</xdr:row>
      <xdr:rowOff>38100</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13652500" y="1811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158750</xdr:rowOff>
    </xdr:from>
    <xdr:to>
      <xdr:col>76</xdr:col>
      <xdr:colOff>114300</xdr:colOff>
      <xdr:row>106</xdr:row>
      <xdr:rowOff>12700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3703300" y="18161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82550</xdr:rowOff>
    </xdr:from>
    <xdr:to>
      <xdr:col>67</xdr:col>
      <xdr:colOff>101600</xdr:colOff>
      <xdr:row>106</xdr:row>
      <xdr:rowOff>12700</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1276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133350</xdr:rowOff>
    </xdr:from>
    <xdr:to>
      <xdr:col>71</xdr:col>
      <xdr:colOff>177800</xdr:colOff>
      <xdr:row>105</xdr:row>
      <xdr:rowOff>158750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2814300" y="18135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54627</xdr:rowOff>
    </xdr:from>
    <xdr:ext cx="405111" cy="259045"/>
    <xdr:sp macro="" textlink="">
      <xdr:nvSpPr>
        <xdr:cNvPr id="691" name="n_1aveValue【公民館】&#10;有形固定資産減価償却率">
          <a:extLst>
            <a:ext uri="{FF2B5EF4-FFF2-40B4-BE49-F238E27FC236}">
              <a16:creationId xmlns:a16="http://schemas.microsoft.com/office/drawing/2014/main" id="{00000000-0008-0000-0E00-0000B3020000}"/>
            </a:ext>
          </a:extLst>
        </xdr:cNvPr>
        <xdr:cNvSpPr txBox="1"/>
      </xdr:nvSpPr>
      <xdr:spPr>
        <a:xfrm>
          <a:off x="15266044" y="1771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692" name="n_2aveValue【公民館】&#10;有形固定資産減価償却率">
          <a:extLst>
            <a:ext uri="{FF2B5EF4-FFF2-40B4-BE49-F238E27FC236}">
              <a16:creationId xmlns:a16="http://schemas.microsoft.com/office/drawing/2014/main" id="{00000000-0008-0000-0E00-0000B4020000}"/>
            </a:ext>
          </a:extLst>
        </xdr:cNvPr>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77488</xdr:rowOff>
    </xdr:from>
    <xdr:ext cx="405111" cy="259045"/>
    <xdr:sp macro="" textlink="">
      <xdr:nvSpPr>
        <xdr:cNvPr id="693" name="n_3aveValue【公民館】&#10;有形固定資産減価償却率">
          <a:extLst>
            <a:ext uri="{FF2B5EF4-FFF2-40B4-BE49-F238E27FC236}">
              <a16:creationId xmlns:a16="http://schemas.microsoft.com/office/drawing/2014/main" id="{00000000-0008-0000-0E00-0000B5020000}"/>
            </a:ext>
          </a:extLst>
        </xdr:cNvPr>
        <xdr:cNvSpPr txBox="1"/>
      </xdr:nvSpPr>
      <xdr:spPr>
        <a:xfrm>
          <a:off x="13500744" y="1773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83838</xdr:rowOff>
    </xdr:from>
    <xdr:ext cx="405111" cy="259045"/>
    <xdr:sp macro="" textlink="">
      <xdr:nvSpPr>
        <xdr:cNvPr id="694" name="n_4aveValue【公民館】&#10;有形固定資産減価償却率">
          <a:extLst>
            <a:ext uri="{FF2B5EF4-FFF2-40B4-BE49-F238E27FC236}">
              <a16:creationId xmlns:a16="http://schemas.microsoft.com/office/drawing/2014/main" id="{00000000-0008-0000-0E00-0000B6020000}"/>
            </a:ext>
          </a:extLst>
        </xdr:cNvPr>
        <xdr:cNvSpPr txBox="1"/>
      </xdr:nvSpPr>
      <xdr:spPr>
        <a:xfrm>
          <a:off x="12611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80027</xdr:rowOff>
    </xdr:from>
    <xdr:ext cx="405111" cy="259045"/>
    <xdr:sp macro="" textlink="">
      <xdr:nvSpPr>
        <xdr:cNvPr id="695" name="n_1mainValue【公民館】&#10;有形固定資産減価償却率">
          <a:extLst>
            <a:ext uri="{FF2B5EF4-FFF2-40B4-BE49-F238E27FC236}">
              <a16:creationId xmlns:a16="http://schemas.microsoft.com/office/drawing/2014/main" id="{00000000-0008-0000-0E00-0000B7020000}"/>
            </a:ext>
          </a:extLst>
        </xdr:cNvPr>
        <xdr:cNvSpPr txBox="1"/>
      </xdr:nvSpPr>
      <xdr:spPr>
        <a:xfrm>
          <a:off x="152660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54627</xdr:rowOff>
    </xdr:from>
    <xdr:ext cx="405111" cy="259045"/>
    <xdr:sp macro="" textlink="">
      <xdr:nvSpPr>
        <xdr:cNvPr id="696" name="n_2mainValue【公民館】&#10;有形固定資産減価償却率">
          <a:extLst>
            <a:ext uri="{FF2B5EF4-FFF2-40B4-BE49-F238E27FC236}">
              <a16:creationId xmlns:a16="http://schemas.microsoft.com/office/drawing/2014/main" id="{00000000-0008-0000-0E00-0000B8020000}"/>
            </a:ext>
          </a:extLst>
        </xdr:cNvPr>
        <xdr:cNvSpPr txBox="1"/>
      </xdr:nvSpPr>
      <xdr:spPr>
        <a:xfrm>
          <a:off x="14389744" y="182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29227</xdr:rowOff>
    </xdr:from>
    <xdr:ext cx="405111" cy="259045"/>
    <xdr:sp macro="" textlink="">
      <xdr:nvSpPr>
        <xdr:cNvPr id="697" name="n_3mainValue【公民館】&#10;有形固定資産減価償却率">
          <a:extLst>
            <a:ext uri="{FF2B5EF4-FFF2-40B4-BE49-F238E27FC236}">
              <a16:creationId xmlns:a16="http://schemas.microsoft.com/office/drawing/2014/main" id="{00000000-0008-0000-0E00-0000B9020000}"/>
            </a:ext>
          </a:extLst>
        </xdr:cNvPr>
        <xdr:cNvSpPr txBox="1"/>
      </xdr:nvSpPr>
      <xdr:spPr>
        <a:xfrm>
          <a:off x="13500744" y="1820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3827</xdr:rowOff>
    </xdr:from>
    <xdr:ext cx="405111" cy="259045"/>
    <xdr:sp macro="" textlink="">
      <xdr:nvSpPr>
        <xdr:cNvPr id="698" name="n_4mainValue【公民館】&#10;有形固定資産減価償却率">
          <a:extLst>
            <a:ext uri="{FF2B5EF4-FFF2-40B4-BE49-F238E27FC236}">
              <a16:creationId xmlns:a16="http://schemas.microsoft.com/office/drawing/2014/main" id="{00000000-0008-0000-0E00-0000BA020000}"/>
            </a:ext>
          </a:extLst>
        </xdr:cNvPr>
        <xdr:cNvSpPr txBox="1"/>
      </xdr:nvSpPr>
      <xdr:spPr>
        <a:xfrm>
          <a:off x="12611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00000000-0008-0000-0E00-0000D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23" name="【公民館】&#10;一人当たり面積最小値テキスト">
          <a:extLst>
            <a:ext uri="{FF2B5EF4-FFF2-40B4-BE49-F238E27FC236}">
              <a16:creationId xmlns:a16="http://schemas.microsoft.com/office/drawing/2014/main" id="{00000000-0008-0000-0E00-0000D3020000}"/>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725" name="【公民館】&#10;一人当たり面積最大値テキスト">
          <a:extLst>
            <a:ext uri="{FF2B5EF4-FFF2-40B4-BE49-F238E27FC236}">
              <a16:creationId xmlns:a16="http://schemas.microsoft.com/office/drawing/2014/main" id="{00000000-0008-0000-0E00-0000D5020000}"/>
            </a:ext>
          </a:extLst>
        </xdr:cNvPr>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85614</xdr:rowOff>
    </xdr:from>
    <xdr:ext cx="469744" cy="259045"/>
    <xdr:sp macro="" textlink="">
      <xdr:nvSpPr>
        <xdr:cNvPr id="727" name="【公民館】&#10;一人当たり面積平均値テキスト">
          <a:extLst>
            <a:ext uri="{FF2B5EF4-FFF2-40B4-BE49-F238E27FC236}">
              <a16:creationId xmlns:a16="http://schemas.microsoft.com/office/drawing/2014/main" id="{00000000-0008-0000-0E00-0000D7020000}"/>
            </a:ext>
          </a:extLst>
        </xdr:cNvPr>
        <xdr:cNvSpPr txBox="1"/>
      </xdr:nvSpPr>
      <xdr:spPr>
        <a:xfrm>
          <a:off x="22199600" y="18087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728" name="フローチャート: 判断 727">
          <a:extLst>
            <a:ext uri="{FF2B5EF4-FFF2-40B4-BE49-F238E27FC236}">
              <a16:creationId xmlns:a16="http://schemas.microsoft.com/office/drawing/2014/main" id="{00000000-0008-0000-0E00-0000D8020000}"/>
            </a:ext>
          </a:extLst>
        </xdr:cNvPr>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729" name="フローチャート: 判断 728">
          <a:extLst>
            <a:ext uri="{FF2B5EF4-FFF2-40B4-BE49-F238E27FC236}">
              <a16:creationId xmlns:a16="http://schemas.microsoft.com/office/drawing/2014/main" id="{00000000-0008-0000-0E00-0000D9020000}"/>
            </a:ext>
          </a:extLst>
        </xdr:cNvPr>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730" name="フローチャート: 判断 729">
          <a:extLst>
            <a:ext uri="{FF2B5EF4-FFF2-40B4-BE49-F238E27FC236}">
              <a16:creationId xmlns:a16="http://schemas.microsoft.com/office/drawing/2014/main" id="{00000000-0008-0000-0E00-0000DA020000}"/>
            </a:ext>
          </a:extLst>
        </xdr:cNvPr>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83313</xdr:rowOff>
    </xdr:from>
    <xdr:to>
      <xdr:col>116</xdr:col>
      <xdr:colOff>114300</xdr:colOff>
      <xdr:row>108</xdr:row>
      <xdr:rowOff>13463</xdr:rowOff>
    </xdr:to>
    <xdr:sp macro="" textlink="">
      <xdr:nvSpPr>
        <xdr:cNvPr id="738" name="楕円 737">
          <a:extLst>
            <a:ext uri="{FF2B5EF4-FFF2-40B4-BE49-F238E27FC236}">
              <a16:creationId xmlns:a16="http://schemas.microsoft.com/office/drawing/2014/main" id="{00000000-0008-0000-0E00-0000E2020000}"/>
            </a:ext>
          </a:extLst>
        </xdr:cNvPr>
        <xdr:cNvSpPr/>
      </xdr:nvSpPr>
      <xdr:spPr>
        <a:xfrm>
          <a:off x="22110700" y="1842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61740</xdr:rowOff>
    </xdr:from>
    <xdr:ext cx="469744" cy="259045"/>
    <xdr:sp macro="" textlink="">
      <xdr:nvSpPr>
        <xdr:cNvPr id="739" name="【公民館】&#10;一人当たり面積該当値テキスト">
          <a:extLst>
            <a:ext uri="{FF2B5EF4-FFF2-40B4-BE49-F238E27FC236}">
              <a16:creationId xmlns:a16="http://schemas.microsoft.com/office/drawing/2014/main" id="{00000000-0008-0000-0E00-0000E3020000}"/>
            </a:ext>
          </a:extLst>
        </xdr:cNvPr>
        <xdr:cNvSpPr txBox="1"/>
      </xdr:nvSpPr>
      <xdr:spPr>
        <a:xfrm>
          <a:off x="22199600" y="1840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87122</xdr:rowOff>
    </xdr:from>
    <xdr:to>
      <xdr:col>112</xdr:col>
      <xdr:colOff>38100</xdr:colOff>
      <xdr:row>108</xdr:row>
      <xdr:rowOff>17272</xdr:rowOff>
    </xdr:to>
    <xdr:sp macro="" textlink="">
      <xdr:nvSpPr>
        <xdr:cNvPr id="740" name="楕円 739">
          <a:extLst>
            <a:ext uri="{FF2B5EF4-FFF2-40B4-BE49-F238E27FC236}">
              <a16:creationId xmlns:a16="http://schemas.microsoft.com/office/drawing/2014/main" id="{00000000-0008-0000-0E00-0000E4020000}"/>
            </a:ext>
          </a:extLst>
        </xdr:cNvPr>
        <xdr:cNvSpPr/>
      </xdr:nvSpPr>
      <xdr:spPr>
        <a:xfrm>
          <a:off x="21272500" y="184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134113</xdr:rowOff>
    </xdr:from>
    <xdr:to>
      <xdr:col>116</xdr:col>
      <xdr:colOff>63500</xdr:colOff>
      <xdr:row>107</xdr:row>
      <xdr:rowOff>137922</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flipV="1">
          <a:off x="21323300" y="18479263"/>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89408</xdr:rowOff>
    </xdr:from>
    <xdr:to>
      <xdr:col>107</xdr:col>
      <xdr:colOff>101600</xdr:colOff>
      <xdr:row>108</xdr:row>
      <xdr:rowOff>19558</xdr:rowOff>
    </xdr:to>
    <xdr:sp macro="" textlink="">
      <xdr:nvSpPr>
        <xdr:cNvPr id="742" name="楕円 741">
          <a:extLst>
            <a:ext uri="{FF2B5EF4-FFF2-40B4-BE49-F238E27FC236}">
              <a16:creationId xmlns:a16="http://schemas.microsoft.com/office/drawing/2014/main" id="{00000000-0008-0000-0E00-0000E6020000}"/>
            </a:ext>
          </a:extLst>
        </xdr:cNvPr>
        <xdr:cNvSpPr/>
      </xdr:nvSpPr>
      <xdr:spPr>
        <a:xfrm>
          <a:off x="20383500" y="184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137922</xdr:rowOff>
    </xdr:from>
    <xdr:to>
      <xdr:col>111</xdr:col>
      <xdr:colOff>177800</xdr:colOff>
      <xdr:row>107</xdr:row>
      <xdr:rowOff>140208</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flipV="1">
          <a:off x="20434300" y="184830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91694</xdr:rowOff>
    </xdr:from>
    <xdr:to>
      <xdr:col>102</xdr:col>
      <xdr:colOff>165100</xdr:colOff>
      <xdr:row>108</xdr:row>
      <xdr:rowOff>21844</xdr:rowOff>
    </xdr:to>
    <xdr:sp macro="" textlink="">
      <xdr:nvSpPr>
        <xdr:cNvPr id="744" name="楕円 743">
          <a:extLst>
            <a:ext uri="{FF2B5EF4-FFF2-40B4-BE49-F238E27FC236}">
              <a16:creationId xmlns:a16="http://schemas.microsoft.com/office/drawing/2014/main" id="{00000000-0008-0000-0E00-0000E8020000}"/>
            </a:ext>
          </a:extLst>
        </xdr:cNvPr>
        <xdr:cNvSpPr/>
      </xdr:nvSpPr>
      <xdr:spPr>
        <a:xfrm>
          <a:off x="19494500" y="184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140208</xdr:rowOff>
    </xdr:from>
    <xdr:to>
      <xdr:col>107</xdr:col>
      <xdr:colOff>50800</xdr:colOff>
      <xdr:row>107</xdr:row>
      <xdr:rowOff>142494</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flipV="1">
          <a:off x="19545300" y="184853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93218</xdr:rowOff>
    </xdr:from>
    <xdr:to>
      <xdr:col>98</xdr:col>
      <xdr:colOff>38100</xdr:colOff>
      <xdr:row>108</xdr:row>
      <xdr:rowOff>23368</xdr:rowOff>
    </xdr:to>
    <xdr:sp macro="" textlink="">
      <xdr:nvSpPr>
        <xdr:cNvPr id="746" name="楕円 745">
          <a:extLst>
            <a:ext uri="{FF2B5EF4-FFF2-40B4-BE49-F238E27FC236}">
              <a16:creationId xmlns:a16="http://schemas.microsoft.com/office/drawing/2014/main" id="{00000000-0008-0000-0E00-0000EA020000}"/>
            </a:ext>
          </a:extLst>
        </xdr:cNvPr>
        <xdr:cNvSpPr/>
      </xdr:nvSpPr>
      <xdr:spPr>
        <a:xfrm>
          <a:off x="18605500" y="1843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142494</xdr:rowOff>
    </xdr:from>
    <xdr:to>
      <xdr:col>102</xdr:col>
      <xdr:colOff>114300</xdr:colOff>
      <xdr:row>107</xdr:row>
      <xdr:rowOff>144018</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flipV="1">
          <a:off x="18656300" y="1848764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169435</xdr:rowOff>
    </xdr:from>
    <xdr:ext cx="469744" cy="259045"/>
    <xdr:sp macro="" textlink="">
      <xdr:nvSpPr>
        <xdr:cNvPr id="748" name="n_1aveValue【公民館】&#10;一人当たり面積">
          <a:extLst>
            <a:ext uri="{FF2B5EF4-FFF2-40B4-BE49-F238E27FC236}">
              <a16:creationId xmlns:a16="http://schemas.microsoft.com/office/drawing/2014/main" id="{00000000-0008-0000-0E00-0000EC020000}"/>
            </a:ext>
          </a:extLst>
        </xdr:cNvPr>
        <xdr:cNvSpPr txBox="1"/>
      </xdr:nvSpPr>
      <xdr:spPr>
        <a:xfrm>
          <a:off x="210757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18559</xdr:rowOff>
    </xdr:from>
    <xdr:ext cx="469744" cy="259045"/>
    <xdr:sp macro="" textlink="">
      <xdr:nvSpPr>
        <xdr:cNvPr id="749" name="n_2aveValue【公民館】&#10;一人当たり面積">
          <a:extLst>
            <a:ext uri="{FF2B5EF4-FFF2-40B4-BE49-F238E27FC236}">
              <a16:creationId xmlns:a16="http://schemas.microsoft.com/office/drawing/2014/main" id="{00000000-0008-0000-0E00-0000ED020000}"/>
            </a:ext>
          </a:extLst>
        </xdr:cNvPr>
        <xdr:cNvSpPr txBox="1"/>
      </xdr:nvSpPr>
      <xdr:spPr>
        <a:xfrm>
          <a:off x="20199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49040</xdr:rowOff>
    </xdr:from>
    <xdr:ext cx="469744" cy="259045"/>
    <xdr:sp macro="" textlink="">
      <xdr:nvSpPr>
        <xdr:cNvPr id="750" name="n_3aveValue【公民館】&#10;一人当たり面積">
          <a:extLst>
            <a:ext uri="{FF2B5EF4-FFF2-40B4-BE49-F238E27FC236}">
              <a16:creationId xmlns:a16="http://schemas.microsoft.com/office/drawing/2014/main" id="{00000000-0008-0000-0E00-0000EE020000}"/>
            </a:ext>
          </a:extLst>
        </xdr:cNvPr>
        <xdr:cNvSpPr txBox="1"/>
      </xdr:nvSpPr>
      <xdr:spPr>
        <a:xfrm>
          <a:off x="19310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21607</xdr:rowOff>
    </xdr:from>
    <xdr:ext cx="469744" cy="259045"/>
    <xdr:sp macro="" textlink="">
      <xdr:nvSpPr>
        <xdr:cNvPr id="751" name="n_4aveValue【公民館】&#10;一人当たり面積">
          <a:extLst>
            <a:ext uri="{FF2B5EF4-FFF2-40B4-BE49-F238E27FC236}">
              <a16:creationId xmlns:a16="http://schemas.microsoft.com/office/drawing/2014/main" id="{00000000-0008-0000-0E00-0000EF020000}"/>
            </a:ext>
          </a:extLst>
        </xdr:cNvPr>
        <xdr:cNvSpPr txBox="1"/>
      </xdr:nvSpPr>
      <xdr:spPr>
        <a:xfrm>
          <a:off x="18421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8399</xdr:rowOff>
    </xdr:from>
    <xdr:ext cx="469744" cy="259045"/>
    <xdr:sp macro="" textlink="">
      <xdr:nvSpPr>
        <xdr:cNvPr id="752" name="n_1mainValue【公民館】&#10;一人当たり面積">
          <a:extLst>
            <a:ext uri="{FF2B5EF4-FFF2-40B4-BE49-F238E27FC236}">
              <a16:creationId xmlns:a16="http://schemas.microsoft.com/office/drawing/2014/main" id="{00000000-0008-0000-0E00-0000F0020000}"/>
            </a:ext>
          </a:extLst>
        </xdr:cNvPr>
        <xdr:cNvSpPr txBox="1"/>
      </xdr:nvSpPr>
      <xdr:spPr>
        <a:xfrm>
          <a:off x="210757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10685</xdr:rowOff>
    </xdr:from>
    <xdr:ext cx="469744" cy="259045"/>
    <xdr:sp macro="" textlink="">
      <xdr:nvSpPr>
        <xdr:cNvPr id="753" name="n_2mainValue【公民館】&#10;一人当たり面積">
          <a:extLst>
            <a:ext uri="{FF2B5EF4-FFF2-40B4-BE49-F238E27FC236}">
              <a16:creationId xmlns:a16="http://schemas.microsoft.com/office/drawing/2014/main" id="{00000000-0008-0000-0E00-0000F1020000}"/>
            </a:ext>
          </a:extLst>
        </xdr:cNvPr>
        <xdr:cNvSpPr txBox="1"/>
      </xdr:nvSpPr>
      <xdr:spPr>
        <a:xfrm>
          <a:off x="20199427" y="1852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12971</xdr:rowOff>
    </xdr:from>
    <xdr:ext cx="469744" cy="259045"/>
    <xdr:sp macro="" textlink="">
      <xdr:nvSpPr>
        <xdr:cNvPr id="754" name="n_3mainValue【公民館】&#10;一人当たり面積">
          <a:extLst>
            <a:ext uri="{FF2B5EF4-FFF2-40B4-BE49-F238E27FC236}">
              <a16:creationId xmlns:a16="http://schemas.microsoft.com/office/drawing/2014/main" id="{00000000-0008-0000-0E00-0000F2020000}"/>
            </a:ext>
          </a:extLst>
        </xdr:cNvPr>
        <xdr:cNvSpPr txBox="1"/>
      </xdr:nvSpPr>
      <xdr:spPr>
        <a:xfrm>
          <a:off x="19310427" y="1852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14495</xdr:rowOff>
    </xdr:from>
    <xdr:ext cx="469744" cy="259045"/>
    <xdr:sp macro="" textlink="">
      <xdr:nvSpPr>
        <xdr:cNvPr id="755" name="n_4mainValue【公民館】&#10;一人当たり面積">
          <a:extLst>
            <a:ext uri="{FF2B5EF4-FFF2-40B4-BE49-F238E27FC236}">
              <a16:creationId xmlns:a16="http://schemas.microsoft.com/office/drawing/2014/main" id="{00000000-0008-0000-0E00-0000F3020000}"/>
            </a:ext>
          </a:extLst>
        </xdr:cNvPr>
        <xdr:cNvSpPr txBox="1"/>
      </xdr:nvSpPr>
      <xdr:spPr>
        <a:xfrm>
          <a:off x="18421427" y="1853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00000000-0008-0000-0E00-0000F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00000000-0008-0000-0E00-0000F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有形固定資産減価償却率のうち、道路について本村では標準的な造成費をもとに再調達価格を算定したため、高い数値になったものと考えられます。</a:t>
          </a:r>
          <a:endParaRPr lang="ja-JP" altLang="ja-JP" sz="1400">
            <a:effectLst/>
          </a:endParaRPr>
        </a:p>
        <a:p>
          <a:r>
            <a:rPr kumimoji="1" lang="ja-JP" altLang="ja-JP" sz="1100">
              <a:solidFill>
                <a:schemeClr val="dk1"/>
              </a:solidFill>
              <a:effectLst/>
              <a:latin typeface="+mn-lt"/>
              <a:ea typeface="+mn-ea"/>
              <a:cs typeface="+mn-cs"/>
            </a:rPr>
            <a:t>公営住宅や保育所、学校については平成２０年前後に建設もしくは大規模改修を実施しており、現時点での償却率は低くなっています。</a:t>
          </a:r>
          <a:endParaRPr lang="ja-JP" altLang="ja-JP" sz="1400">
            <a:effectLst/>
          </a:endParaRPr>
        </a:p>
        <a:p>
          <a:r>
            <a:rPr kumimoji="1" lang="ja-JP" altLang="ja-JP" sz="1100">
              <a:solidFill>
                <a:schemeClr val="dk1"/>
              </a:solidFill>
              <a:effectLst/>
              <a:latin typeface="+mn-lt"/>
              <a:ea typeface="+mn-ea"/>
              <a:cs typeface="+mn-cs"/>
            </a:rPr>
            <a:t>今後は、施設量適正化の推進、長寿命化の推進などを図ります。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6,857
6,760
98.56
5,513,892
5,238,008
240,758
2,810,872
3,766,134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F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F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F00-00004D000000}"/>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F00-00004F000000}"/>
            </a:ext>
          </a:extLst>
        </xdr:cNvPr>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109237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50437</xdr:rowOff>
    </xdr:from>
    <xdr:to>
      <xdr:col>20</xdr:col>
      <xdr:colOff>38100</xdr:colOff>
      <xdr:row>60</xdr:row>
      <xdr:rowOff>152037</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101237</xdr:rowOff>
    </xdr:from>
    <xdr:to>
      <xdr:col>24</xdr:col>
      <xdr:colOff>63500</xdr:colOff>
      <xdr:row>60</xdr:row>
      <xdr:rowOff>137160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3797300" y="1038823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14515</xdr:rowOff>
    </xdr:from>
    <xdr:to>
      <xdr:col>15</xdr:col>
      <xdr:colOff>101600</xdr:colOff>
      <xdr:row>60</xdr:row>
      <xdr:rowOff>116115</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65315</xdr:rowOff>
    </xdr:from>
    <xdr:to>
      <xdr:col>19</xdr:col>
      <xdr:colOff>177800</xdr:colOff>
      <xdr:row>60</xdr:row>
      <xdr:rowOff>101237</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908300" y="1035231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150041</xdr:rowOff>
    </xdr:from>
    <xdr:to>
      <xdr:col>10</xdr:col>
      <xdr:colOff>165100</xdr:colOff>
      <xdr:row>60</xdr:row>
      <xdr:rowOff>80191</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29391</xdr:rowOff>
    </xdr:from>
    <xdr:to>
      <xdr:col>15</xdr:col>
      <xdr:colOff>50800</xdr:colOff>
      <xdr:row>60</xdr:row>
      <xdr:rowOff>65315</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2019300" y="103163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114119</xdr:rowOff>
    </xdr:from>
    <xdr:to>
      <xdr:col>6</xdr:col>
      <xdr:colOff>38100</xdr:colOff>
      <xdr:row>60</xdr:row>
      <xdr:rowOff>44269</xdr:rowOff>
    </xdr:to>
    <xdr:sp macro="" textlink="">
      <xdr:nvSpPr>
        <xdr:cNvPr id="98" name="楕円 97">
          <a:extLst>
            <a:ext uri="{FF2B5EF4-FFF2-40B4-BE49-F238E27FC236}">
              <a16:creationId xmlns:a16="http://schemas.microsoft.com/office/drawing/2014/main" id="{00000000-0008-0000-0F00-000062000000}"/>
            </a:ext>
          </a:extLst>
        </xdr:cNvPr>
        <xdr:cNvSpPr/>
      </xdr:nvSpPr>
      <xdr:spPr>
        <a:xfrm>
          <a:off x="1079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164919</xdr:rowOff>
    </xdr:from>
    <xdr:to>
      <xdr:col>10</xdr:col>
      <xdr:colOff>114300</xdr:colOff>
      <xdr:row>60</xdr:row>
      <xdr:rowOff>29391</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1130300" y="1028046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1816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168564</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35820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132642</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2705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96718</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1816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60796</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F00-00006B000000}"/>
            </a:ext>
          </a:extLst>
        </xdr:cNvPr>
        <xdr:cNvSpPr txBox="1"/>
      </xdr:nvSpPr>
      <xdr:spPr>
        <a:xfrm>
          <a:off x="927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F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00000000-0008-0000-0F00-00008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134" name="【体育館・プール】&#10;一人当たり面積最小値テキスト">
          <a:extLst>
            <a:ext uri="{FF2B5EF4-FFF2-40B4-BE49-F238E27FC236}">
              <a16:creationId xmlns:a16="http://schemas.microsoft.com/office/drawing/2014/main" id="{00000000-0008-0000-0F00-000086000000}"/>
            </a:ext>
          </a:extLst>
        </xdr:cNvPr>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136" name="【体育館・プール】&#10;一人当たり面積最大値テキスト">
          <a:extLst>
            <a:ext uri="{FF2B5EF4-FFF2-40B4-BE49-F238E27FC236}">
              <a16:creationId xmlns:a16="http://schemas.microsoft.com/office/drawing/2014/main" id="{00000000-0008-0000-0F00-000088000000}"/>
            </a:ext>
          </a:extLst>
        </xdr:cNvPr>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25635</xdr:rowOff>
    </xdr:from>
    <xdr:ext cx="469744" cy="259045"/>
    <xdr:sp macro="" textlink="">
      <xdr:nvSpPr>
        <xdr:cNvPr id="138" name="【体育館・プール】&#10;一人当たり面積平均値テキスト">
          <a:extLst>
            <a:ext uri="{FF2B5EF4-FFF2-40B4-BE49-F238E27FC236}">
              <a16:creationId xmlns:a16="http://schemas.microsoft.com/office/drawing/2014/main" id="{00000000-0008-0000-0F00-00008A000000}"/>
            </a:ext>
          </a:extLst>
        </xdr:cNvPr>
        <xdr:cNvSpPr txBox="1"/>
      </xdr:nvSpPr>
      <xdr:spPr>
        <a:xfrm>
          <a:off x="10515600" y="10655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139" name="フローチャート: 判断 138">
          <a:extLst>
            <a:ext uri="{FF2B5EF4-FFF2-40B4-BE49-F238E27FC236}">
              <a16:creationId xmlns:a16="http://schemas.microsoft.com/office/drawing/2014/main" id="{00000000-0008-0000-0F00-00008B000000}"/>
            </a:ext>
          </a:extLst>
        </xdr:cNvPr>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140" name="フローチャート: 判断 139">
          <a:extLst>
            <a:ext uri="{FF2B5EF4-FFF2-40B4-BE49-F238E27FC236}">
              <a16:creationId xmlns:a16="http://schemas.microsoft.com/office/drawing/2014/main" id="{00000000-0008-0000-0F00-00008C000000}"/>
            </a:ext>
          </a:extLst>
        </xdr:cNvPr>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141" name="フローチャート: 判断 140">
          <a:extLst>
            <a:ext uri="{FF2B5EF4-FFF2-40B4-BE49-F238E27FC236}">
              <a16:creationId xmlns:a16="http://schemas.microsoft.com/office/drawing/2014/main" id="{00000000-0008-0000-0F00-00008D000000}"/>
            </a:ext>
          </a:extLst>
        </xdr:cNvPr>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142" name="フローチャート: 判断 141">
          <a:extLst>
            <a:ext uri="{FF2B5EF4-FFF2-40B4-BE49-F238E27FC236}">
              <a16:creationId xmlns:a16="http://schemas.microsoft.com/office/drawing/2014/main" id="{00000000-0008-0000-0F00-00008E000000}"/>
            </a:ext>
          </a:extLst>
        </xdr:cNvPr>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143" name="フローチャート: 判断 142">
          <a:extLst>
            <a:ext uri="{FF2B5EF4-FFF2-40B4-BE49-F238E27FC236}">
              <a16:creationId xmlns:a16="http://schemas.microsoft.com/office/drawing/2014/main" id="{00000000-0008-0000-0F00-00008F000000}"/>
            </a:ext>
          </a:extLst>
        </xdr:cNvPr>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168003</xdr:rowOff>
    </xdr:from>
    <xdr:to>
      <xdr:col>55</xdr:col>
      <xdr:colOff>50800</xdr:colOff>
      <xdr:row>64</xdr:row>
      <xdr:rowOff>98153</xdr:rowOff>
    </xdr:to>
    <xdr:sp macro="" textlink="">
      <xdr:nvSpPr>
        <xdr:cNvPr id="149" name="楕円 148">
          <a:extLst>
            <a:ext uri="{FF2B5EF4-FFF2-40B4-BE49-F238E27FC236}">
              <a16:creationId xmlns:a16="http://schemas.microsoft.com/office/drawing/2014/main" id="{00000000-0008-0000-0F00-000095000000}"/>
            </a:ext>
          </a:extLst>
        </xdr:cNvPr>
        <xdr:cNvSpPr/>
      </xdr:nvSpPr>
      <xdr:spPr>
        <a:xfrm>
          <a:off x="10426700" y="1096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82930</xdr:rowOff>
    </xdr:from>
    <xdr:ext cx="469744" cy="259045"/>
    <xdr:sp macro="" textlink="">
      <xdr:nvSpPr>
        <xdr:cNvPr id="150" name="【体育館・プール】&#10;一人当たり面積該当値テキスト">
          <a:extLst>
            <a:ext uri="{FF2B5EF4-FFF2-40B4-BE49-F238E27FC236}">
              <a16:creationId xmlns:a16="http://schemas.microsoft.com/office/drawing/2014/main" id="{00000000-0008-0000-0F00-000096000000}"/>
            </a:ext>
          </a:extLst>
        </xdr:cNvPr>
        <xdr:cNvSpPr txBox="1"/>
      </xdr:nvSpPr>
      <xdr:spPr>
        <a:xfrm>
          <a:off x="10515600" y="1088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169962</xdr:rowOff>
    </xdr:from>
    <xdr:to>
      <xdr:col>50</xdr:col>
      <xdr:colOff>165100</xdr:colOff>
      <xdr:row>64</xdr:row>
      <xdr:rowOff>100112</xdr:rowOff>
    </xdr:to>
    <xdr:sp macro="" textlink="">
      <xdr:nvSpPr>
        <xdr:cNvPr id="151" name="楕円 150">
          <a:extLst>
            <a:ext uri="{FF2B5EF4-FFF2-40B4-BE49-F238E27FC236}">
              <a16:creationId xmlns:a16="http://schemas.microsoft.com/office/drawing/2014/main" id="{00000000-0008-0000-0F00-000097000000}"/>
            </a:ext>
          </a:extLst>
        </xdr:cNvPr>
        <xdr:cNvSpPr/>
      </xdr:nvSpPr>
      <xdr:spPr>
        <a:xfrm>
          <a:off x="9588500" y="1097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47353</xdr:rowOff>
    </xdr:from>
    <xdr:to>
      <xdr:col>55</xdr:col>
      <xdr:colOff>0</xdr:colOff>
      <xdr:row>64</xdr:row>
      <xdr:rowOff>49312</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flipV="1">
          <a:off x="9639300" y="11020153"/>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170942</xdr:rowOff>
    </xdr:from>
    <xdr:to>
      <xdr:col>46</xdr:col>
      <xdr:colOff>38100</xdr:colOff>
      <xdr:row>64</xdr:row>
      <xdr:rowOff>101092</xdr:rowOff>
    </xdr:to>
    <xdr:sp macro="" textlink="">
      <xdr:nvSpPr>
        <xdr:cNvPr id="153" name="楕円 152">
          <a:extLst>
            <a:ext uri="{FF2B5EF4-FFF2-40B4-BE49-F238E27FC236}">
              <a16:creationId xmlns:a16="http://schemas.microsoft.com/office/drawing/2014/main" id="{00000000-0008-0000-0F00-000099000000}"/>
            </a:ext>
          </a:extLst>
        </xdr:cNvPr>
        <xdr:cNvSpPr/>
      </xdr:nvSpPr>
      <xdr:spPr>
        <a:xfrm>
          <a:off x="8699500" y="1097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49312</xdr:rowOff>
    </xdr:from>
    <xdr:to>
      <xdr:col>50</xdr:col>
      <xdr:colOff>114300</xdr:colOff>
      <xdr:row>64</xdr:row>
      <xdr:rowOff>50292</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flipV="1">
          <a:off x="8750300" y="1102211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472</xdr:rowOff>
    </xdr:from>
    <xdr:to>
      <xdr:col>41</xdr:col>
      <xdr:colOff>101600</xdr:colOff>
      <xdr:row>64</xdr:row>
      <xdr:rowOff>102072</xdr:rowOff>
    </xdr:to>
    <xdr:sp macro="" textlink="">
      <xdr:nvSpPr>
        <xdr:cNvPr id="155" name="楕円 154">
          <a:extLst>
            <a:ext uri="{FF2B5EF4-FFF2-40B4-BE49-F238E27FC236}">
              <a16:creationId xmlns:a16="http://schemas.microsoft.com/office/drawing/2014/main" id="{00000000-0008-0000-0F00-00009B000000}"/>
            </a:ext>
          </a:extLst>
        </xdr:cNvPr>
        <xdr:cNvSpPr/>
      </xdr:nvSpPr>
      <xdr:spPr>
        <a:xfrm>
          <a:off x="7810500" y="109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50292</xdr:rowOff>
    </xdr:from>
    <xdr:to>
      <xdr:col>45</xdr:col>
      <xdr:colOff>177800</xdr:colOff>
      <xdr:row>64</xdr:row>
      <xdr:rowOff>51272</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flipV="1">
          <a:off x="7861300" y="1102309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1125</xdr:rowOff>
    </xdr:from>
    <xdr:to>
      <xdr:col>36</xdr:col>
      <xdr:colOff>165100</xdr:colOff>
      <xdr:row>64</xdr:row>
      <xdr:rowOff>102725</xdr:rowOff>
    </xdr:to>
    <xdr:sp macro="" textlink="">
      <xdr:nvSpPr>
        <xdr:cNvPr id="157" name="楕円 156">
          <a:extLst>
            <a:ext uri="{FF2B5EF4-FFF2-40B4-BE49-F238E27FC236}">
              <a16:creationId xmlns:a16="http://schemas.microsoft.com/office/drawing/2014/main" id="{00000000-0008-0000-0F00-00009D000000}"/>
            </a:ext>
          </a:extLst>
        </xdr:cNvPr>
        <xdr:cNvSpPr/>
      </xdr:nvSpPr>
      <xdr:spPr>
        <a:xfrm>
          <a:off x="6921500" y="1097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51272</xdr:rowOff>
    </xdr:from>
    <xdr:to>
      <xdr:col>41</xdr:col>
      <xdr:colOff>50800</xdr:colOff>
      <xdr:row>64</xdr:row>
      <xdr:rowOff>51925</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flipV="1">
          <a:off x="6972300" y="11024072"/>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118599</xdr:rowOff>
    </xdr:from>
    <xdr:ext cx="469744" cy="259045"/>
    <xdr:sp macro="" textlink="">
      <xdr:nvSpPr>
        <xdr:cNvPr id="159" name="n_1aveValue【体育館・プール】&#10;一人当たり面積">
          <a:extLst>
            <a:ext uri="{FF2B5EF4-FFF2-40B4-BE49-F238E27FC236}">
              <a16:creationId xmlns:a16="http://schemas.microsoft.com/office/drawing/2014/main" id="{00000000-0008-0000-0F00-00009F000000}"/>
            </a:ext>
          </a:extLst>
        </xdr:cNvPr>
        <xdr:cNvSpPr txBox="1"/>
      </xdr:nvSpPr>
      <xdr:spPr>
        <a:xfrm>
          <a:off x="9391727" y="1057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128722</xdr:rowOff>
    </xdr:from>
    <xdr:ext cx="469744" cy="259045"/>
    <xdr:sp macro="" textlink="">
      <xdr:nvSpPr>
        <xdr:cNvPr id="160" name="n_2aveValue【体育館・プール】&#10;一人当たり面積">
          <a:extLst>
            <a:ext uri="{FF2B5EF4-FFF2-40B4-BE49-F238E27FC236}">
              <a16:creationId xmlns:a16="http://schemas.microsoft.com/office/drawing/2014/main" id="{00000000-0008-0000-0F00-0000A0000000}"/>
            </a:ext>
          </a:extLst>
        </xdr:cNvPr>
        <xdr:cNvSpPr txBox="1"/>
      </xdr:nvSpPr>
      <xdr:spPr>
        <a:xfrm>
          <a:off x="8515427" y="1058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148317</xdr:rowOff>
    </xdr:from>
    <xdr:ext cx="469744" cy="259045"/>
    <xdr:sp macro="" textlink="">
      <xdr:nvSpPr>
        <xdr:cNvPr id="161" name="n_3aveValue【体育館・プール】&#10;一人当たり面積">
          <a:extLst>
            <a:ext uri="{FF2B5EF4-FFF2-40B4-BE49-F238E27FC236}">
              <a16:creationId xmlns:a16="http://schemas.microsoft.com/office/drawing/2014/main" id="{00000000-0008-0000-0F00-0000A1000000}"/>
            </a:ext>
          </a:extLst>
        </xdr:cNvPr>
        <xdr:cNvSpPr txBox="1"/>
      </xdr:nvSpPr>
      <xdr:spPr>
        <a:xfrm>
          <a:off x="7626427" y="106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160727</xdr:rowOff>
    </xdr:from>
    <xdr:ext cx="469744" cy="259045"/>
    <xdr:sp macro="" textlink="">
      <xdr:nvSpPr>
        <xdr:cNvPr id="162" name="n_4aveValue【体育館・プール】&#10;一人当たり面積">
          <a:extLst>
            <a:ext uri="{FF2B5EF4-FFF2-40B4-BE49-F238E27FC236}">
              <a16:creationId xmlns:a16="http://schemas.microsoft.com/office/drawing/2014/main" id="{00000000-0008-0000-0F00-0000A2000000}"/>
            </a:ext>
          </a:extLst>
        </xdr:cNvPr>
        <xdr:cNvSpPr txBox="1"/>
      </xdr:nvSpPr>
      <xdr:spPr>
        <a:xfrm>
          <a:off x="6737427" y="1061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91239</xdr:rowOff>
    </xdr:from>
    <xdr:ext cx="469744" cy="259045"/>
    <xdr:sp macro="" textlink="">
      <xdr:nvSpPr>
        <xdr:cNvPr id="163" name="n_1mainValue【体育館・プール】&#10;一人当たり面積">
          <a:extLst>
            <a:ext uri="{FF2B5EF4-FFF2-40B4-BE49-F238E27FC236}">
              <a16:creationId xmlns:a16="http://schemas.microsoft.com/office/drawing/2014/main" id="{00000000-0008-0000-0F00-0000A3000000}"/>
            </a:ext>
          </a:extLst>
        </xdr:cNvPr>
        <xdr:cNvSpPr txBox="1"/>
      </xdr:nvSpPr>
      <xdr:spPr>
        <a:xfrm>
          <a:off x="9391727" y="1106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92219</xdr:rowOff>
    </xdr:from>
    <xdr:ext cx="469744" cy="259045"/>
    <xdr:sp macro="" textlink="">
      <xdr:nvSpPr>
        <xdr:cNvPr id="164" name="n_2mainValue【体育館・プール】&#10;一人当たり面積">
          <a:extLst>
            <a:ext uri="{FF2B5EF4-FFF2-40B4-BE49-F238E27FC236}">
              <a16:creationId xmlns:a16="http://schemas.microsoft.com/office/drawing/2014/main" id="{00000000-0008-0000-0F00-0000A4000000}"/>
            </a:ext>
          </a:extLst>
        </xdr:cNvPr>
        <xdr:cNvSpPr txBox="1"/>
      </xdr:nvSpPr>
      <xdr:spPr>
        <a:xfrm>
          <a:off x="8515427" y="1106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93199</xdr:rowOff>
    </xdr:from>
    <xdr:ext cx="469744" cy="259045"/>
    <xdr:sp macro="" textlink="">
      <xdr:nvSpPr>
        <xdr:cNvPr id="165" name="n_3mainValue【体育館・プール】&#10;一人当たり面積">
          <a:extLst>
            <a:ext uri="{FF2B5EF4-FFF2-40B4-BE49-F238E27FC236}">
              <a16:creationId xmlns:a16="http://schemas.microsoft.com/office/drawing/2014/main" id="{00000000-0008-0000-0F00-0000A5000000}"/>
            </a:ext>
          </a:extLst>
        </xdr:cNvPr>
        <xdr:cNvSpPr txBox="1"/>
      </xdr:nvSpPr>
      <xdr:spPr>
        <a:xfrm>
          <a:off x="7626427" y="1106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93852</xdr:rowOff>
    </xdr:from>
    <xdr:ext cx="469744" cy="259045"/>
    <xdr:sp macro="" textlink="">
      <xdr:nvSpPr>
        <xdr:cNvPr id="166" name="n_4mainValue【体育館・プール】&#10;一人当たり面積">
          <a:extLst>
            <a:ext uri="{FF2B5EF4-FFF2-40B4-BE49-F238E27FC236}">
              <a16:creationId xmlns:a16="http://schemas.microsoft.com/office/drawing/2014/main" id="{00000000-0008-0000-0F00-0000A6000000}"/>
            </a:ext>
          </a:extLst>
        </xdr:cNvPr>
        <xdr:cNvSpPr txBox="1"/>
      </xdr:nvSpPr>
      <xdr:spPr>
        <a:xfrm>
          <a:off x="6737427" y="1106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00000000-0008-0000-0F00-0000B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00000000-0008-0000-0F00-0000C0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00000000-0008-0000-0F00-0000C2000000}"/>
            </a:ext>
          </a:extLst>
        </xdr:cNvPr>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00000000-0008-0000-0F00-0000C4000000}"/>
            </a:ext>
          </a:extLst>
        </xdr:cNvPr>
        <xdr:cNvSpPr txBox="1"/>
      </xdr:nvSpPr>
      <xdr:spPr>
        <a:xfrm>
          <a:off x="4673600" y="13916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197" name="フローチャート: 判断 196">
          <a:extLst>
            <a:ext uri="{FF2B5EF4-FFF2-40B4-BE49-F238E27FC236}">
              <a16:creationId xmlns:a16="http://schemas.microsoft.com/office/drawing/2014/main" id="{00000000-0008-0000-0F00-0000C5000000}"/>
            </a:ext>
          </a:extLst>
        </xdr:cNvPr>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198" name="フローチャート: 判断 197">
          <a:extLst>
            <a:ext uri="{FF2B5EF4-FFF2-40B4-BE49-F238E27FC236}">
              <a16:creationId xmlns:a16="http://schemas.microsoft.com/office/drawing/2014/main" id="{00000000-0008-0000-0F00-0000C6000000}"/>
            </a:ext>
          </a:extLst>
        </xdr:cNvPr>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199" name="フローチャート: 判断 198">
          <a:extLst>
            <a:ext uri="{FF2B5EF4-FFF2-40B4-BE49-F238E27FC236}">
              <a16:creationId xmlns:a16="http://schemas.microsoft.com/office/drawing/2014/main" id="{00000000-0008-0000-0F00-0000C7000000}"/>
            </a:ext>
          </a:extLst>
        </xdr:cNvPr>
        <xdr:cNvSpPr/>
      </xdr:nvSpPr>
      <xdr:spPr>
        <a:xfrm>
          <a:off x="2857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00" name="フローチャート: 判断 199">
          <a:extLst>
            <a:ext uri="{FF2B5EF4-FFF2-40B4-BE49-F238E27FC236}">
              <a16:creationId xmlns:a16="http://schemas.microsoft.com/office/drawing/2014/main" id="{00000000-0008-0000-0F00-0000C8000000}"/>
            </a:ext>
          </a:extLst>
        </xdr:cNvPr>
        <xdr:cNvSpPr/>
      </xdr:nvSpPr>
      <xdr:spPr>
        <a:xfrm>
          <a:off x="1968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01" name="フローチャート: 判断 200">
          <a:extLst>
            <a:ext uri="{FF2B5EF4-FFF2-40B4-BE49-F238E27FC236}">
              <a16:creationId xmlns:a16="http://schemas.microsoft.com/office/drawing/2014/main" id="{00000000-0008-0000-0F00-0000C9000000}"/>
            </a:ext>
          </a:extLst>
        </xdr:cNvPr>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122555</xdr:rowOff>
    </xdr:from>
    <xdr:to>
      <xdr:col>24</xdr:col>
      <xdr:colOff>114300</xdr:colOff>
      <xdr:row>80</xdr:row>
      <xdr:rowOff>52705</xdr:rowOff>
    </xdr:to>
    <xdr:sp macro="" textlink="">
      <xdr:nvSpPr>
        <xdr:cNvPr id="207" name="楕円 206">
          <a:extLst>
            <a:ext uri="{FF2B5EF4-FFF2-40B4-BE49-F238E27FC236}">
              <a16:creationId xmlns:a16="http://schemas.microsoft.com/office/drawing/2014/main" id="{00000000-0008-0000-0F00-0000CF000000}"/>
            </a:ext>
          </a:extLst>
        </xdr:cNvPr>
        <xdr:cNvSpPr/>
      </xdr:nvSpPr>
      <xdr:spPr>
        <a:xfrm>
          <a:off x="45847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145432</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00000000-0008-0000-0F00-0000D0000000}"/>
            </a:ext>
          </a:extLst>
        </xdr:cNvPr>
        <xdr:cNvSpPr txBox="1"/>
      </xdr:nvSpPr>
      <xdr:spPr>
        <a:xfrm>
          <a:off x="4673600"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82550</xdr:rowOff>
    </xdr:from>
    <xdr:to>
      <xdr:col>20</xdr:col>
      <xdr:colOff>38100</xdr:colOff>
      <xdr:row>80</xdr:row>
      <xdr:rowOff>12700</xdr:rowOff>
    </xdr:to>
    <xdr:sp macro="" textlink="">
      <xdr:nvSpPr>
        <xdr:cNvPr id="209" name="楕円 208">
          <a:extLst>
            <a:ext uri="{FF2B5EF4-FFF2-40B4-BE49-F238E27FC236}">
              <a16:creationId xmlns:a16="http://schemas.microsoft.com/office/drawing/2014/main" id="{00000000-0008-0000-0F00-0000D1000000}"/>
            </a:ext>
          </a:extLst>
        </xdr:cNvPr>
        <xdr:cNvSpPr/>
      </xdr:nvSpPr>
      <xdr:spPr>
        <a:xfrm>
          <a:off x="3746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133350</xdr:rowOff>
    </xdr:from>
    <xdr:to>
      <xdr:col>24</xdr:col>
      <xdr:colOff>63500</xdr:colOff>
      <xdr:row>80</xdr:row>
      <xdr:rowOff>1905</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3797300" y="136779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53975</xdr:rowOff>
    </xdr:from>
    <xdr:to>
      <xdr:col>15</xdr:col>
      <xdr:colOff>101600</xdr:colOff>
      <xdr:row>79</xdr:row>
      <xdr:rowOff>155575</xdr:rowOff>
    </xdr:to>
    <xdr:sp macro="" textlink="">
      <xdr:nvSpPr>
        <xdr:cNvPr id="211" name="楕円 210">
          <a:extLst>
            <a:ext uri="{FF2B5EF4-FFF2-40B4-BE49-F238E27FC236}">
              <a16:creationId xmlns:a16="http://schemas.microsoft.com/office/drawing/2014/main" id="{00000000-0008-0000-0F00-0000D3000000}"/>
            </a:ext>
          </a:extLst>
        </xdr:cNvPr>
        <xdr:cNvSpPr/>
      </xdr:nvSpPr>
      <xdr:spPr>
        <a:xfrm>
          <a:off x="2857500" y="135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104775</xdr:rowOff>
    </xdr:from>
    <xdr:to>
      <xdr:col>19</xdr:col>
      <xdr:colOff>177800</xdr:colOff>
      <xdr:row>79</xdr:row>
      <xdr:rowOff>133350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2908300" y="136493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13970</xdr:rowOff>
    </xdr:from>
    <xdr:to>
      <xdr:col>10</xdr:col>
      <xdr:colOff>165100</xdr:colOff>
      <xdr:row>79</xdr:row>
      <xdr:rowOff>115570</xdr:rowOff>
    </xdr:to>
    <xdr:sp macro="" textlink="">
      <xdr:nvSpPr>
        <xdr:cNvPr id="213" name="楕円 212">
          <a:extLst>
            <a:ext uri="{FF2B5EF4-FFF2-40B4-BE49-F238E27FC236}">
              <a16:creationId xmlns:a16="http://schemas.microsoft.com/office/drawing/2014/main" id="{00000000-0008-0000-0F00-0000D5000000}"/>
            </a:ext>
          </a:extLst>
        </xdr:cNvPr>
        <xdr:cNvSpPr/>
      </xdr:nvSpPr>
      <xdr:spPr>
        <a:xfrm>
          <a:off x="19685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64770</xdr:rowOff>
    </xdr:from>
    <xdr:to>
      <xdr:col>15</xdr:col>
      <xdr:colOff>50800</xdr:colOff>
      <xdr:row>79</xdr:row>
      <xdr:rowOff>104775</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2019300" y="136093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145414</xdr:rowOff>
    </xdr:from>
    <xdr:to>
      <xdr:col>6</xdr:col>
      <xdr:colOff>38100</xdr:colOff>
      <xdr:row>79</xdr:row>
      <xdr:rowOff>75564</xdr:rowOff>
    </xdr:to>
    <xdr:sp macro="" textlink="">
      <xdr:nvSpPr>
        <xdr:cNvPr id="215" name="楕円 214">
          <a:extLst>
            <a:ext uri="{FF2B5EF4-FFF2-40B4-BE49-F238E27FC236}">
              <a16:creationId xmlns:a16="http://schemas.microsoft.com/office/drawing/2014/main" id="{00000000-0008-0000-0F00-0000D7000000}"/>
            </a:ext>
          </a:extLst>
        </xdr:cNvPr>
        <xdr:cNvSpPr/>
      </xdr:nvSpPr>
      <xdr:spPr>
        <a:xfrm>
          <a:off x="1079500" y="1351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24764</xdr:rowOff>
    </xdr:from>
    <xdr:to>
      <xdr:col>10</xdr:col>
      <xdr:colOff>114300</xdr:colOff>
      <xdr:row>79</xdr:row>
      <xdr:rowOff>64770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1130300" y="135693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114316</xdr:rowOff>
    </xdr:from>
    <xdr:ext cx="405111" cy="259045"/>
    <xdr:sp macro="" textlink="">
      <xdr:nvSpPr>
        <xdr:cNvPr id="217" name="n_1aveValue【福祉施設】&#10;有形固定資産減価償却率">
          <a:extLst>
            <a:ext uri="{FF2B5EF4-FFF2-40B4-BE49-F238E27FC236}">
              <a16:creationId xmlns:a16="http://schemas.microsoft.com/office/drawing/2014/main" id="{00000000-0008-0000-0F00-0000D9000000}"/>
            </a:ext>
          </a:extLst>
        </xdr:cNvPr>
        <xdr:cNvSpPr txBox="1"/>
      </xdr:nvSpPr>
      <xdr:spPr>
        <a:xfrm>
          <a:off x="35820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36213</xdr:rowOff>
    </xdr:from>
    <xdr:ext cx="405111" cy="259045"/>
    <xdr:sp macro="" textlink="">
      <xdr:nvSpPr>
        <xdr:cNvPr id="218" name="n_2aveValue【福祉施設】&#10;有形固定資産減価償却率">
          <a:extLst>
            <a:ext uri="{FF2B5EF4-FFF2-40B4-BE49-F238E27FC236}">
              <a16:creationId xmlns:a16="http://schemas.microsoft.com/office/drawing/2014/main" id="{00000000-0008-0000-0F00-0000DA000000}"/>
            </a:ext>
          </a:extLst>
        </xdr:cNvPr>
        <xdr:cNvSpPr txBox="1"/>
      </xdr:nvSpPr>
      <xdr:spPr>
        <a:xfrm>
          <a:off x="2705744" y="1392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28591</xdr:rowOff>
    </xdr:from>
    <xdr:ext cx="405111" cy="259045"/>
    <xdr:sp macro="" textlink="">
      <xdr:nvSpPr>
        <xdr:cNvPr id="219" name="n_3aveValue【福祉施設】&#10;有形固定資産減価償却率">
          <a:extLst>
            <a:ext uri="{FF2B5EF4-FFF2-40B4-BE49-F238E27FC236}">
              <a16:creationId xmlns:a16="http://schemas.microsoft.com/office/drawing/2014/main" id="{00000000-0008-0000-0F00-0000DB000000}"/>
            </a:ext>
          </a:extLst>
        </xdr:cNvPr>
        <xdr:cNvSpPr txBox="1"/>
      </xdr:nvSpPr>
      <xdr:spPr>
        <a:xfrm>
          <a:off x="1816744" y="1391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57166</xdr:rowOff>
    </xdr:from>
    <xdr:ext cx="405111" cy="259045"/>
    <xdr:sp macro="" textlink="">
      <xdr:nvSpPr>
        <xdr:cNvPr id="220" name="n_4aveValue【福祉施設】&#10;有形固定資産減価償却率">
          <a:extLst>
            <a:ext uri="{FF2B5EF4-FFF2-40B4-BE49-F238E27FC236}">
              <a16:creationId xmlns:a16="http://schemas.microsoft.com/office/drawing/2014/main" id="{00000000-0008-0000-0F00-0000DC000000}"/>
            </a:ext>
          </a:extLst>
        </xdr:cNvPr>
        <xdr:cNvSpPr txBox="1"/>
      </xdr:nvSpPr>
      <xdr:spPr>
        <a:xfrm>
          <a:off x="927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29227</xdr:rowOff>
    </xdr:from>
    <xdr:ext cx="405111" cy="259045"/>
    <xdr:sp macro="" textlink="">
      <xdr:nvSpPr>
        <xdr:cNvPr id="221" name="n_1mainValue【福祉施設】&#10;有形固定資産減価償却率">
          <a:extLst>
            <a:ext uri="{FF2B5EF4-FFF2-40B4-BE49-F238E27FC236}">
              <a16:creationId xmlns:a16="http://schemas.microsoft.com/office/drawing/2014/main" id="{00000000-0008-0000-0F00-0000DD000000}"/>
            </a:ext>
          </a:extLst>
        </xdr:cNvPr>
        <xdr:cNvSpPr txBox="1"/>
      </xdr:nvSpPr>
      <xdr:spPr>
        <a:xfrm>
          <a:off x="35820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652</xdr:rowOff>
    </xdr:from>
    <xdr:ext cx="405111" cy="259045"/>
    <xdr:sp macro="" textlink="">
      <xdr:nvSpPr>
        <xdr:cNvPr id="222" name="n_2mainValue【福祉施設】&#10;有形固定資産減価償却率">
          <a:extLst>
            <a:ext uri="{FF2B5EF4-FFF2-40B4-BE49-F238E27FC236}">
              <a16:creationId xmlns:a16="http://schemas.microsoft.com/office/drawing/2014/main" id="{00000000-0008-0000-0F00-0000DE000000}"/>
            </a:ext>
          </a:extLst>
        </xdr:cNvPr>
        <xdr:cNvSpPr txBox="1"/>
      </xdr:nvSpPr>
      <xdr:spPr>
        <a:xfrm>
          <a:off x="2705744" y="1337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132097</xdr:rowOff>
    </xdr:from>
    <xdr:ext cx="405111" cy="259045"/>
    <xdr:sp macro="" textlink="">
      <xdr:nvSpPr>
        <xdr:cNvPr id="223" name="n_3mainValue【福祉施設】&#10;有形固定資産減価償却率">
          <a:extLst>
            <a:ext uri="{FF2B5EF4-FFF2-40B4-BE49-F238E27FC236}">
              <a16:creationId xmlns:a16="http://schemas.microsoft.com/office/drawing/2014/main" id="{00000000-0008-0000-0F00-0000DF000000}"/>
            </a:ext>
          </a:extLst>
        </xdr:cNvPr>
        <xdr:cNvSpPr txBox="1"/>
      </xdr:nvSpPr>
      <xdr:spPr>
        <a:xfrm>
          <a:off x="1816744" y="1333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92091</xdr:rowOff>
    </xdr:from>
    <xdr:ext cx="405111" cy="259045"/>
    <xdr:sp macro="" textlink="">
      <xdr:nvSpPr>
        <xdr:cNvPr id="224" name="n_4mainValue【福祉施設】&#10;有形固定資産減価償却率">
          <a:extLst>
            <a:ext uri="{FF2B5EF4-FFF2-40B4-BE49-F238E27FC236}">
              <a16:creationId xmlns:a16="http://schemas.microsoft.com/office/drawing/2014/main" id="{00000000-0008-0000-0F00-0000E0000000}"/>
            </a:ext>
          </a:extLst>
        </xdr:cNvPr>
        <xdr:cNvSpPr txBox="1"/>
      </xdr:nvSpPr>
      <xdr:spPr>
        <a:xfrm>
          <a:off x="927744" y="1329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a:extLst>
            <a:ext uri="{FF2B5EF4-FFF2-40B4-BE49-F238E27FC236}">
              <a16:creationId xmlns:a16="http://schemas.microsoft.com/office/drawing/2014/main" id="{00000000-0008-0000-0F00-0000F5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7" name="【福祉施設】&#10;一人当たり面積最小値テキスト">
          <a:extLst>
            <a:ext uri="{FF2B5EF4-FFF2-40B4-BE49-F238E27FC236}">
              <a16:creationId xmlns:a16="http://schemas.microsoft.com/office/drawing/2014/main" id="{00000000-0008-0000-0F00-0000F700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249" name="【福祉施設】&#10;一人当たり面積最大値テキスト">
          <a:extLst>
            <a:ext uri="{FF2B5EF4-FFF2-40B4-BE49-F238E27FC236}">
              <a16:creationId xmlns:a16="http://schemas.microsoft.com/office/drawing/2014/main" id="{00000000-0008-0000-0F00-0000F9000000}"/>
            </a:ext>
          </a:extLst>
        </xdr:cNvPr>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133520</xdr:rowOff>
    </xdr:from>
    <xdr:ext cx="469744" cy="259045"/>
    <xdr:sp macro="" textlink="">
      <xdr:nvSpPr>
        <xdr:cNvPr id="251" name="【福祉施設】&#10;一人当たり面積平均値テキスト">
          <a:extLst>
            <a:ext uri="{FF2B5EF4-FFF2-40B4-BE49-F238E27FC236}">
              <a16:creationId xmlns:a16="http://schemas.microsoft.com/office/drawing/2014/main" id="{00000000-0008-0000-0F00-0000FB000000}"/>
            </a:ext>
          </a:extLst>
        </xdr:cNvPr>
        <xdr:cNvSpPr txBox="1"/>
      </xdr:nvSpPr>
      <xdr:spPr>
        <a:xfrm>
          <a:off x="10515600" y="14535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252" name="フローチャート: 判断 251">
          <a:extLst>
            <a:ext uri="{FF2B5EF4-FFF2-40B4-BE49-F238E27FC236}">
              <a16:creationId xmlns:a16="http://schemas.microsoft.com/office/drawing/2014/main" id="{00000000-0008-0000-0F00-0000FC000000}"/>
            </a:ext>
          </a:extLst>
        </xdr:cNvPr>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9588500" y="1457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8699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255" name="フローチャート: 判断 254">
          <a:extLst>
            <a:ext uri="{FF2B5EF4-FFF2-40B4-BE49-F238E27FC236}">
              <a16:creationId xmlns:a16="http://schemas.microsoft.com/office/drawing/2014/main" id="{00000000-0008-0000-0F00-0000FF000000}"/>
            </a:ext>
          </a:extLst>
        </xdr:cNvPr>
        <xdr:cNvSpPr/>
      </xdr:nvSpPr>
      <xdr:spPr>
        <a:xfrm>
          <a:off x="7810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256" name="フローチャート: 判断 255">
          <a:extLst>
            <a:ext uri="{FF2B5EF4-FFF2-40B4-BE49-F238E27FC236}">
              <a16:creationId xmlns:a16="http://schemas.microsoft.com/office/drawing/2014/main" id="{00000000-0008-0000-0F00-000000010000}"/>
            </a:ext>
          </a:extLst>
        </xdr:cNvPr>
        <xdr:cNvSpPr/>
      </xdr:nvSpPr>
      <xdr:spPr>
        <a:xfrm>
          <a:off x="6921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262" name="楕円 261">
          <a:extLst>
            <a:ext uri="{FF2B5EF4-FFF2-40B4-BE49-F238E27FC236}">
              <a16:creationId xmlns:a16="http://schemas.microsoft.com/office/drawing/2014/main" id="{00000000-0008-0000-0F00-000006010000}"/>
            </a:ext>
          </a:extLst>
        </xdr:cNvPr>
        <xdr:cNvSpPr/>
      </xdr:nvSpPr>
      <xdr:spPr>
        <a:xfrm>
          <a:off x="104267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19321</xdr:rowOff>
    </xdr:from>
    <xdr:ext cx="469744" cy="259045"/>
    <xdr:sp macro="" textlink="">
      <xdr:nvSpPr>
        <xdr:cNvPr id="263" name="【福祉施設】&#10;一人当たり面積該当値テキスト">
          <a:extLst>
            <a:ext uri="{FF2B5EF4-FFF2-40B4-BE49-F238E27FC236}">
              <a16:creationId xmlns:a16="http://schemas.microsoft.com/office/drawing/2014/main" id="{00000000-0008-0000-0F00-000007010000}"/>
            </a:ext>
          </a:extLst>
        </xdr:cNvPr>
        <xdr:cNvSpPr txBox="1"/>
      </xdr:nvSpPr>
      <xdr:spPr>
        <a:xfrm>
          <a:off x="10515600" y="1424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3759</xdr:rowOff>
    </xdr:from>
    <xdr:to>
      <xdr:col>50</xdr:col>
      <xdr:colOff>165100</xdr:colOff>
      <xdr:row>84</xdr:row>
      <xdr:rowOff>105359</xdr:rowOff>
    </xdr:to>
    <xdr:sp macro="" textlink="">
      <xdr:nvSpPr>
        <xdr:cNvPr id="264" name="楕円 263">
          <a:extLst>
            <a:ext uri="{FF2B5EF4-FFF2-40B4-BE49-F238E27FC236}">
              <a16:creationId xmlns:a16="http://schemas.microsoft.com/office/drawing/2014/main" id="{00000000-0008-0000-0F00-000008010000}"/>
            </a:ext>
          </a:extLst>
        </xdr:cNvPr>
        <xdr:cNvSpPr/>
      </xdr:nvSpPr>
      <xdr:spPr>
        <a:xfrm>
          <a:off x="9588500" y="1440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47244</xdr:rowOff>
    </xdr:from>
    <xdr:to>
      <xdr:col>55</xdr:col>
      <xdr:colOff>0</xdr:colOff>
      <xdr:row>84</xdr:row>
      <xdr:rowOff>54559</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flipV="1">
          <a:off x="9639300" y="14449044"/>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8331</xdr:rowOff>
    </xdr:from>
    <xdr:to>
      <xdr:col>46</xdr:col>
      <xdr:colOff>38100</xdr:colOff>
      <xdr:row>84</xdr:row>
      <xdr:rowOff>109931</xdr:rowOff>
    </xdr:to>
    <xdr:sp macro="" textlink="">
      <xdr:nvSpPr>
        <xdr:cNvPr id="266" name="楕円 265">
          <a:extLst>
            <a:ext uri="{FF2B5EF4-FFF2-40B4-BE49-F238E27FC236}">
              <a16:creationId xmlns:a16="http://schemas.microsoft.com/office/drawing/2014/main" id="{00000000-0008-0000-0F00-00000A010000}"/>
            </a:ext>
          </a:extLst>
        </xdr:cNvPr>
        <xdr:cNvSpPr/>
      </xdr:nvSpPr>
      <xdr:spPr>
        <a:xfrm>
          <a:off x="8699500" y="1441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54559</xdr:rowOff>
    </xdr:from>
    <xdr:to>
      <xdr:col>50</xdr:col>
      <xdr:colOff>114300</xdr:colOff>
      <xdr:row>84</xdr:row>
      <xdr:rowOff>59131</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flipV="1">
          <a:off x="8750300" y="1445635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11531</xdr:rowOff>
    </xdr:from>
    <xdr:to>
      <xdr:col>41</xdr:col>
      <xdr:colOff>101600</xdr:colOff>
      <xdr:row>84</xdr:row>
      <xdr:rowOff>113131</xdr:rowOff>
    </xdr:to>
    <xdr:sp macro="" textlink="">
      <xdr:nvSpPr>
        <xdr:cNvPr id="268" name="楕円 267">
          <a:extLst>
            <a:ext uri="{FF2B5EF4-FFF2-40B4-BE49-F238E27FC236}">
              <a16:creationId xmlns:a16="http://schemas.microsoft.com/office/drawing/2014/main" id="{00000000-0008-0000-0F00-00000C010000}"/>
            </a:ext>
          </a:extLst>
        </xdr:cNvPr>
        <xdr:cNvSpPr/>
      </xdr:nvSpPr>
      <xdr:spPr>
        <a:xfrm>
          <a:off x="7810500" y="1441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59131</xdr:rowOff>
    </xdr:from>
    <xdr:to>
      <xdr:col>45</xdr:col>
      <xdr:colOff>177800</xdr:colOff>
      <xdr:row>84</xdr:row>
      <xdr:rowOff>62331</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flipV="1">
          <a:off x="7861300" y="14460931"/>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13818</xdr:rowOff>
    </xdr:from>
    <xdr:to>
      <xdr:col>36</xdr:col>
      <xdr:colOff>165100</xdr:colOff>
      <xdr:row>84</xdr:row>
      <xdr:rowOff>115418</xdr:rowOff>
    </xdr:to>
    <xdr:sp macro="" textlink="">
      <xdr:nvSpPr>
        <xdr:cNvPr id="270" name="楕円 269">
          <a:extLst>
            <a:ext uri="{FF2B5EF4-FFF2-40B4-BE49-F238E27FC236}">
              <a16:creationId xmlns:a16="http://schemas.microsoft.com/office/drawing/2014/main" id="{00000000-0008-0000-0F00-00000E010000}"/>
            </a:ext>
          </a:extLst>
        </xdr:cNvPr>
        <xdr:cNvSpPr/>
      </xdr:nvSpPr>
      <xdr:spPr>
        <a:xfrm>
          <a:off x="6921500" y="1441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62331</xdr:rowOff>
    </xdr:from>
    <xdr:to>
      <xdr:col>41</xdr:col>
      <xdr:colOff>50800</xdr:colOff>
      <xdr:row>84</xdr:row>
      <xdr:rowOff>64618</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flipV="1">
          <a:off x="6972300" y="14464131"/>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95114</xdr:rowOff>
    </xdr:from>
    <xdr:ext cx="469744" cy="259045"/>
    <xdr:sp macro="" textlink="">
      <xdr:nvSpPr>
        <xdr:cNvPr id="272" name="n_1aveValue【福祉施設】&#10;一人当たり面積">
          <a:extLst>
            <a:ext uri="{FF2B5EF4-FFF2-40B4-BE49-F238E27FC236}">
              <a16:creationId xmlns:a16="http://schemas.microsoft.com/office/drawing/2014/main" id="{00000000-0008-0000-0F00-000010010000}"/>
            </a:ext>
          </a:extLst>
        </xdr:cNvPr>
        <xdr:cNvSpPr txBox="1"/>
      </xdr:nvSpPr>
      <xdr:spPr>
        <a:xfrm>
          <a:off x="9391727" y="1466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69054</xdr:rowOff>
    </xdr:from>
    <xdr:ext cx="469744" cy="259045"/>
    <xdr:sp macro="" textlink="">
      <xdr:nvSpPr>
        <xdr:cNvPr id="273" name="n_2aveValue【福祉施設】&#10;一人当たり面積">
          <a:extLst>
            <a:ext uri="{FF2B5EF4-FFF2-40B4-BE49-F238E27FC236}">
              <a16:creationId xmlns:a16="http://schemas.microsoft.com/office/drawing/2014/main" id="{00000000-0008-0000-0F00-000011010000}"/>
            </a:ext>
          </a:extLst>
        </xdr:cNvPr>
        <xdr:cNvSpPr txBox="1"/>
      </xdr:nvSpPr>
      <xdr:spPr>
        <a:xfrm>
          <a:off x="8515427" y="1464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85513</xdr:rowOff>
    </xdr:from>
    <xdr:ext cx="469744" cy="259045"/>
    <xdr:sp macro="" textlink="">
      <xdr:nvSpPr>
        <xdr:cNvPr id="274" name="n_3aveValue【福祉施設】&#10;一人当たり面積">
          <a:extLst>
            <a:ext uri="{FF2B5EF4-FFF2-40B4-BE49-F238E27FC236}">
              <a16:creationId xmlns:a16="http://schemas.microsoft.com/office/drawing/2014/main" id="{00000000-0008-0000-0F00-000012010000}"/>
            </a:ext>
          </a:extLst>
        </xdr:cNvPr>
        <xdr:cNvSpPr txBox="1"/>
      </xdr:nvSpPr>
      <xdr:spPr>
        <a:xfrm>
          <a:off x="76264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96944</xdr:rowOff>
    </xdr:from>
    <xdr:ext cx="469744" cy="259045"/>
    <xdr:sp macro="" textlink="">
      <xdr:nvSpPr>
        <xdr:cNvPr id="275" name="n_4aveValue【福祉施設】&#10;一人当たり面積">
          <a:extLst>
            <a:ext uri="{FF2B5EF4-FFF2-40B4-BE49-F238E27FC236}">
              <a16:creationId xmlns:a16="http://schemas.microsoft.com/office/drawing/2014/main" id="{00000000-0008-0000-0F00-000013010000}"/>
            </a:ext>
          </a:extLst>
        </xdr:cNvPr>
        <xdr:cNvSpPr txBox="1"/>
      </xdr:nvSpPr>
      <xdr:spPr>
        <a:xfrm>
          <a:off x="6737427" y="14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121886</xdr:rowOff>
    </xdr:from>
    <xdr:ext cx="469744" cy="259045"/>
    <xdr:sp macro="" textlink="">
      <xdr:nvSpPr>
        <xdr:cNvPr id="276" name="n_1mainValue【福祉施設】&#10;一人当たり面積">
          <a:extLst>
            <a:ext uri="{FF2B5EF4-FFF2-40B4-BE49-F238E27FC236}">
              <a16:creationId xmlns:a16="http://schemas.microsoft.com/office/drawing/2014/main" id="{00000000-0008-0000-0F00-000014010000}"/>
            </a:ext>
          </a:extLst>
        </xdr:cNvPr>
        <xdr:cNvSpPr txBox="1"/>
      </xdr:nvSpPr>
      <xdr:spPr>
        <a:xfrm>
          <a:off x="9391727" y="1418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126458</xdr:rowOff>
    </xdr:from>
    <xdr:ext cx="469744" cy="259045"/>
    <xdr:sp macro="" textlink="">
      <xdr:nvSpPr>
        <xdr:cNvPr id="277" name="n_2mainValue【福祉施設】&#10;一人当たり面積">
          <a:extLst>
            <a:ext uri="{FF2B5EF4-FFF2-40B4-BE49-F238E27FC236}">
              <a16:creationId xmlns:a16="http://schemas.microsoft.com/office/drawing/2014/main" id="{00000000-0008-0000-0F00-000015010000}"/>
            </a:ext>
          </a:extLst>
        </xdr:cNvPr>
        <xdr:cNvSpPr txBox="1"/>
      </xdr:nvSpPr>
      <xdr:spPr>
        <a:xfrm>
          <a:off x="8515427" y="1418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129658</xdr:rowOff>
    </xdr:from>
    <xdr:ext cx="469744" cy="259045"/>
    <xdr:sp macro="" textlink="">
      <xdr:nvSpPr>
        <xdr:cNvPr id="278" name="n_3mainValue【福祉施設】&#10;一人当たり面積">
          <a:extLst>
            <a:ext uri="{FF2B5EF4-FFF2-40B4-BE49-F238E27FC236}">
              <a16:creationId xmlns:a16="http://schemas.microsoft.com/office/drawing/2014/main" id="{00000000-0008-0000-0F00-000016010000}"/>
            </a:ext>
          </a:extLst>
        </xdr:cNvPr>
        <xdr:cNvSpPr txBox="1"/>
      </xdr:nvSpPr>
      <xdr:spPr>
        <a:xfrm>
          <a:off x="7626427" y="1418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131945</xdr:rowOff>
    </xdr:from>
    <xdr:ext cx="469744" cy="259045"/>
    <xdr:sp macro="" textlink="">
      <xdr:nvSpPr>
        <xdr:cNvPr id="279" name="n_4mainValue【福祉施設】&#10;一人当たり面積">
          <a:extLst>
            <a:ext uri="{FF2B5EF4-FFF2-40B4-BE49-F238E27FC236}">
              <a16:creationId xmlns:a16="http://schemas.microsoft.com/office/drawing/2014/main" id="{00000000-0008-0000-0F00-000017010000}"/>
            </a:ext>
          </a:extLst>
        </xdr:cNvPr>
        <xdr:cNvSpPr txBox="1"/>
      </xdr:nvSpPr>
      <xdr:spPr>
        <a:xfrm>
          <a:off x="6737427" y="1419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a:extLst>
            <a:ext uri="{FF2B5EF4-FFF2-40B4-BE49-F238E27FC236}">
              <a16:creationId xmlns:a16="http://schemas.microsoft.com/office/drawing/2014/main" id="{00000000-0008-0000-0F00-00004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flipV="1">
          <a:off x="16318864" y="5832022"/>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322" name="【一般廃棄物処理施設】&#10;有形固定資産減価償却率最小値テキスト">
          <a:extLst>
            <a:ext uri="{FF2B5EF4-FFF2-40B4-BE49-F238E27FC236}">
              <a16:creationId xmlns:a16="http://schemas.microsoft.com/office/drawing/2014/main" id="{00000000-0008-0000-0F00-000042010000}"/>
            </a:ext>
          </a:extLst>
        </xdr:cNvPr>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324" name="【一般廃棄物処理施設】&#10;有形固定資産減価償却率最大値テキスト">
          <a:extLst>
            <a:ext uri="{FF2B5EF4-FFF2-40B4-BE49-F238E27FC236}">
              <a16:creationId xmlns:a16="http://schemas.microsoft.com/office/drawing/2014/main" id="{00000000-0008-0000-0F00-000044010000}"/>
            </a:ext>
          </a:extLst>
        </xdr:cNvPr>
        <xdr:cNvSpPr txBox="1"/>
      </xdr:nvSpPr>
      <xdr:spPr>
        <a:xfrm>
          <a:off x="16357600" y="560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16230600" y="583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103794</xdr:rowOff>
    </xdr:from>
    <xdr:ext cx="405111" cy="259045"/>
    <xdr:sp macro="" textlink="">
      <xdr:nvSpPr>
        <xdr:cNvPr id="326" name="【一般廃棄物処理施設】&#10;有形固定資産減価償却率平均値テキスト">
          <a:extLst>
            <a:ext uri="{FF2B5EF4-FFF2-40B4-BE49-F238E27FC236}">
              <a16:creationId xmlns:a16="http://schemas.microsoft.com/office/drawing/2014/main" id="{00000000-0008-0000-0F00-000046010000}"/>
            </a:ext>
          </a:extLst>
        </xdr:cNvPr>
        <xdr:cNvSpPr txBox="1"/>
      </xdr:nvSpPr>
      <xdr:spPr>
        <a:xfrm>
          <a:off x="16357600" y="6447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162687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329" name="フローチャート: 判断 328">
          <a:extLst>
            <a:ext uri="{FF2B5EF4-FFF2-40B4-BE49-F238E27FC236}">
              <a16:creationId xmlns:a16="http://schemas.microsoft.com/office/drawing/2014/main" id="{00000000-0008-0000-0F00-000049010000}"/>
            </a:ext>
          </a:extLst>
        </xdr:cNvPr>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330" name="フローチャート: 判断 329">
          <a:extLst>
            <a:ext uri="{FF2B5EF4-FFF2-40B4-BE49-F238E27FC236}">
              <a16:creationId xmlns:a16="http://schemas.microsoft.com/office/drawing/2014/main" id="{00000000-0008-0000-0F00-00004A010000}"/>
            </a:ext>
          </a:extLst>
        </xdr:cNvPr>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331" name="フローチャート: 判断 330">
          <a:extLst>
            <a:ext uri="{FF2B5EF4-FFF2-40B4-BE49-F238E27FC236}">
              <a16:creationId xmlns:a16="http://schemas.microsoft.com/office/drawing/2014/main" id="{00000000-0008-0000-0F00-00004B010000}"/>
            </a:ext>
          </a:extLst>
        </xdr:cNvPr>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169091</xdr:rowOff>
    </xdr:from>
    <xdr:to>
      <xdr:col>85</xdr:col>
      <xdr:colOff>177800</xdr:colOff>
      <xdr:row>42</xdr:row>
      <xdr:rowOff>99241</xdr:rowOff>
    </xdr:to>
    <xdr:sp macro="" textlink="">
      <xdr:nvSpPr>
        <xdr:cNvPr id="337" name="楕円 336">
          <a:extLst>
            <a:ext uri="{FF2B5EF4-FFF2-40B4-BE49-F238E27FC236}">
              <a16:creationId xmlns:a16="http://schemas.microsoft.com/office/drawing/2014/main" id="{00000000-0008-0000-0F00-000051010000}"/>
            </a:ext>
          </a:extLst>
        </xdr:cNvPr>
        <xdr:cNvSpPr/>
      </xdr:nvSpPr>
      <xdr:spPr>
        <a:xfrm>
          <a:off x="16268700" y="719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84018</xdr:rowOff>
    </xdr:from>
    <xdr:ext cx="405111" cy="259045"/>
    <xdr:sp macro="" textlink="">
      <xdr:nvSpPr>
        <xdr:cNvPr id="338" name="【一般廃棄物処理施設】&#10;有形固定資産減価償却率該当値テキスト">
          <a:extLst>
            <a:ext uri="{FF2B5EF4-FFF2-40B4-BE49-F238E27FC236}">
              <a16:creationId xmlns:a16="http://schemas.microsoft.com/office/drawing/2014/main" id="{00000000-0008-0000-0F00-000052010000}"/>
            </a:ext>
          </a:extLst>
        </xdr:cNvPr>
        <xdr:cNvSpPr txBox="1"/>
      </xdr:nvSpPr>
      <xdr:spPr>
        <a:xfrm>
          <a:off x="16357600" y="7113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134801</xdr:rowOff>
    </xdr:from>
    <xdr:to>
      <xdr:col>81</xdr:col>
      <xdr:colOff>101600</xdr:colOff>
      <xdr:row>42</xdr:row>
      <xdr:rowOff>64951</xdr:rowOff>
    </xdr:to>
    <xdr:sp macro="" textlink="">
      <xdr:nvSpPr>
        <xdr:cNvPr id="339" name="楕円 338">
          <a:extLst>
            <a:ext uri="{FF2B5EF4-FFF2-40B4-BE49-F238E27FC236}">
              <a16:creationId xmlns:a16="http://schemas.microsoft.com/office/drawing/2014/main" id="{00000000-0008-0000-0F00-000053010000}"/>
            </a:ext>
          </a:extLst>
        </xdr:cNvPr>
        <xdr:cNvSpPr/>
      </xdr:nvSpPr>
      <xdr:spPr>
        <a:xfrm>
          <a:off x="15430500" y="71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14151</xdr:rowOff>
    </xdr:from>
    <xdr:to>
      <xdr:col>85</xdr:col>
      <xdr:colOff>127000</xdr:colOff>
      <xdr:row>42</xdr:row>
      <xdr:rowOff>48441</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15481300" y="721505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100512</xdr:rowOff>
    </xdr:from>
    <xdr:to>
      <xdr:col>76</xdr:col>
      <xdr:colOff>165100</xdr:colOff>
      <xdr:row>42</xdr:row>
      <xdr:rowOff>30662</xdr:rowOff>
    </xdr:to>
    <xdr:sp macro="" textlink="">
      <xdr:nvSpPr>
        <xdr:cNvPr id="341" name="楕円 340">
          <a:extLst>
            <a:ext uri="{FF2B5EF4-FFF2-40B4-BE49-F238E27FC236}">
              <a16:creationId xmlns:a16="http://schemas.microsoft.com/office/drawing/2014/main" id="{00000000-0008-0000-0F00-000055010000}"/>
            </a:ext>
          </a:extLst>
        </xdr:cNvPr>
        <xdr:cNvSpPr/>
      </xdr:nvSpPr>
      <xdr:spPr>
        <a:xfrm>
          <a:off x="14541500" y="712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151312</xdr:rowOff>
    </xdr:from>
    <xdr:to>
      <xdr:col>81</xdr:col>
      <xdr:colOff>50800</xdr:colOff>
      <xdr:row>42</xdr:row>
      <xdr:rowOff>14151</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4592300" y="71807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66222</xdr:rowOff>
    </xdr:from>
    <xdr:to>
      <xdr:col>72</xdr:col>
      <xdr:colOff>38100</xdr:colOff>
      <xdr:row>41</xdr:row>
      <xdr:rowOff>167822</xdr:rowOff>
    </xdr:to>
    <xdr:sp macro="" textlink="">
      <xdr:nvSpPr>
        <xdr:cNvPr id="343" name="楕円 342">
          <a:extLst>
            <a:ext uri="{FF2B5EF4-FFF2-40B4-BE49-F238E27FC236}">
              <a16:creationId xmlns:a16="http://schemas.microsoft.com/office/drawing/2014/main" id="{00000000-0008-0000-0F00-000057010000}"/>
            </a:ext>
          </a:extLst>
        </xdr:cNvPr>
        <xdr:cNvSpPr/>
      </xdr:nvSpPr>
      <xdr:spPr>
        <a:xfrm>
          <a:off x="13652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117022</xdr:rowOff>
    </xdr:from>
    <xdr:to>
      <xdr:col>76</xdr:col>
      <xdr:colOff>114300</xdr:colOff>
      <xdr:row>41</xdr:row>
      <xdr:rowOff>151312</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3703300" y="714647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82550</xdr:rowOff>
    </xdr:from>
    <xdr:to>
      <xdr:col>67</xdr:col>
      <xdr:colOff>101600</xdr:colOff>
      <xdr:row>39</xdr:row>
      <xdr:rowOff>12700</xdr:rowOff>
    </xdr:to>
    <xdr:sp macro="" textlink="">
      <xdr:nvSpPr>
        <xdr:cNvPr id="345" name="楕円 344">
          <a:extLst>
            <a:ext uri="{FF2B5EF4-FFF2-40B4-BE49-F238E27FC236}">
              <a16:creationId xmlns:a16="http://schemas.microsoft.com/office/drawing/2014/main" id="{00000000-0008-0000-0F00-000059010000}"/>
            </a:ext>
          </a:extLst>
        </xdr:cNvPr>
        <xdr:cNvSpPr/>
      </xdr:nvSpPr>
      <xdr:spPr>
        <a:xfrm>
          <a:off x="12763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133350</xdr:rowOff>
    </xdr:from>
    <xdr:to>
      <xdr:col>71</xdr:col>
      <xdr:colOff>177800</xdr:colOff>
      <xdr:row>41</xdr:row>
      <xdr:rowOff>117022</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2814300" y="6648450"/>
          <a:ext cx="889000" cy="49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145160</xdr:rowOff>
    </xdr:from>
    <xdr:ext cx="405111" cy="259045"/>
    <xdr:sp macro="" textlink="">
      <xdr:nvSpPr>
        <xdr:cNvPr id="347" name="n_1aveValue【一般廃棄物処理施設】&#10;有形固定資産減価償却率">
          <a:extLst>
            <a:ext uri="{FF2B5EF4-FFF2-40B4-BE49-F238E27FC236}">
              <a16:creationId xmlns:a16="http://schemas.microsoft.com/office/drawing/2014/main" id="{00000000-0008-0000-0F00-00005B010000}"/>
            </a:ext>
          </a:extLst>
        </xdr:cNvPr>
        <xdr:cNvSpPr txBox="1"/>
      </xdr:nvSpPr>
      <xdr:spPr>
        <a:xfrm>
          <a:off x="152660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348" name="n_2aveValue【一般廃棄物処理施設】&#10;有形固定資産減価償却率">
          <a:extLst>
            <a:ext uri="{FF2B5EF4-FFF2-40B4-BE49-F238E27FC236}">
              <a16:creationId xmlns:a16="http://schemas.microsoft.com/office/drawing/2014/main" id="{00000000-0008-0000-0F00-00005C010000}"/>
            </a:ext>
          </a:extLst>
        </xdr:cNvPr>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110870</xdr:rowOff>
    </xdr:from>
    <xdr:ext cx="405111" cy="259045"/>
    <xdr:sp macro="" textlink="">
      <xdr:nvSpPr>
        <xdr:cNvPr id="349" name="n_3aveValue【一般廃棄物処理施設】&#10;有形固定資産減価償却率">
          <a:extLst>
            <a:ext uri="{FF2B5EF4-FFF2-40B4-BE49-F238E27FC236}">
              <a16:creationId xmlns:a16="http://schemas.microsoft.com/office/drawing/2014/main" id="{00000000-0008-0000-0F00-00005D010000}"/>
            </a:ext>
          </a:extLst>
        </xdr:cNvPr>
        <xdr:cNvSpPr txBox="1"/>
      </xdr:nvSpPr>
      <xdr:spPr>
        <a:xfrm>
          <a:off x="13500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68416</xdr:rowOff>
    </xdr:from>
    <xdr:ext cx="405111" cy="259045"/>
    <xdr:sp macro="" textlink="">
      <xdr:nvSpPr>
        <xdr:cNvPr id="350" name="n_4aveValue【一般廃棄物処理施設】&#10;有形固定資産減価償却率">
          <a:extLst>
            <a:ext uri="{FF2B5EF4-FFF2-40B4-BE49-F238E27FC236}">
              <a16:creationId xmlns:a16="http://schemas.microsoft.com/office/drawing/2014/main" id="{00000000-0008-0000-0F00-00005E010000}"/>
            </a:ext>
          </a:extLst>
        </xdr:cNvPr>
        <xdr:cNvSpPr txBox="1"/>
      </xdr:nvSpPr>
      <xdr:spPr>
        <a:xfrm>
          <a:off x="12611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56078</xdr:rowOff>
    </xdr:from>
    <xdr:ext cx="405111" cy="259045"/>
    <xdr:sp macro="" textlink="">
      <xdr:nvSpPr>
        <xdr:cNvPr id="351" name="n_1mainValue【一般廃棄物処理施設】&#10;有形固定資産減価償却率">
          <a:extLst>
            <a:ext uri="{FF2B5EF4-FFF2-40B4-BE49-F238E27FC236}">
              <a16:creationId xmlns:a16="http://schemas.microsoft.com/office/drawing/2014/main" id="{00000000-0008-0000-0F00-00005F010000}"/>
            </a:ext>
          </a:extLst>
        </xdr:cNvPr>
        <xdr:cNvSpPr txBox="1"/>
      </xdr:nvSpPr>
      <xdr:spPr>
        <a:xfrm>
          <a:off x="15266044" y="725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21789</xdr:rowOff>
    </xdr:from>
    <xdr:ext cx="405111" cy="259045"/>
    <xdr:sp macro="" textlink="">
      <xdr:nvSpPr>
        <xdr:cNvPr id="352" name="n_2mainValue【一般廃棄物処理施設】&#10;有形固定資産減価償却率">
          <a:extLst>
            <a:ext uri="{FF2B5EF4-FFF2-40B4-BE49-F238E27FC236}">
              <a16:creationId xmlns:a16="http://schemas.microsoft.com/office/drawing/2014/main" id="{00000000-0008-0000-0F00-000060010000}"/>
            </a:ext>
          </a:extLst>
        </xdr:cNvPr>
        <xdr:cNvSpPr txBox="1"/>
      </xdr:nvSpPr>
      <xdr:spPr>
        <a:xfrm>
          <a:off x="14389744" y="722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158949</xdr:rowOff>
    </xdr:from>
    <xdr:ext cx="405111" cy="259045"/>
    <xdr:sp macro="" textlink="">
      <xdr:nvSpPr>
        <xdr:cNvPr id="353" name="n_3mainValue【一般廃棄物処理施設】&#10;有形固定資産減価償却率">
          <a:extLst>
            <a:ext uri="{FF2B5EF4-FFF2-40B4-BE49-F238E27FC236}">
              <a16:creationId xmlns:a16="http://schemas.microsoft.com/office/drawing/2014/main" id="{00000000-0008-0000-0F00-000061010000}"/>
            </a:ext>
          </a:extLst>
        </xdr:cNvPr>
        <xdr:cNvSpPr txBox="1"/>
      </xdr:nvSpPr>
      <xdr:spPr>
        <a:xfrm>
          <a:off x="13500744" y="718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3827</xdr:rowOff>
    </xdr:from>
    <xdr:ext cx="405111" cy="259045"/>
    <xdr:sp macro="" textlink="">
      <xdr:nvSpPr>
        <xdr:cNvPr id="354" name="n_4mainValue【一般廃棄物処理施設】&#10;有形固定資産減価償却率">
          <a:extLst>
            <a:ext uri="{FF2B5EF4-FFF2-40B4-BE49-F238E27FC236}">
              <a16:creationId xmlns:a16="http://schemas.microsoft.com/office/drawing/2014/main" id="{00000000-0008-0000-0F00-000062010000}"/>
            </a:ext>
          </a:extLst>
        </xdr:cNvPr>
        <xdr:cNvSpPr txBox="1"/>
      </xdr:nvSpPr>
      <xdr:spPr>
        <a:xfrm>
          <a:off x="12611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a:extLst>
            <a:ext uri="{FF2B5EF4-FFF2-40B4-BE49-F238E27FC236}">
              <a16:creationId xmlns:a16="http://schemas.microsoft.com/office/drawing/2014/main" id="{00000000-0008-0000-0F00-00007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flipV="1">
          <a:off x="22160864" y="6012666"/>
          <a:ext cx="0" cy="114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377" name="【一般廃棄物処理施設】&#10;一人当たり有形固定資産（償却資産）額最小値テキスト">
          <a:extLst>
            <a:ext uri="{FF2B5EF4-FFF2-40B4-BE49-F238E27FC236}">
              <a16:creationId xmlns:a16="http://schemas.microsoft.com/office/drawing/2014/main" id="{00000000-0008-0000-0F00-000079010000}"/>
            </a:ext>
          </a:extLst>
        </xdr:cNvPr>
        <xdr:cNvSpPr txBox="1"/>
      </xdr:nvSpPr>
      <xdr:spPr>
        <a:xfrm>
          <a:off x="22199600" y="71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22072600" y="715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379" name="【一般廃棄物処理施設】&#10;一人当たり有形固定資産（償却資産）額最大値テキスト">
          <a:extLst>
            <a:ext uri="{FF2B5EF4-FFF2-40B4-BE49-F238E27FC236}">
              <a16:creationId xmlns:a16="http://schemas.microsoft.com/office/drawing/2014/main" id="{00000000-0008-0000-0F00-00007B010000}"/>
            </a:ext>
          </a:extLst>
        </xdr:cNvPr>
        <xdr:cNvSpPr txBox="1"/>
      </xdr:nvSpPr>
      <xdr:spPr>
        <a:xfrm>
          <a:off x="22199600" y="57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22072600" y="601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58766</xdr:rowOff>
    </xdr:from>
    <xdr:ext cx="599010" cy="259045"/>
    <xdr:sp macro="" textlink="">
      <xdr:nvSpPr>
        <xdr:cNvPr id="381" name="【一般廃棄物処理施設】&#10;一人当たり有形固定資産（償却資産）額平均値テキスト">
          <a:extLst>
            <a:ext uri="{FF2B5EF4-FFF2-40B4-BE49-F238E27FC236}">
              <a16:creationId xmlns:a16="http://schemas.microsoft.com/office/drawing/2014/main" id="{00000000-0008-0000-0F00-00007D010000}"/>
            </a:ext>
          </a:extLst>
        </xdr:cNvPr>
        <xdr:cNvSpPr txBox="1"/>
      </xdr:nvSpPr>
      <xdr:spPr>
        <a:xfrm>
          <a:off x="22199600" y="6573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382" name="フローチャート: 判断 381">
          <a:extLst>
            <a:ext uri="{FF2B5EF4-FFF2-40B4-BE49-F238E27FC236}">
              <a16:creationId xmlns:a16="http://schemas.microsoft.com/office/drawing/2014/main" id="{00000000-0008-0000-0F00-00007E010000}"/>
            </a:ext>
          </a:extLst>
        </xdr:cNvPr>
        <xdr:cNvSpPr/>
      </xdr:nvSpPr>
      <xdr:spPr>
        <a:xfrm>
          <a:off x="22110700" y="672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45249</xdr:rowOff>
    </xdr:from>
    <xdr:to>
      <xdr:col>112</xdr:col>
      <xdr:colOff>38100</xdr:colOff>
      <xdr:row>39</xdr:row>
      <xdr:rowOff>146849</xdr:rowOff>
    </xdr:to>
    <xdr:sp macro="" textlink="">
      <xdr:nvSpPr>
        <xdr:cNvPr id="383" name="フローチャート: 判断 382">
          <a:extLst>
            <a:ext uri="{FF2B5EF4-FFF2-40B4-BE49-F238E27FC236}">
              <a16:creationId xmlns:a16="http://schemas.microsoft.com/office/drawing/2014/main" id="{00000000-0008-0000-0F00-00007F010000}"/>
            </a:ext>
          </a:extLst>
        </xdr:cNvPr>
        <xdr:cNvSpPr/>
      </xdr:nvSpPr>
      <xdr:spPr>
        <a:xfrm>
          <a:off x="21272500" y="673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43697</xdr:rowOff>
    </xdr:from>
    <xdr:to>
      <xdr:col>107</xdr:col>
      <xdr:colOff>101600</xdr:colOff>
      <xdr:row>39</xdr:row>
      <xdr:rowOff>145297</xdr:rowOff>
    </xdr:to>
    <xdr:sp macro="" textlink="">
      <xdr:nvSpPr>
        <xdr:cNvPr id="384" name="フローチャート: 判断 383">
          <a:extLst>
            <a:ext uri="{FF2B5EF4-FFF2-40B4-BE49-F238E27FC236}">
              <a16:creationId xmlns:a16="http://schemas.microsoft.com/office/drawing/2014/main" id="{00000000-0008-0000-0F00-000080010000}"/>
            </a:ext>
          </a:extLst>
        </xdr:cNvPr>
        <xdr:cNvSpPr/>
      </xdr:nvSpPr>
      <xdr:spPr>
        <a:xfrm>
          <a:off x="20383500" y="673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91963</xdr:rowOff>
    </xdr:from>
    <xdr:to>
      <xdr:col>102</xdr:col>
      <xdr:colOff>165100</xdr:colOff>
      <xdr:row>40</xdr:row>
      <xdr:rowOff>22113</xdr:rowOff>
    </xdr:to>
    <xdr:sp macro="" textlink="">
      <xdr:nvSpPr>
        <xdr:cNvPr id="385" name="フローチャート: 判断 384">
          <a:extLst>
            <a:ext uri="{FF2B5EF4-FFF2-40B4-BE49-F238E27FC236}">
              <a16:creationId xmlns:a16="http://schemas.microsoft.com/office/drawing/2014/main" id="{00000000-0008-0000-0F00-000081010000}"/>
            </a:ext>
          </a:extLst>
        </xdr:cNvPr>
        <xdr:cNvSpPr/>
      </xdr:nvSpPr>
      <xdr:spPr>
        <a:xfrm>
          <a:off x="19494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59749</xdr:rowOff>
    </xdr:from>
    <xdr:to>
      <xdr:col>98</xdr:col>
      <xdr:colOff>38100</xdr:colOff>
      <xdr:row>39</xdr:row>
      <xdr:rowOff>161349</xdr:rowOff>
    </xdr:to>
    <xdr:sp macro="" textlink="">
      <xdr:nvSpPr>
        <xdr:cNvPr id="386" name="フローチャート: 判断 385">
          <a:extLst>
            <a:ext uri="{FF2B5EF4-FFF2-40B4-BE49-F238E27FC236}">
              <a16:creationId xmlns:a16="http://schemas.microsoft.com/office/drawing/2014/main" id="{00000000-0008-0000-0F00-000082010000}"/>
            </a:ext>
          </a:extLst>
        </xdr:cNvPr>
        <xdr:cNvSpPr/>
      </xdr:nvSpPr>
      <xdr:spPr>
        <a:xfrm>
          <a:off x="18605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31435</xdr:rowOff>
    </xdr:from>
    <xdr:to>
      <xdr:col>116</xdr:col>
      <xdr:colOff>114300</xdr:colOff>
      <xdr:row>41</xdr:row>
      <xdr:rowOff>133035</xdr:rowOff>
    </xdr:to>
    <xdr:sp macro="" textlink="">
      <xdr:nvSpPr>
        <xdr:cNvPr id="392" name="楕円 391">
          <a:extLst>
            <a:ext uri="{FF2B5EF4-FFF2-40B4-BE49-F238E27FC236}">
              <a16:creationId xmlns:a16="http://schemas.microsoft.com/office/drawing/2014/main" id="{00000000-0008-0000-0F00-000088010000}"/>
            </a:ext>
          </a:extLst>
        </xdr:cNvPr>
        <xdr:cNvSpPr/>
      </xdr:nvSpPr>
      <xdr:spPr>
        <a:xfrm>
          <a:off x="22110700" y="706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117812</xdr:rowOff>
    </xdr:from>
    <xdr:ext cx="534377" cy="259045"/>
    <xdr:sp macro="" textlink="">
      <xdr:nvSpPr>
        <xdr:cNvPr id="393" name="【一般廃棄物処理施設】&#10;一人当たり有形固定資産（償却資産）額該当値テキスト">
          <a:extLst>
            <a:ext uri="{FF2B5EF4-FFF2-40B4-BE49-F238E27FC236}">
              <a16:creationId xmlns:a16="http://schemas.microsoft.com/office/drawing/2014/main" id="{00000000-0008-0000-0F00-000089010000}"/>
            </a:ext>
          </a:extLst>
        </xdr:cNvPr>
        <xdr:cNvSpPr txBox="1"/>
      </xdr:nvSpPr>
      <xdr:spPr>
        <a:xfrm>
          <a:off x="22199600" y="697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32578</xdr:rowOff>
    </xdr:from>
    <xdr:to>
      <xdr:col>112</xdr:col>
      <xdr:colOff>38100</xdr:colOff>
      <xdr:row>41</xdr:row>
      <xdr:rowOff>134178</xdr:rowOff>
    </xdr:to>
    <xdr:sp macro="" textlink="">
      <xdr:nvSpPr>
        <xdr:cNvPr id="394" name="楕円 393">
          <a:extLst>
            <a:ext uri="{FF2B5EF4-FFF2-40B4-BE49-F238E27FC236}">
              <a16:creationId xmlns:a16="http://schemas.microsoft.com/office/drawing/2014/main" id="{00000000-0008-0000-0F00-00008A010000}"/>
            </a:ext>
          </a:extLst>
        </xdr:cNvPr>
        <xdr:cNvSpPr/>
      </xdr:nvSpPr>
      <xdr:spPr>
        <a:xfrm>
          <a:off x="21272500" y="706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82235</xdr:rowOff>
    </xdr:from>
    <xdr:to>
      <xdr:col>116</xdr:col>
      <xdr:colOff>63500</xdr:colOff>
      <xdr:row>41</xdr:row>
      <xdr:rowOff>83378</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flipV="1">
          <a:off x="21323300" y="711168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33245</xdr:rowOff>
    </xdr:from>
    <xdr:to>
      <xdr:col>107</xdr:col>
      <xdr:colOff>101600</xdr:colOff>
      <xdr:row>41</xdr:row>
      <xdr:rowOff>134845</xdr:rowOff>
    </xdr:to>
    <xdr:sp macro="" textlink="">
      <xdr:nvSpPr>
        <xdr:cNvPr id="396" name="楕円 395">
          <a:extLst>
            <a:ext uri="{FF2B5EF4-FFF2-40B4-BE49-F238E27FC236}">
              <a16:creationId xmlns:a16="http://schemas.microsoft.com/office/drawing/2014/main" id="{00000000-0008-0000-0F00-00008C010000}"/>
            </a:ext>
          </a:extLst>
        </xdr:cNvPr>
        <xdr:cNvSpPr/>
      </xdr:nvSpPr>
      <xdr:spPr>
        <a:xfrm>
          <a:off x="20383500" y="706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83378</xdr:rowOff>
    </xdr:from>
    <xdr:to>
      <xdr:col>111</xdr:col>
      <xdr:colOff>177800</xdr:colOff>
      <xdr:row>41</xdr:row>
      <xdr:rowOff>84045</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flipV="1">
          <a:off x="20434300" y="7112828"/>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33748</xdr:rowOff>
    </xdr:from>
    <xdr:to>
      <xdr:col>102</xdr:col>
      <xdr:colOff>165100</xdr:colOff>
      <xdr:row>41</xdr:row>
      <xdr:rowOff>135348</xdr:rowOff>
    </xdr:to>
    <xdr:sp macro="" textlink="">
      <xdr:nvSpPr>
        <xdr:cNvPr id="398" name="楕円 397">
          <a:extLst>
            <a:ext uri="{FF2B5EF4-FFF2-40B4-BE49-F238E27FC236}">
              <a16:creationId xmlns:a16="http://schemas.microsoft.com/office/drawing/2014/main" id="{00000000-0008-0000-0F00-00008E010000}"/>
            </a:ext>
          </a:extLst>
        </xdr:cNvPr>
        <xdr:cNvSpPr/>
      </xdr:nvSpPr>
      <xdr:spPr>
        <a:xfrm>
          <a:off x="19494500" y="706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84045</xdr:rowOff>
    </xdr:from>
    <xdr:to>
      <xdr:col>107</xdr:col>
      <xdr:colOff>50800</xdr:colOff>
      <xdr:row>41</xdr:row>
      <xdr:rowOff>84548</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flipV="1">
          <a:off x="19545300" y="7113495"/>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24902</xdr:rowOff>
    </xdr:from>
    <xdr:to>
      <xdr:col>98</xdr:col>
      <xdr:colOff>38100</xdr:colOff>
      <xdr:row>34</xdr:row>
      <xdr:rowOff>126502</xdr:rowOff>
    </xdr:to>
    <xdr:sp macro="" textlink="">
      <xdr:nvSpPr>
        <xdr:cNvPr id="400" name="楕円 399">
          <a:extLst>
            <a:ext uri="{FF2B5EF4-FFF2-40B4-BE49-F238E27FC236}">
              <a16:creationId xmlns:a16="http://schemas.microsoft.com/office/drawing/2014/main" id="{00000000-0008-0000-0F00-000090010000}"/>
            </a:ext>
          </a:extLst>
        </xdr:cNvPr>
        <xdr:cNvSpPr/>
      </xdr:nvSpPr>
      <xdr:spPr>
        <a:xfrm>
          <a:off x="18605500" y="585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75702</xdr:rowOff>
    </xdr:from>
    <xdr:to>
      <xdr:col>102</xdr:col>
      <xdr:colOff>114300</xdr:colOff>
      <xdr:row>41</xdr:row>
      <xdr:rowOff>84548</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8656300" y="5905002"/>
          <a:ext cx="889000" cy="120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163376</xdr:rowOff>
    </xdr:from>
    <xdr:ext cx="599010" cy="259045"/>
    <xdr:sp macro="" textlink="">
      <xdr:nvSpPr>
        <xdr:cNvPr id="402" name="n_1aveValue【一般廃棄物処理施設】&#10;一人当たり有形固定資産（償却資産）額">
          <a:extLst>
            <a:ext uri="{FF2B5EF4-FFF2-40B4-BE49-F238E27FC236}">
              <a16:creationId xmlns:a16="http://schemas.microsoft.com/office/drawing/2014/main" id="{00000000-0008-0000-0F00-000092010000}"/>
            </a:ext>
          </a:extLst>
        </xdr:cNvPr>
        <xdr:cNvSpPr txBox="1"/>
      </xdr:nvSpPr>
      <xdr:spPr>
        <a:xfrm>
          <a:off x="21011095" y="650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161824</xdr:rowOff>
    </xdr:from>
    <xdr:ext cx="599010" cy="259045"/>
    <xdr:sp macro="" textlink="">
      <xdr:nvSpPr>
        <xdr:cNvPr id="403" name="n_2aveValue【一般廃棄物処理施設】&#10;一人当たり有形固定資産（償却資産）額">
          <a:extLst>
            <a:ext uri="{FF2B5EF4-FFF2-40B4-BE49-F238E27FC236}">
              <a16:creationId xmlns:a16="http://schemas.microsoft.com/office/drawing/2014/main" id="{00000000-0008-0000-0F00-000093010000}"/>
            </a:ext>
          </a:extLst>
        </xdr:cNvPr>
        <xdr:cNvSpPr txBox="1"/>
      </xdr:nvSpPr>
      <xdr:spPr>
        <a:xfrm>
          <a:off x="20134795" y="650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38640</xdr:rowOff>
    </xdr:from>
    <xdr:ext cx="599010" cy="259045"/>
    <xdr:sp macro="" textlink="">
      <xdr:nvSpPr>
        <xdr:cNvPr id="404" name="n_3aveValue【一般廃棄物処理施設】&#10;一人当たり有形固定資産（償却資産）額">
          <a:extLst>
            <a:ext uri="{FF2B5EF4-FFF2-40B4-BE49-F238E27FC236}">
              <a16:creationId xmlns:a16="http://schemas.microsoft.com/office/drawing/2014/main" id="{00000000-0008-0000-0F00-000094010000}"/>
            </a:ext>
          </a:extLst>
        </xdr:cNvPr>
        <xdr:cNvSpPr txBox="1"/>
      </xdr:nvSpPr>
      <xdr:spPr>
        <a:xfrm>
          <a:off x="19245795" y="655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152476</xdr:rowOff>
    </xdr:from>
    <xdr:ext cx="599010" cy="259045"/>
    <xdr:sp macro="" textlink="">
      <xdr:nvSpPr>
        <xdr:cNvPr id="405" name="n_4aveValue【一般廃棄物処理施設】&#10;一人当たり有形固定資産（償却資産）額">
          <a:extLst>
            <a:ext uri="{FF2B5EF4-FFF2-40B4-BE49-F238E27FC236}">
              <a16:creationId xmlns:a16="http://schemas.microsoft.com/office/drawing/2014/main" id="{00000000-0008-0000-0F00-000095010000}"/>
            </a:ext>
          </a:extLst>
        </xdr:cNvPr>
        <xdr:cNvSpPr txBox="1"/>
      </xdr:nvSpPr>
      <xdr:spPr>
        <a:xfrm>
          <a:off x="18356795" y="683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125305</xdr:rowOff>
    </xdr:from>
    <xdr:ext cx="534377" cy="259045"/>
    <xdr:sp macro="" textlink="">
      <xdr:nvSpPr>
        <xdr:cNvPr id="406" name="n_1mainValue【一般廃棄物処理施設】&#10;一人当たり有形固定資産（償却資産）額">
          <a:extLst>
            <a:ext uri="{FF2B5EF4-FFF2-40B4-BE49-F238E27FC236}">
              <a16:creationId xmlns:a16="http://schemas.microsoft.com/office/drawing/2014/main" id="{00000000-0008-0000-0F00-000096010000}"/>
            </a:ext>
          </a:extLst>
        </xdr:cNvPr>
        <xdr:cNvSpPr txBox="1"/>
      </xdr:nvSpPr>
      <xdr:spPr>
        <a:xfrm>
          <a:off x="21043411" y="715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125972</xdr:rowOff>
    </xdr:from>
    <xdr:ext cx="534377" cy="259045"/>
    <xdr:sp macro="" textlink="">
      <xdr:nvSpPr>
        <xdr:cNvPr id="407" name="n_2mainValue【一般廃棄物処理施設】&#10;一人当たり有形固定資産（償却資産）額">
          <a:extLst>
            <a:ext uri="{FF2B5EF4-FFF2-40B4-BE49-F238E27FC236}">
              <a16:creationId xmlns:a16="http://schemas.microsoft.com/office/drawing/2014/main" id="{00000000-0008-0000-0F00-000097010000}"/>
            </a:ext>
          </a:extLst>
        </xdr:cNvPr>
        <xdr:cNvSpPr txBox="1"/>
      </xdr:nvSpPr>
      <xdr:spPr>
        <a:xfrm>
          <a:off x="20167111" y="715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126475</xdr:rowOff>
    </xdr:from>
    <xdr:ext cx="534377" cy="259045"/>
    <xdr:sp macro="" textlink="">
      <xdr:nvSpPr>
        <xdr:cNvPr id="408" name="n_3mainValue【一般廃棄物処理施設】&#10;一人当たり有形固定資産（償却資産）額">
          <a:extLst>
            <a:ext uri="{FF2B5EF4-FFF2-40B4-BE49-F238E27FC236}">
              <a16:creationId xmlns:a16="http://schemas.microsoft.com/office/drawing/2014/main" id="{00000000-0008-0000-0F00-000098010000}"/>
            </a:ext>
          </a:extLst>
        </xdr:cNvPr>
        <xdr:cNvSpPr txBox="1"/>
      </xdr:nvSpPr>
      <xdr:spPr>
        <a:xfrm>
          <a:off x="19278111" y="715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143029</xdr:rowOff>
    </xdr:from>
    <xdr:ext cx="599010" cy="259045"/>
    <xdr:sp macro="" textlink="">
      <xdr:nvSpPr>
        <xdr:cNvPr id="409" name="n_4mainValue【一般廃棄物処理施設】&#10;一人当たり有形固定資産（償却資産）額">
          <a:extLst>
            <a:ext uri="{FF2B5EF4-FFF2-40B4-BE49-F238E27FC236}">
              <a16:creationId xmlns:a16="http://schemas.microsoft.com/office/drawing/2014/main" id="{00000000-0008-0000-0F00-000099010000}"/>
            </a:ext>
          </a:extLst>
        </xdr:cNvPr>
        <xdr:cNvSpPr txBox="1"/>
      </xdr:nvSpPr>
      <xdr:spPr>
        <a:xfrm>
          <a:off x="18356795" y="562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0" name="【消防施設】&#10;有形固定資産減価償却率グラフ枠">
          <a:extLst>
            <a:ext uri="{FF2B5EF4-FFF2-40B4-BE49-F238E27FC236}">
              <a16:creationId xmlns:a16="http://schemas.microsoft.com/office/drawing/2014/main" id="{00000000-0008-0000-0F00-0000C2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2" name="【消防施設】&#10;有形固定資産減価償却率最小値テキスト">
          <a:extLst>
            <a:ext uri="{FF2B5EF4-FFF2-40B4-BE49-F238E27FC236}">
              <a16:creationId xmlns:a16="http://schemas.microsoft.com/office/drawing/2014/main" id="{00000000-0008-0000-0F00-0000C4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454" name="【消防施設】&#10;有形固定資産減価償却率最大値テキスト">
          <a:extLst>
            <a:ext uri="{FF2B5EF4-FFF2-40B4-BE49-F238E27FC236}">
              <a16:creationId xmlns:a16="http://schemas.microsoft.com/office/drawing/2014/main" id="{00000000-0008-0000-0F00-0000C6010000}"/>
            </a:ext>
          </a:extLst>
        </xdr:cNvPr>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111051</xdr:rowOff>
    </xdr:from>
    <xdr:ext cx="405111" cy="259045"/>
    <xdr:sp macro="" textlink="">
      <xdr:nvSpPr>
        <xdr:cNvPr id="456" name="【消防施設】&#10;有形固定資産減価償却率平均値テキスト">
          <a:extLst>
            <a:ext uri="{FF2B5EF4-FFF2-40B4-BE49-F238E27FC236}">
              <a16:creationId xmlns:a16="http://schemas.microsoft.com/office/drawing/2014/main" id="{00000000-0008-0000-0F00-0000C8010000}"/>
            </a:ext>
          </a:extLst>
        </xdr:cNvPr>
        <xdr:cNvSpPr txBox="1"/>
      </xdr:nvSpPr>
      <xdr:spPr>
        <a:xfrm>
          <a:off x="16357600" y="1416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73842</xdr:rowOff>
    </xdr:from>
    <xdr:to>
      <xdr:col>85</xdr:col>
      <xdr:colOff>177800</xdr:colOff>
      <xdr:row>80</xdr:row>
      <xdr:rowOff>3992</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16268700" y="1361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96719</xdr:rowOff>
    </xdr:from>
    <xdr:ext cx="405111" cy="259045"/>
    <xdr:sp macro="" textlink="">
      <xdr:nvSpPr>
        <xdr:cNvPr id="468" name="【消防施設】&#10;有形固定資産減価償却率該当値テキスト">
          <a:extLst>
            <a:ext uri="{FF2B5EF4-FFF2-40B4-BE49-F238E27FC236}">
              <a16:creationId xmlns:a16="http://schemas.microsoft.com/office/drawing/2014/main" id="{00000000-0008-0000-0F00-0000D4010000}"/>
            </a:ext>
          </a:extLst>
        </xdr:cNvPr>
        <xdr:cNvSpPr txBox="1"/>
      </xdr:nvSpPr>
      <xdr:spPr>
        <a:xfrm>
          <a:off x="16357600" y="1346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18324</xdr:rowOff>
    </xdr:from>
    <xdr:to>
      <xdr:col>81</xdr:col>
      <xdr:colOff>101600</xdr:colOff>
      <xdr:row>79</xdr:row>
      <xdr:rowOff>119924</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15430500" y="1356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69124</xdr:rowOff>
    </xdr:from>
    <xdr:to>
      <xdr:col>85</xdr:col>
      <xdr:colOff>127000</xdr:colOff>
      <xdr:row>79</xdr:row>
      <xdr:rowOff>124642</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5481300" y="13613674"/>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134257</xdr:rowOff>
    </xdr:from>
    <xdr:to>
      <xdr:col>76</xdr:col>
      <xdr:colOff>165100</xdr:colOff>
      <xdr:row>79</xdr:row>
      <xdr:rowOff>64407</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14541500" y="135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13607</xdr:rowOff>
    </xdr:from>
    <xdr:to>
      <xdr:col>81</xdr:col>
      <xdr:colOff>50800</xdr:colOff>
      <xdr:row>79</xdr:row>
      <xdr:rowOff>69124</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4592300" y="1355815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78739</xdr:rowOff>
    </xdr:from>
    <xdr:to>
      <xdr:col>72</xdr:col>
      <xdr:colOff>38100</xdr:colOff>
      <xdr:row>79</xdr:row>
      <xdr:rowOff>8889</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13652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129539</xdr:rowOff>
    </xdr:from>
    <xdr:to>
      <xdr:col>76</xdr:col>
      <xdr:colOff>114300</xdr:colOff>
      <xdr:row>79</xdr:row>
      <xdr:rowOff>13607</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3703300" y="13502639"/>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23223</xdr:rowOff>
    </xdr:from>
    <xdr:to>
      <xdr:col>67</xdr:col>
      <xdr:colOff>101600</xdr:colOff>
      <xdr:row>78</xdr:row>
      <xdr:rowOff>124823</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12763500" y="1339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74023</xdr:rowOff>
    </xdr:from>
    <xdr:to>
      <xdr:col>71</xdr:col>
      <xdr:colOff>177800</xdr:colOff>
      <xdr:row>78</xdr:row>
      <xdr:rowOff>129539</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2814300" y="13447123"/>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140443</xdr:rowOff>
    </xdr:from>
    <xdr:ext cx="405111" cy="259045"/>
    <xdr:sp macro="" textlink="">
      <xdr:nvSpPr>
        <xdr:cNvPr id="477" name="n_1aveValue【消防施設】&#10;有形固定資産減価償却率">
          <a:extLst>
            <a:ext uri="{FF2B5EF4-FFF2-40B4-BE49-F238E27FC236}">
              <a16:creationId xmlns:a16="http://schemas.microsoft.com/office/drawing/2014/main" id="{00000000-0008-0000-0F00-0000DD010000}"/>
            </a:ext>
          </a:extLst>
        </xdr:cNvPr>
        <xdr:cNvSpPr txBox="1"/>
      </xdr:nvSpPr>
      <xdr:spPr>
        <a:xfrm>
          <a:off x="152660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130646</xdr:rowOff>
    </xdr:from>
    <xdr:ext cx="405111" cy="259045"/>
    <xdr:sp macro="" textlink="">
      <xdr:nvSpPr>
        <xdr:cNvPr id="478" name="n_2aveValue【消防施設】&#10;有形固定資産減価償却率">
          <a:extLst>
            <a:ext uri="{FF2B5EF4-FFF2-40B4-BE49-F238E27FC236}">
              <a16:creationId xmlns:a16="http://schemas.microsoft.com/office/drawing/2014/main" id="{00000000-0008-0000-0F00-0000DE010000}"/>
            </a:ext>
          </a:extLst>
        </xdr:cNvPr>
        <xdr:cNvSpPr txBox="1"/>
      </xdr:nvSpPr>
      <xdr:spPr>
        <a:xfrm>
          <a:off x="14389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151872</xdr:rowOff>
    </xdr:from>
    <xdr:ext cx="405111" cy="259045"/>
    <xdr:sp macro="" textlink="">
      <xdr:nvSpPr>
        <xdr:cNvPr id="479" name="n_3aveValue【消防施設】&#10;有形固定資産減価償却率">
          <a:extLst>
            <a:ext uri="{FF2B5EF4-FFF2-40B4-BE49-F238E27FC236}">
              <a16:creationId xmlns:a16="http://schemas.microsoft.com/office/drawing/2014/main" id="{00000000-0008-0000-0F00-0000DF010000}"/>
            </a:ext>
          </a:extLst>
        </xdr:cNvPr>
        <xdr:cNvSpPr txBox="1"/>
      </xdr:nvSpPr>
      <xdr:spPr>
        <a:xfrm>
          <a:off x="13500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44104</xdr:rowOff>
    </xdr:from>
    <xdr:ext cx="405111" cy="259045"/>
    <xdr:sp macro="" textlink="">
      <xdr:nvSpPr>
        <xdr:cNvPr id="480" name="n_4aveValue【消防施設】&#10;有形固定資産減価償却率">
          <a:extLst>
            <a:ext uri="{FF2B5EF4-FFF2-40B4-BE49-F238E27FC236}">
              <a16:creationId xmlns:a16="http://schemas.microsoft.com/office/drawing/2014/main" id="{00000000-0008-0000-0F00-0000E0010000}"/>
            </a:ext>
          </a:extLst>
        </xdr:cNvPr>
        <xdr:cNvSpPr txBox="1"/>
      </xdr:nvSpPr>
      <xdr:spPr>
        <a:xfrm>
          <a:off x="12611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136451</xdr:rowOff>
    </xdr:from>
    <xdr:ext cx="405111" cy="259045"/>
    <xdr:sp macro="" textlink="">
      <xdr:nvSpPr>
        <xdr:cNvPr id="481" name="n_1mainValue【消防施設】&#10;有形固定資産減価償却率">
          <a:extLst>
            <a:ext uri="{FF2B5EF4-FFF2-40B4-BE49-F238E27FC236}">
              <a16:creationId xmlns:a16="http://schemas.microsoft.com/office/drawing/2014/main" id="{00000000-0008-0000-0F00-0000E1010000}"/>
            </a:ext>
          </a:extLst>
        </xdr:cNvPr>
        <xdr:cNvSpPr txBox="1"/>
      </xdr:nvSpPr>
      <xdr:spPr>
        <a:xfrm>
          <a:off x="15266044" y="1333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80934</xdr:rowOff>
    </xdr:from>
    <xdr:ext cx="405111" cy="259045"/>
    <xdr:sp macro="" textlink="">
      <xdr:nvSpPr>
        <xdr:cNvPr id="482" name="n_2mainValue【消防施設】&#10;有形固定資産減価償却率">
          <a:extLst>
            <a:ext uri="{FF2B5EF4-FFF2-40B4-BE49-F238E27FC236}">
              <a16:creationId xmlns:a16="http://schemas.microsoft.com/office/drawing/2014/main" id="{00000000-0008-0000-0F00-0000E2010000}"/>
            </a:ext>
          </a:extLst>
        </xdr:cNvPr>
        <xdr:cNvSpPr txBox="1"/>
      </xdr:nvSpPr>
      <xdr:spPr>
        <a:xfrm>
          <a:off x="14389744" y="1328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25416</xdr:rowOff>
    </xdr:from>
    <xdr:ext cx="405111" cy="259045"/>
    <xdr:sp macro="" textlink="">
      <xdr:nvSpPr>
        <xdr:cNvPr id="483" name="n_3mainValue【消防施設】&#10;有形固定資産減価償却率">
          <a:extLst>
            <a:ext uri="{FF2B5EF4-FFF2-40B4-BE49-F238E27FC236}">
              <a16:creationId xmlns:a16="http://schemas.microsoft.com/office/drawing/2014/main" id="{00000000-0008-0000-0F00-0000E3010000}"/>
            </a:ext>
          </a:extLst>
        </xdr:cNvPr>
        <xdr:cNvSpPr txBox="1"/>
      </xdr:nvSpPr>
      <xdr:spPr>
        <a:xfrm>
          <a:off x="135007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141350</xdr:rowOff>
    </xdr:from>
    <xdr:ext cx="405111" cy="259045"/>
    <xdr:sp macro="" textlink="">
      <xdr:nvSpPr>
        <xdr:cNvPr id="484" name="n_4mainValue【消防施設】&#10;有形固定資産減価償却率">
          <a:extLst>
            <a:ext uri="{FF2B5EF4-FFF2-40B4-BE49-F238E27FC236}">
              <a16:creationId xmlns:a16="http://schemas.microsoft.com/office/drawing/2014/main" id="{00000000-0008-0000-0F00-0000E4010000}"/>
            </a:ext>
          </a:extLst>
        </xdr:cNvPr>
        <xdr:cNvSpPr txBox="1"/>
      </xdr:nvSpPr>
      <xdr:spPr>
        <a:xfrm>
          <a:off x="12611744" y="1317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7" name="【消防施設】&#10;一人当たり面積グラフ枠">
          <a:extLst>
            <a:ext uri="{FF2B5EF4-FFF2-40B4-BE49-F238E27FC236}">
              <a16:creationId xmlns:a16="http://schemas.microsoft.com/office/drawing/2014/main" id="{00000000-0008-0000-0F00-0000FB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09" name="【消防施設】&#10;一人当たり面積最小値テキスト">
          <a:extLst>
            <a:ext uri="{FF2B5EF4-FFF2-40B4-BE49-F238E27FC236}">
              <a16:creationId xmlns:a16="http://schemas.microsoft.com/office/drawing/2014/main" id="{00000000-0008-0000-0F00-0000FD01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511" name="【消防施設】&#10;一人当たり面積最大値テキスト">
          <a:extLst>
            <a:ext uri="{FF2B5EF4-FFF2-40B4-BE49-F238E27FC236}">
              <a16:creationId xmlns:a16="http://schemas.microsoft.com/office/drawing/2014/main" id="{00000000-0008-0000-0F00-0000FF010000}"/>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513" name="【消防施設】&#10;一人当たり面積平均値テキスト">
          <a:extLst>
            <a:ext uri="{FF2B5EF4-FFF2-40B4-BE49-F238E27FC236}">
              <a16:creationId xmlns:a16="http://schemas.microsoft.com/office/drawing/2014/main" id="{00000000-0008-0000-0F00-000001020000}"/>
            </a:ext>
          </a:extLst>
        </xdr:cNvPr>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514" name="フローチャート: 判断 513">
          <a:extLst>
            <a:ext uri="{FF2B5EF4-FFF2-40B4-BE49-F238E27FC236}">
              <a16:creationId xmlns:a16="http://schemas.microsoft.com/office/drawing/2014/main" id="{00000000-0008-0000-0F00-000002020000}"/>
            </a:ext>
          </a:extLst>
        </xdr:cNvPr>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15" name="フローチャート: 判断 514">
          <a:extLst>
            <a:ext uri="{FF2B5EF4-FFF2-40B4-BE49-F238E27FC236}">
              <a16:creationId xmlns:a16="http://schemas.microsoft.com/office/drawing/2014/main" id="{00000000-0008-0000-0F00-00000302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6350</xdr:rowOff>
    </xdr:from>
    <xdr:to>
      <xdr:col>116</xdr:col>
      <xdr:colOff>114300</xdr:colOff>
      <xdr:row>86</xdr:row>
      <xdr:rowOff>107950</xdr:rowOff>
    </xdr:to>
    <xdr:sp macro="" textlink="">
      <xdr:nvSpPr>
        <xdr:cNvPr id="524" name="楕円 523">
          <a:extLst>
            <a:ext uri="{FF2B5EF4-FFF2-40B4-BE49-F238E27FC236}">
              <a16:creationId xmlns:a16="http://schemas.microsoft.com/office/drawing/2014/main" id="{00000000-0008-0000-0F00-00000C020000}"/>
            </a:ext>
          </a:extLst>
        </xdr:cNvPr>
        <xdr:cNvSpPr/>
      </xdr:nvSpPr>
      <xdr:spPr>
        <a:xfrm>
          <a:off x="221107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92727</xdr:rowOff>
    </xdr:from>
    <xdr:ext cx="469744" cy="259045"/>
    <xdr:sp macro="" textlink="">
      <xdr:nvSpPr>
        <xdr:cNvPr id="525" name="【消防施設】&#10;一人当たり面積該当値テキスト">
          <a:extLst>
            <a:ext uri="{FF2B5EF4-FFF2-40B4-BE49-F238E27FC236}">
              <a16:creationId xmlns:a16="http://schemas.microsoft.com/office/drawing/2014/main" id="{00000000-0008-0000-0F00-00000D020000}"/>
            </a:ext>
          </a:extLst>
        </xdr:cNvPr>
        <xdr:cNvSpPr txBox="1"/>
      </xdr:nvSpPr>
      <xdr:spPr>
        <a:xfrm>
          <a:off x="22199600" y="1466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8255</xdr:rowOff>
    </xdr:from>
    <xdr:to>
      <xdr:col>112</xdr:col>
      <xdr:colOff>38100</xdr:colOff>
      <xdr:row>86</xdr:row>
      <xdr:rowOff>109855</xdr:rowOff>
    </xdr:to>
    <xdr:sp macro="" textlink="">
      <xdr:nvSpPr>
        <xdr:cNvPr id="526" name="楕円 525">
          <a:extLst>
            <a:ext uri="{FF2B5EF4-FFF2-40B4-BE49-F238E27FC236}">
              <a16:creationId xmlns:a16="http://schemas.microsoft.com/office/drawing/2014/main" id="{00000000-0008-0000-0F00-00000E020000}"/>
            </a:ext>
          </a:extLst>
        </xdr:cNvPr>
        <xdr:cNvSpPr/>
      </xdr:nvSpPr>
      <xdr:spPr>
        <a:xfrm>
          <a:off x="212725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57150</xdr:rowOff>
    </xdr:from>
    <xdr:to>
      <xdr:col>116</xdr:col>
      <xdr:colOff>63500</xdr:colOff>
      <xdr:row>86</xdr:row>
      <xdr:rowOff>59055</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flipV="1">
          <a:off x="21323300" y="148018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8255</xdr:rowOff>
    </xdr:from>
    <xdr:to>
      <xdr:col>107</xdr:col>
      <xdr:colOff>101600</xdr:colOff>
      <xdr:row>86</xdr:row>
      <xdr:rowOff>109855</xdr:rowOff>
    </xdr:to>
    <xdr:sp macro="" textlink="">
      <xdr:nvSpPr>
        <xdr:cNvPr id="528" name="楕円 527">
          <a:extLst>
            <a:ext uri="{FF2B5EF4-FFF2-40B4-BE49-F238E27FC236}">
              <a16:creationId xmlns:a16="http://schemas.microsoft.com/office/drawing/2014/main" id="{00000000-0008-0000-0F00-000010020000}"/>
            </a:ext>
          </a:extLst>
        </xdr:cNvPr>
        <xdr:cNvSpPr/>
      </xdr:nvSpPr>
      <xdr:spPr>
        <a:xfrm>
          <a:off x="203835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59055</xdr:rowOff>
    </xdr:from>
    <xdr:to>
      <xdr:col>111</xdr:col>
      <xdr:colOff>177800</xdr:colOff>
      <xdr:row>86</xdr:row>
      <xdr:rowOff>59055</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20434300" y="14803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10161</xdr:rowOff>
    </xdr:from>
    <xdr:to>
      <xdr:col>102</xdr:col>
      <xdr:colOff>165100</xdr:colOff>
      <xdr:row>86</xdr:row>
      <xdr:rowOff>111761</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9494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59055</xdr:rowOff>
    </xdr:from>
    <xdr:to>
      <xdr:col>107</xdr:col>
      <xdr:colOff>50800</xdr:colOff>
      <xdr:row>86</xdr:row>
      <xdr:rowOff>60961</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flipV="1">
          <a:off x="19545300" y="148037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10161</xdr:rowOff>
    </xdr:from>
    <xdr:to>
      <xdr:col>98</xdr:col>
      <xdr:colOff>38100</xdr:colOff>
      <xdr:row>86</xdr:row>
      <xdr:rowOff>111761</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8605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60961</xdr:rowOff>
    </xdr:from>
    <xdr:to>
      <xdr:col>102</xdr:col>
      <xdr:colOff>114300</xdr:colOff>
      <xdr:row>86</xdr:row>
      <xdr:rowOff>60961</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8656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534" name="n_1aveValue【消防施設】&#10;一人当たり面積">
          <a:extLst>
            <a:ext uri="{FF2B5EF4-FFF2-40B4-BE49-F238E27FC236}">
              <a16:creationId xmlns:a16="http://schemas.microsoft.com/office/drawing/2014/main" id="{00000000-0008-0000-0F00-000016020000}"/>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114952</xdr:rowOff>
    </xdr:from>
    <xdr:ext cx="469744" cy="259045"/>
    <xdr:sp macro="" textlink="">
      <xdr:nvSpPr>
        <xdr:cNvPr id="535" name="n_2aveValue【消防施設】&#10;一人当たり面積">
          <a:extLst>
            <a:ext uri="{FF2B5EF4-FFF2-40B4-BE49-F238E27FC236}">
              <a16:creationId xmlns:a16="http://schemas.microsoft.com/office/drawing/2014/main" id="{00000000-0008-0000-0F00-000017020000}"/>
            </a:ext>
          </a:extLst>
        </xdr:cNvPr>
        <xdr:cNvSpPr txBox="1"/>
      </xdr:nvSpPr>
      <xdr:spPr>
        <a:xfrm>
          <a:off x="201994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536" name="n_3aveValue【消防施設】&#10;一人当たり面積">
          <a:extLst>
            <a:ext uri="{FF2B5EF4-FFF2-40B4-BE49-F238E27FC236}">
              <a16:creationId xmlns:a16="http://schemas.microsoft.com/office/drawing/2014/main" id="{00000000-0008-0000-0F00-000018020000}"/>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118763</xdr:rowOff>
    </xdr:from>
    <xdr:ext cx="469744" cy="259045"/>
    <xdr:sp macro="" textlink="">
      <xdr:nvSpPr>
        <xdr:cNvPr id="537" name="n_4aveValue【消防施設】&#10;一人当たり面積">
          <a:extLst>
            <a:ext uri="{FF2B5EF4-FFF2-40B4-BE49-F238E27FC236}">
              <a16:creationId xmlns:a16="http://schemas.microsoft.com/office/drawing/2014/main" id="{00000000-0008-0000-0F00-000019020000}"/>
            </a:ext>
          </a:extLst>
        </xdr:cNvPr>
        <xdr:cNvSpPr txBox="1"/>
      </xdr:nvSpPr>
      <xdr:spPr>
        <a:xfrm>
          <a:off x="18421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100982</xdr:rowOff>
    </xdr:from>
    <xdr:ext cx="469744" cy="259045"/>
    <xdr:sp macro="" textlink="">
      <xdr:nvSpPr>
        <xdr:cNvPr id="538" name="n_1mainValue【消防施設】&#10;一人当たり面積">
          <a:extLst>
            <a:ext uri="{FF2B5EF4-FFF2-40B4-BE49-F238E27FC236}">
              <a16:creationId xmlns:a16="http://schemas.microsoft.com/office/drawing/2014/main" id="{00000000-0008-0000-0F00-00001A020000}"/>
            </a:ext>
          </a:extLst>
        </xdr:cNvPr>
        <xdr:cNvSpPr txBox="1"/>
      </xdr:nvSpPr>
      <xdr:spPr>
        <a:xfrm>
          <a:off x="21075727" y="1484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100982</xdr:rowOff>
    </xdr:from>
    <xdr:ext cx="469744" cy="259045"/>
    <xdr:sp macro="" textlink="">
      <xdr:nvSpPr>
        <xdr:cNvPr id="539" name="n_2mainValue【消防施設】&#10;一人当たり面積">
          <a:extLst>
            <a:ext uri="{FF2B5EF4-FFF2-40B4-BE49-F238E27FC236}">
              <a16:creationId xmlns:a16="http://schemas.microsoft.com/office/drawing/2014/main" id="{00000000-0008-0000-0F00-00001B020000}"/>
            </a:ext>
          </a:extLst>
        </xdr:cNvPr>
        <xdr:cNvSpPr txBox="1"/>
      </xdr:nvSpPr>
      <xdr:spPr>
        <a:xfrm>
          <a:off x="20199427" y="1484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102888</xdr:rowOff>
    </xdr:from>
    <xdr:ext cx="469744" cy="259045"/>
    <xdr:sp macro="" textlink="">
      <xdr:nvSpPr>
        <xdr:cNvPr id="540" name="n_3mainValue【消防施設】&#10;一人当たり面積">
          <a:extLst>
            <a:ext uri="{FF2B5EF4-FFF2-40B4-BE49-F238E27FC236}">
              <a16:creationId xmlns:a16="http://schemas.microsoft.com/office/drawing/2014/main" id="{00000000-0008-0000-0F00-00001C020000}"/>
            </a:ext>
          </a:extLst>
        </xdr:cNvPr>
        <xdr:cNvSpPr txBox="1"/>
      </xdr:nvSpPr>
      <xdr:spPr>
        <a:xfrm>
          <a:off x="19310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102888</xdr:rowOff>
    </xdr:from>
    <xdr:ext cx="469744" cy="259045"/>
    <xdr:sp macro="" textlink="">
      <xdr:nvSpPr>
        <xdr:cNvPr id="541" name="n_4mainValue【消防施設】&#10;一人当たり面積">
          <a:extLst>
            <a:ext uri="{FF2B5EF4-FFF2-40B4-BE49-F238E27FC236}">
              <a16:creationId xmlns:a16="http://schemas.microsoft.com/office/drawing/2014/main" id="{00000000-0008-0000-0F00-00001D020000}"/>
            </a:ext>
          </a:extLst>
        </xdr:cNvPr>
        <xdr:cNvSpPr txBox="1"/>
      </xdr:nvSpPr>
      <xdr:spPr>
        <a:xfrm>
          <a:off x="18421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庁舎】&#10;有形固定資産減価償却率グラフ枠">
          <a:extLst>
            <a:ext uri="{FF2B5EF4-FFF2-40B4-BE49-F238E27FC236}">
              <a16:creationId xmlns:a16="http://schemas.microsoft.com/office/drawing/2014/main" id="{00000000-0008-0000-0F00-00003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8" name="【庁舎】&#10;有形固定資産減価償却率最小値テキスト">
          <a:extLst>
            <a:ext uri="{FF2B5EF4-FFF2-40B4-BE49-F238E27FC236}">
              <a16:creationId xmlns:a16="http://schemas.microsoft.com/office/drawing/2014/main" id="{00000000-0008-0000-0F00-000038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570" name="【庁舎】&#10;有形固定資産減価償却率最大値テキスト">
          <a:extLst>
            <a:ext uri="{FF2B5EF4-FFF2-40B4-BE49-F238E27FC236}">
              <a16:creationId xmlns:a16="http://schemas.microsoft.com/office/drawing/2014/main" id="{00000000-0008-0000-0F00-00003A020000}"/>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572" name="【庁舎】&#10;有形固定資産減価償却率平均値テキスト">
          <a:extLst>
            <a:ext uri="{FF2B5EF4-FFF2-40B4-BE49-F238E27FC236}">
              <a16:creationId xmlns:a16="http://schemas.microsoft.com/office/drawing/2014/main" id="{00000000-0008-0000-0F00-00003C020000}"/>
            </a:ext>
          </a:extLst>
        </xdr:cNvPr>
        <xdr:cNvSpPr txBox="1"/>
      </xdr:nvSpPr>
      <xdr:spPr>
        <a:xfrm>
          <a:off x="16357600" y="1774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2539</xdr:rowOff>
    </xdr:from>
    <xdr:to>
      <xdr:col>85</xdr:col>
      <xdr:colOff>177800</xdr:colOff>
      <xdr:row>105</xdr:row>
      <xdr:rowOff>104139</xdr:rowOff>
    </xdr:to>
    <xdr:sp macro="" textlink="">
      <xdr:nvSpPr>
        <xdr:cNvPr id="583" name="楕円 582">
          <a:extLst>
            <a:ext uri="{FF2B5EF4-FFF2-40B4-BE49-F238E27FC236}">
              <a16:creationId xmlns:a16="http://schemas.microsoft.com/office/drawing/2014/main" id="{00000000-0008-0000-0F00-000047020000}"/>
            </a:ext>
          </a:extLst>
        </xdr:cNvPr>
        <xdr:cNvSpPr/>
      </xdr:nvSpPr>
      <xdr:spPr>
        <a:xfrm>
          <a:off x="16268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152416</xdr:rowOff>
    </xdr:from>
    <xdr:ext cx="405111" cy="259045"/>
    <xdr:sp macro="" textlink="">
      <xdr:nvSpPr>
        <xdr:cNvPr id="584" name="【庁舎】&#10;有形固定資産減価償却率該当値テキスト">
          <a:extLst>
            <a:ext uri="{FF2B5EF4-FFF2-40B4-BE49-F238E27FC236}">
              <a16:creationId xmlns:a16="http://schemas.microsoft.com/office/drawing/2014/main" id="{00000000-0008-0000-0F00-000048020000}"/>
            </a:ext>
          </a:extLst>
        </xdr:cNvPr>
        <xdr:cNvSpPr txBox="1"/>
      </xdr:nvSpPr>
      <xdr:spPr>
        <a:xfrm>
          <a:off x="16357600"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15602</xdr:rowOff>
    </xdr:from>
    <xdr:to>
      <xdr:col>81</xdr:col>
      <xdr:colOff>101600</xdr:colOff>
      <xdr:row>105</xdr:row>
      <xdr:rowOff>117202</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15430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53339</xdr:rowOff>
    </xdr:from>
    <xdr:to>
      <xdr:col>85</xdr:col>
      <xdr:colOff>127000</xdr:colOff>
      <xdr:row>105</xdr:row>
      <xdr:rowOff>66402</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flipV="1">
          <a:off x="15481300" y="1805558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157662</xdr:rowOff>
    </xdr:from>
    <xdr:to>
      <xdr:col>76</xdr:col>
      <xdr:colOff>165100</xdr:colOff>
      <xdr:row>106</xdr:row>
      <xdr:rowOff>87812</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14541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66402</xdr:rowOff>
    </xdr:from>
    <xdr:to>
      <xdr:col>81</xdr:col>
      <xdr:colOff>50800</xdr:colOff>
      <xdr:row>106</xdr:row>
      <xdr:rowOff>37012</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flipV="1">
          <a:off x="14592300" y="18068652"/>
          <a:ext cx="889000" cy="14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121738</xdr:rowOff>
    </xdr:from>
    <xdr:to>
      <xdr:col>72</xdr:col>
      <xdr:colOff>38100</xdr:colOff>
      <xdr:row>106</xdr:row>
      <xdr:rowOff>51888</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13652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1088</xdr:rowOff>
    </xdr:from>
    <xdr:to>
      <xdr:col>76</xdr:col>
      <xdr:colOff>114300</xdr:colOff>
      <xdr:row>106</xdr:row>
      <xdr:rowOff>37012</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3703300" y="181747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125005</xdr:rowOff>
    </xdr:from>
    <xdr:to>
      <xdr:col>67</xdr:col>
      <xdr:colOff>101600</xdr:colOff>
      <xdr:row>106</xdr:row>
      <xdr:rowOff>55155</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12763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1088</xdr:rowOff>
    </xdr:from>
    <xdr:to>
      <xdr:col>71</xdr:col>
      <xdr:colOff>177800</xdr:colOff>
      <xdr:row>106</xdr:row>
      <xdr:rowOff>4355</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12814300" y="181747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115769</xdr:rowOff>
    </xdr:from>
    <xdr:ext cx="405111" cy="259045"/>
    <xdr:sp macro="" textlink="">
      <xdr:nvSpPr>
        <xdr:cNvPr id="593" name="n_1aveValue【庁舎】&#10;有形固定資産減価償却率">
          <a:extLst>
            <a:ext uri="{FF2B5EF4-FFF2-40B4-BE49-F238E27FC236}">
              <a16:creationId xmlns:a16="http://schemas.microsoft.com/office/drawing/2014/main" id="{00000000-0008-0000-0F00-000051020000}"/>
            </a:ext>
          </a:extLst>
        </xdr:cNvPr>
        <xdr:cNvSpPr txBox="1"/>
      </xdr:nvSpPr>
      <xdr:spPr>
        <a:xfrm>
          <a:off x="152660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89643</xdr:rowOff>
    </xdr:from>
    <xdr:ext cx="405111" cy="259045"/>
    <xdr:sp macro="" textlink="">
      <xdr:nvSpPr>
        <xdr:cNvPr id="594" name="n_2aveValue【庁舎】&#10;有形固定資産減価償却率">
          <a:extLst>
            <a:ext uri="{FF2B5EF4-FFF2-40B4-BE49-F238E27FC236}">
              <a16:creationId xmlns:a16="http://schemas.microsoft.com/office/drawing/2014/main" id="{00000000-0008-0000-0F00-000052020000}"/>
            </a:ext>
          </a:extLst>
        </xdr:cNvPr>
        <xdr:cNvSpPr txBox="1"/>
      </xdr:nvSpPr>
      <xdr:spPr>
        <a:xfrm>
          <a:off x="14389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595" name="n_3aveValue【庁舎】&#10;有形固定資産減価償却率">
          <a:extLst>
            <a:ext uri="{FF2B5EF4-FFF2-40B4-BE49-F238E27FC236}">
              <a16:creationId xmlns:a16="http://schemas.microsoft.com/office/drawing/2014/main" id="{00000000-0008-0000-0F00-000053020000}"/>
            </a:ext>
          </a:extLst>
        </xdr:cNvPr>
        <xdr:cNvSpPr txBox="1"/>
      </xdr:nvSpPr>
      <xdr:spPr>
        <a:xfrm>
          <a:off x="13500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596" name="n_4aveValue【庁舎】&#10;有形固定資産減価償却率">
          <a:extLst>
            <a:ext uri="{FF2B5EF4-FFF2-40B4-BE49-F238E27FC236}">
              <a16:creationId xmlns:a16="http://schemas.microsoft.com/office/drawing/2014/main" id="{00000000-0008-0000-0F00-000054020000}"/>
            </a:ext>
          </a:extLst>
        </xdr:cNvPr>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108329</xdr:rowOff>
    </xdr:from>
    <xdr:ext cx="405111" cy="259045"/>
    <xdr:sp macro="" textlink="">
      <xdr:nvSpPr>
        <xdr:cNvPr id="597" name="n_1mainValue【庁舎】&#10;有形固定資産減価償却率">
          <a:extLst>
            <a:ext uri="{FF2B5EF4-FFF2-40B4-BE49-F238E27FC236}">
              <a16:creationId xmlns:a16="http://schemas.microsoft.com/office/drawing/2014/main" id="{00000000-0008-0000-0F00-000055020000}"/>
            </a:ext>
          </a:extLst>
        </xdr:cNvPr>
        <xdr:cNvSpPr txBox="1"/>
      </xdr:nvSpPr>
      <xdr:spPr>
        <a:xfrm>
          <a:off x="152660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78939</xdr:rowOff>
    </xdr:from>
    <xdr:ext cx="405111" cy="259045"/>
    <xdr:sp macro="" textlink="">
      <xdr:nvSpPr>
        <xdr:cNvPr id="598" name="n_2mainValue【庁舎】&#10;有形固定資産減価償却率">
          <a:extLst>
            <a:ext uri="{FF2B5EF4-FFF2-40B4-BE49-F238E27FC236}">
              <a16:creationId xmlns:a16="http://schemas.microsoft.com/office/drawing/2014/main" id="{00000000-0008-0000-0F00-000056020000}"/>
            </a:ext>
          </a:extLst>
        </xdr:cNvPr>
        <xdr:cNvSpPr txBox="1"/>
      </xdr:nvSpPr>
      <xdr:spPr>
        <a:xfrm>
          <a:off x="14389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43015</xdr:rowOff>
    </xdr:from>
    <xdr:ext cx="405111" cy="259045"/>
    <xdr:sp macro="" textlink="">
      <xdr:nvSpPr>
        <xdr:cNvPr id="599" name="n_3mainValue【庁舎】&#10;有形固定資産減価償却率">
          <a:extLst>
            <a:ext uri="{FF2B5EF4-FFF2-40B4-BE49-F238E27FC236}">
              <a16:creationId xmlns:a16="http://schemas.microsoft.com/office/drawing/2014/main" id="{00000000-0008-0000-0F00-000057020000}"/>
            </a:ext>
          </a:extLst>
        </xdr:cNvPr>
        <xdr:cNvSpPr txBox="1"/>
      </xdr:nvSpPr>
      <xdr:spPr>
        <a:xfrm>
          <a:off x="13500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46282</xdr:rowOff>
    </xdr:from>
    <xdr:ext cx="405111" cy="259045"/>
    <xdr:sp macro="" textlink="">
      <xdr:nvSpPr>
        <xdr:cNvPr id="600" name="n_4mainValue【庁舎】&#10;有形固定資産減価償却率">
          <a:extLst>
            <a:ext uri="{FF2B5EF4-FFF2-40B4-BE49-F238E27FC236}">
              <a16:creationId xmlns:a16="http://schemas.microsoft.com/office/drawing/2014/main" id="{00000000-0008-0000-0F00-000058020000}"/>
            </a:ext>
          </a:extLst>
        </xdr:cNvPr>
        <xdr:cNvSpPr txBox="1"/>
      </xdr:nvSpPr>
      <xdr:spPr>
        <a:xfrm>
          <a:off x="1261174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庁舎】&#10;一人当たり面積グラフ枠">
          <a:extLst>
            <a:ext uri="{FF2B5EF4-FFF2-40B4-BE49-F238E27FC236}">
              <a16:creationId xmlns:a16="http://schemas.microsoft.com/office/drawing/2014/main" id="{00000000-0008-0000-0F00-00006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623" name="【庁舎】&#10;一人当たり面積最小値テキスト">
          <a:extLst>
            <a:ext uri="{FF2B5EF4-FFF2-40B4-BE49-F238E27FC236}">
              <a16:creationId xmlns:a16="http://schemas.microsoft.com/office/drawing/2014/main" id="{00000000-0008-0000-0F00-00006F020000}"/>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625" name="【庁舎】&#10;一人当たり面積最大値テキスト">
          <a:extLst>
            <a:ext uri="{FF2B5EF4-FFF2-40B4-BE49-F238E27FC236}">
              <a16:creationId xmlns:a16="http://schemas.microsoft.com/office/drawing/2014/main" id="{00000000-0008-0000-0F00-000071020000}"/>
            </a:ext>
          </a:extLst>
        </xdr:cNvPr>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627" name="【庁舎】&#10;一人当たり面積平均値テキスト">
          <a:extLst>
            <a:ext uri="{FF2B5EF4-FFF2-40B4-BE49-F238E27FC236}">
              <a16:creationId xmlns:a16="http://schemas.microsoft.com/office/drawing/2014/main" id="{00000000-0008-0000-0F00-000073020000}"/>
            </a:ext>
          </a:extLst>
        </xdr:cNvPr>
        <xdr:cNvSpPr txBox="1"/>
      </xdr:nvSpPr>
      <xdr:spPr>
        <a:xfrm>
          <a:off x="22199600" y="1809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628" name="フローチャート: 判断 627">
          <a:extLst>
            <a:ext uri="{FF2B5EF4-FFF2-40B4-BE49-F238E27FC236}">
              <a16:creationId xmlns:a16="http://schemas.microsoft.com/office/drawing/2014/main" id="{00000000-0008-0000-0F00-000074020000}"/>
            </a:ext>
          </a:extLst>
        </xdr:cNvPr>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164388</xdr:rowOff>
    </xdr:from>
    <xdr:to>
      <xdr:col>116</xdr:col>
      <xdr:colOff>114300</xdr:colOff>
      <xdr:row>107</xdr:row>
      <xdr:rowOff>94538</xdr:rowOff>
    </xdr:to>
    <xdr:sp macro="" textlink="">
      <xdr:nvSpPr>
        <xdr:cNvPr id="638" name="楕円 637">
          <a:extLst>
            <a:ext uri="{FF2B5EF4-FFF2-40B4-BE49-F238E27FC236}">
              <a16:creationId xmlns:a16="http://schemas.microsoft.com/office/drawing/2014/main" id="{00000000-0008-0000-0F00-00007E020000}"/>
            </a:ext>
          </a:extLst>
        </xdr:cNvPr>
        <xdr:cNvSpPr/>
      </xdr:nvSpPr>
      <xdr:spPr>
        <a:xfrm>
          <a:off x="22110700" y="183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142815</xdr:rowOff>
    </xdr:from>
    <xdr:ext cx="469744" cy="259045"/>
    <xdr:sp macro="" textlink="">
      <xdr:nvSpPr>
        <xdr:cNvPr id="639" name="【庁舎】&#10;一人当たり面積該当値テキスト">
          <a:extLst>
            <a:ext uri="{FF2B5EF4-FFF2-40B4-BE49-F238E27FC236}">
              <a16:creationId xmlns:a16="http://schemas.microsoft.com/office/drawing/2014/main" id="{00000000-0008-0000-0F00-00007F020000}"/>
            </a:ext>
          </a:extLst>
        </xdr:cNvPr>
        <xdr:cNvSpPr txBox="1"/>
      </xdr:nvSpPr>
      <xdr:spPr>
        <a:xfrm>
          <a:off x="22199600" y="1831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168960</xdr:rowOff>
    </xdr:from>
    <xdr:to>
      <xdr:col>112</xdr:col>
      <xdr:colOff>38100</xdr:colOff>
      <xdr:row>107</xdr:row>
      <xdr:rowOff>99110</xdr:rowOff>
    </xdr:to>
    <xdr:sp macro="" textlink="">
      <xdr:nvSpPr>
        <xdr:cNvPr id="640" name="楕円 639">
          <a:extLst>
            <a:ext uri="{FF2B5EF4-FFF2-40B4-BE49-F238E27FC236}">
              <a16:creationId xmlns:a16="http://schemas.microsoft.com/office/drawing/2014/main" id="{00000000-0008-0000-0F00-000080020000}"/>
            </a:ext>
          </a:extLst>
        </xdr:cNvPr>
        <xdr:cNvSpPr/>
      </xdr:nvSpPr>
      <xdr:spPr>
        <a:xfrm>
          <a:off x="21272500" y="183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43738</xdr:rowOff>
    </xdr:from>
    <xdr:to>
      <xdr:col>116</xdr:col>
      <xdr:colOff>63500</xdr:colOff>
      <xdr:row>107</xdr:row>
      <xdr:rowOff>48310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flipV="1">
          <a:off x="21323300" y="183888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254</xdr:rowOff>
    </xdr:from>
    <xdr:to>
      <xdr:col>107</xdr:col>
      <xdr:colOff>101600</xdr:colOff>
      <xdr:row>107</xdr:row>
      <xdr:rowOff>101854</xdr:rowOff>
    </xdr:to>
    <xdr:sp macro="" textlink="">
      <xdr:nvSpPr>
        <xdr:cNvPr id="642" name="楕円 641">
          <a:extLst>
            <a:ext uri="{FF2B5EF4-FFF2-40B4-BE49-F238E27FC236}">
              <a16:creationId xmlns:a16="http://schemas.microsoft.com/office/drawing/2014/main" id="{00000000-0008-0000-0F00-000082020000}"/>
            </a:ext>
          </a:extLst>
        </xdr:cNvPr>
        <xdr:cNvSpPr/>
      </xdr:nvSpPr>
      <xdr:spPr>
        <a:xfrm>
          <a:off x="203835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48310</xdr:rowOff>
    </xdr:from>
    <xdr:to>
      <xdr:col>111</xdr:col>
      <xdr:colOff>177800</xdr:colOff>
      <xdr:row>107</xdr:row>
      <xdr:rowOff>51054</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flipV="1">
          <a:off x="20434300" y="18393460"/>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2082</xdr:rowOff>
    </xdr:from>
    <xdr:to>
      <xdr:col>102</xdr:col>
      <xdr:colOff>165100</xdr:colOff>
      <xdr:row>107</xdr:row>
      <xdr:rowOff>103682</xdr:rowOff>
    </xdr:to>
    <xdr:sp macro="" textlink="">
      <xdr:nvSpPr>
        <xdr:cNvPr id="644" name="楕円 643">
          <a:extLst>
            <a:ext uri="{FF2B5EF4-FFF2-40B4-BE49-F238E27FC236}">
              <a16:creationId xmlns:a16="http://schemas.microsoft.com/office/drawing/2014/main" id="{00000000-0008-0000-0F00-000084020000}"/>
            </a:ext>
          </a:extLst>
        </xdr:cNvPr>
        <xdr:cNvSpPr/>
      </xdr:nvSpPr>
      <xdr:spPr>
        <a:xfrm>
          <a:off x="19494500" y="183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51054</xdr:rowOff>
    </xdr:from>
    <xdr:to>
      <xdr:col>107</xdr:col>
      <xdr:colOff>50800</xdr:colOff>
      <xdr:row>107</xdr:row>
      <xdr:rowOff>52882</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flipV="1">
          <a:off x="19545300" y="18396204"/>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3454</xdr:rowOff>
    </xdr:from>
    <xdr:to>
      <xdr:col>98</xdr:col>
      <xdr:colOff>38100</xdr:colOff>
      <xdr:row>107</xdr:row>
      <xdr:rowOff>105054</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18605500" y="1834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52882</xdr:rowOff>
    </xdr:from>
    <xdr:to>
      <xdr:col>102</xdr:col>
      <xdr:colOff>114300</xdr:colOff>
      <xdr:row>107</xdr:row>
      <xdr:rowOff>54254</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flipV="1">
          <a:off x="18656300" y="1839803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164558</xdr:rowOff>
    </xdr:from>
    <xdr:ext cx="469744" cy="259045"/>
    <xdr:sp macro="" textlink="">
      <xdr:nvSpPr>
        <xdr:cNvPr id="648" name="n_1aveValue【庁舎】&#10;一人当たり面積">
          <a:extLst>
            <a:ext uri="{FF2B5EF4-FFF2-40B4-BE49-F238E27FC236}">
              <a16:creationId xmlns:a16="http://schemas.microsoft.com/office/drawing/2014/main" id="{00000000-0008-0000-0F00-000088020000}"/>
            </a:ext>
          </a:extLst>
        </xdr:cNvPr>
        <xdr:cNvSpPr txBox="1"/>
      </xdr:nvSpPr>
      <xdr:spPr>
        <a:xfrm>
          <a:off x="21075727" y="1799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649" name="n_2aveValue【庁舎】&#10;一人当たり面積">
          <a:extLst>
            <a:ext uri="{FF2B5EF4-FFF2-40B4-BE49-F238E27FC236}">
              <a16:creationId xmlns:a16="http://schemas.microsoft.com/office/drawing/2014/main" id="{00000000-0008-0000-0F00-000089020000}"/>
            </a:ext>
          </a:extLst>
        </xdr:cNvPr>
        <xdr:cNvSpPr txBox="1"/>
      </xdr:nvSpPr>
      <xdr:spPr>
        <a:xfrm>
          <a:off x="20199427" y="179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170045</xdr:rowOff>
    </xdr:from>
    <xdr:ext cx="469744" cy="259045"/>
    <xdr:sp macro="" textlink="">
      <xdr:nvSpPr>
        <xdr:cNvPr id="650" name="n_3aveValue【庁舎】&#10;一人当たり面積">
          <a:extLst>
            <a:ext uri="{FF2B5EF4-FFF2-40B4-BE49-F238E27FC236}">
              <a16:creationId xmlns:a16="http://schemas.microsoft.com/office/drawing/2014/main" id="{00000000-0008-0000-0F00-00008A020000}"/>
            </a:ext>
          </a:extLst>
        </xdr:cNvPr>
        <xdr:cNvSpPr txBox="1"/>
      </xdr:nvSpPr>
      <xdr:spPr>
        <a:xfrm>
          <a:off x="19310427" y="180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42029</xdr:rowOff>
    </xdr:from>
    <xdr:ext cx="469744" cy="259045"/>
    <xdr:sp macro="" textlink="">
      <xdr:nvSpPr>
        <xdr:cNvPr id="651" name="n_4aveValue【庁舎】&#10;一人当たり面積">
          <a:extLst>
            <a:ext uri="{FF2B5EF4-FFF2-40B4-BE49-F238E27FC236}">
              <a16:creationId xmlns:a16="http://schemas.microsoft.com/office/drawing/2014/main" id="{00000000-0008-0000-0F00-00008B020000}"/>
            </a:ext>
          </a:extLst>
        </xdr:cNvPr>
        <xdr:cNvSpPr txBox="1"/>
      </xdr:nvSpPr>
      <xdr:spPr>
        <a:xfrm>
          <a:off x="18421427" y="1804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90237</xdr:rowOff>
    </xdr:from>
    <xdr:ext cx="469744" cy="259045"/>
    <xdr:sp macro="" textlink="">
      <xdr:nvSpPr>
        <xdr:cNvPr id="652" name="n_1mainValue【庁舎】&#10;一人当たり面積">
          <a:extLst>
            <a:ext uri="{FF2B5EF4-FFF2-40B4-BE49-F238E27FC236}">
              <a16:creationId xmlns:a16="http://schemas.microsoft.com/office/drawing/2014/main" id="{00000000-0008-0000-0F00-00008C020000}"/>
            </a:ext>
          </a:extLst>
        </xdr:cNvPr>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92981</xdr:rowOff>
    </xdr:from>
    <xdr:ext cx="469744" cy="259045"/>
    <xdr:sp macro="" textlink="">
      <xdr:nvSpPr>
        <xdr:cNvPr id="653" name="n_2mainValue【庁舎】&#10;一人当たり面積">
          <a:extLst>
            <a:ext uri="{FF2B5EF4-FFF2-40B4-BE49-F238E27FC236}">
              <a16:creationId xmlns:a16="http://schemas.microsoft.com/office/drawing/2014/main" id="{00000000-0008-0000-0F00-00008D020000}"/>
            </a:ext>
          </a:extLst>
        </xdr:cNvPr>
        <xdr:cNvSpPr txBox="1"/>
      </xdr:nvSpPr>
      <xdr:spPr>
        <a:xfrm>
          <a:off x="20199427" y="1843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94809</xdr:rowOff>
    </xdr:from>
    <xdr:ext cx="469744" cy="259045"/>
    <xdr:sp macro="" textlink="">
      <xdr:nvSpPr>
        <xdr:cNvPr id="654" name="n_3mainValue【庁舎】&#10;一人当たり面積">
          <a:extLst>
            <a:ext uri="{FF2B5EF4-FFF2-40B4-BE49-F238E27FC236}">
              <a16:creationId xmlns:a16="http://schemas.microsoft.com/office/drawing/2014/main" id="{00000000-0008-0000-0F00-00008E020000}"/>
            </a:ext>
          </a:extLst>
        </xdr:cNvPr>
        <xdr:cNvSpPr txBox="1"/>
      </xdr:nvSpPr>
      <xdr:spPr>
        <a:xfrm>
          <a:off x="19310427" y="1843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96181</xdr:rowOff>
    </xdr:from>
    <xdr:ext cx="469744" cy="259045"/>
    <xdr:sp macro="" textlink="">
      <xdr:nvSpPr>
        <xdr:cNvPr id="655" name="n_4mainValue【庁舎】&#10;一人当たり面積">
          <a:extLst>
            <a:ext uri="{FF2B5EF4-FFF2-40B4-BE49-F238E27FC236}">
              <a16:creationId xmlns:a16="http://schemas.microsoft.com/office/drawing/2014/main" id="{00000000-0008-0000-0F00-00008F020000}"/>
            </a:ext>
          </a:extLst>
        </xdr:cNvPr>
        <xdr:cNvSpPr txBox="1"/>
      </xdr:nvSpPr>
      <xdr:spPr>
        <a:xfrm>
          <a:off x="18421427" y="1844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体育館については平成２５年前後に大規模改修を実施しており、現時点での償却率は低くなっていますが、他の施設は比較的償却が進んでいることから、今後は施設量適正化の推進、長寿命化の推進などを図り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6,857
6,760
98.56
5,513,892
5,238,008
240,758
2,810,872
3,766,134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類似団体平均をやや上回るものの、全国及び長野県平均を大きく下回っている状況である。近年は増加傾向（平成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ずつ増加し、令和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年度と同値）にあるが、引き続き自主財源である村税収入の確保に向け移住定住施策等を推進し、あわせて村内経済の活性化を図り、財政力の更なる向上に努める。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28222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28222</xdr:rowOff>
    </xdr:from>
    <xdr:to>
      <xdr:col>11</xdr:col>
      <xdr:colOff>31750</xdr:colOff>
      <xdr:row>43</xdr:row>
      <xdr:rowOff>41628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151994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148872</xdr:rowOff>
    </xdr:from>
    <xdr:to>
      <xdr:col>11</xdr:col>
      <xdr:colOff>82550</xdr:colOff>
      <xdr:row>43</xdr:row>
      <xdr:rowOff>79022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89199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102605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当初予算編成方針及び当初予算編成要領に基づき、経常的経費の抑制を図っていることなどから、類似団体平均を下回っている。しかしながら、新規職員の採用（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３人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）による人件費や扶助費などの増加により、現在の水準が悪化することが想定されることから、引き続き経費の節減に努める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61468</xdr:rowOff>
    </xdr:from>
    <xdr:to>
      <xdr:col>23</xdr:col>
      <xdr:colOff>133350</xdr:colOff>
      <xdr:row>62</xdr:row>
      <xdr:rowOff>68580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519918"/>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21099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61468</xdr:rowOff>
    </xdr:from>
    <xdr:to>
      <xdr:col>19</xdr:col>
      <xdr:colOff>133350</xdr:colOff>
      <xdr:row>61</xdr:row>
      <xdr:rowOff>100076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51991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7383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61</xdr:row>
      <xdr:rowOff>100076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43305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61</xdr:row>
      <xdr:rowOff>37338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43305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34307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10668</xdr:rowOff>
    </xdr:from>
    <xdr:to>
      <xdr:col>19</xdr:col>
      <xdr:colOff>184150</xdr:colOff>
      <xdr:row>61</xdr:row>
      <xdr:rowOff>112268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122445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2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49276</xdr:rowOff>
    </xdr:from>
    <xdr:to>
      <xdr:col>15</xdr:col>
      <xdr:colOff>133350</xdr:colOff>
      <xdr:row>61</xdr:row>
      <xdr:rowOff>150876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161053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157988</xdr:rowOff>
    </xdr:from>
    <xdr:to>
      <xdr:col>7</xdr:col>
      <xdr:colOff>31750</xdr:colOff>
      <xdr:row>61</xdr:row>
      <xdr:rowOff>88138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98315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[232,183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当初予算編成方針及び当初予算編成要領に基づき、経常的経費の抑制を図っていることなどから、類似団体平均を下回っている。しかしながら、新規職員の採用（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３人、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人）による人件費や扶助費などの増加により、現在の水準が悪化することが想定されることから、引き続き経費の節減に努める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24141</xdr:rowOff>
    </xdr:from>
    <xdr:to>
      <xdr:col>23</xdr:col>
      <xdr:colOff>133350</xdr:colOff>
      <xdr:row>81</xdr:row>
      <xdr:rowOff>71307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3911591"/>
          <a:ext cx="838200" cy="4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3054</xdr:rowOff>
    </xdr:from>
    <xdr:to>
      <xdr:col>19</xdr:col>
      <xdr:colOff>133350</xdr:colOff>
      <xdr:row>81</xdr:row>
      <xdr:rowOff>24141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890504"/>
          <a:ext cx="889000" cy="2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143810</xdr:rowOff>
    </xdr:from>
    <xdr:to>
      <xdr:col>15</xdr:col>
      <xdr:colOff>82550</xdr:colOff>
      <xdr:row>81</xdr:row>
      <xdr:rowOff>3054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859810"/>
          <a:ext cx="889000" cy="3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143810</xdr:rowOff>
    </xdr:from>
    <xdr:to>
      <xdr:col>11</xdr:col>
      <xdr:colOff>31750</xdr:colOff>
      <xdr:row>80</xdr:row>
      <xdr:rowOff>158795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1447800" y="13859810"/>
          <a:ext cx="889000" cy="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51309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25447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08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20507</xdr:rowOff>
    </xdr:from>
    <xdr:to>
      <xdr:col>23</xdr:col>
      <xdr:colOff>184150</xdr:colOff>
      <xdr:row>81</xdr:row>
      <xdr:rowOff>122107</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9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37034</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75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144791</xdr:rowOff>
    </xdr:from>
    <xdr:to>
      <xdr:col>19</xdr:col>
      <xdr:colOff>184150</xdr:colOff>
      <xdr:row>81</xdr:row>
      <xdr:rowOff>74941</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86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85118</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629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123704</xdr:rowOff>
    </xdr:from>
    <xdr:to>
      <xdr:col>15</xdr:col>
      <xdr:colOff>133350</xdr:colOff>
      <xdr:row>81</xdr:row>
      <xdr:rowOff>53854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64031</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93010</xdr:rowOff>
    </xdr:from>
    <xdr:to>
      <xdr:col>11</xdr:col>
      <xdr:colOff>82550</xdr:colOff>
      <xdr:row>81</xdr:row>
      <xdr:rowOff>23160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80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33337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57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107995</xdr:rowOff>
    </xdr:from>
    <xdr:to>
      <xdr:col>7</xdr:col>
      <xdr:colOff>31750</xdr:colOff>
      <xdr:row>81</xdr:row>
      <xdr:rowOff>38145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8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48322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59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類似団体平均を下回っており、今後も事務事業や職員配置の見直しなどにより給与水準の抑制に努めたい。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10161</xdr:rowOff>
    </xdr:from>
    <xdr:to>
      <xdr:col>81</xdr:col>
      <xdr:colOff>44450</xdr:colOff>
      <xdr:row>84</xdr:row>
      <xdr:rowOff>66463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411961"/>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25416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69004</xdr:rowOff>
    </xdr:from>
    <xdr:to>
      <xdr:col>77</xdr:col>
      <xdr:colOff>44450</xdr:colOff>
      <xdr:row>84</xdr:row>
      <xdr:rowOff>10161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299354"/>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69004</xdr:rowOff>
    </xdr:from>
    <xdr:to>
      <xdr:col>72</xdr:col>
      <xdr:colOff>203200</xdr:colOff>
      <xdr:row>83</xdr:row>
      <xdr:rowOff>141393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429935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141393</xdr:rowOff>
    </xdr:from>
    <xdr:to>
      <xdr:col>68</xdr:col>
      <xdr:colOff>152400</xdr:colOff>
      <xdr:row>84</xdr:row>
      <xdr:rowOff>74507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37174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15663</xdr:rowOff>
    </xdr:from>
    <xdr:to>
      <xdr:col>81</xdr:col>
      <xdr:colOff>95250</xdr:colOff>
      <xdr:row>84</xdr:row>
      <xdr:rowOff>117263</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32190</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2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130811</xdr:rowOff>
    </xdr:from>
    <xdr:to>
      <xdr:col>77</xdr:col>
      <xdr:colOff>95250</xdr:colOff>
      <xdr:row>84</xdr:row>
      <xdr:rowOff>60961</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71138</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13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18204</xdr:rowOff>
    </xdr:from>
    <xdr:to>
      <xdr:col>73</xdr:col>
      <xdr:colOff>44450</xdr:colOff>
      <xdr:row>83</xdr:row>
      <xdr:rowOff>119804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129981</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01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90593</xdr:rowOff>
    </xdr:from>
    <xdr:to>
      <xdr:col>68</xdr:col>
      <xdr:colOff>203200</xdr:colOff>
      <xdr:row>84</xdr:row>
      <xdr:rowOff>20743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30920</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0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23707</xdr:rowOff>
    </xdr:from>
    <xdr:to>
      <xdr:col>64</xdr:col>
      <xdr:colOff>152400</xdr:colOff>
      <xdr:row>84</xdr:row>
      <xdr:rowOff>125307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135484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新規職員の採用抑制により類似団体平均を下回ってきたが、退職者の補充などのため、新規職員を計画的に採用（</a:t>
          </a:r>
          <a:r>
            <a:rPr kumimoji="1" lang="en-US" altLang="ja-JP" sz="1300">
              <a:latin typeface="ＭＳ Ｐゴシック" panose="020B0600070205080204" pitchFamily="50" charset="-128"/>
              <a:ea typeface="ＭＳ Ｐゴシック" panose="020B0600070205080204" pitchFamily="50" charset="-128"/>
            </a:rPr>
            <a:t>H29-3</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H30-8</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R1-6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３人、</a:t>
          </a:r>
          <a:r>
            <a:rPr kumimoji="1" lang="en-US" altLang="ja-JP" sz="1300">
              <a:latin typeface="ＭＳ Ｐゴシック" panose="020B0600070205080204" pitchFamily="50" charset="-128"/>
              <a:ea typeface="ＭＳ Ｐゴシック" panose="020B0600070205080204" pitchFamily="50" charset="-128"/>
            </a:rPr>
            <a:t>R3-5</a:t>
          </a:r>
          <a:r>
            <a:rPr kumimoji="1" lang="ja-JP" altLang="en-US" sz="1300">
              <a:latin typeface="ＭＳ Ｐゴシック" panose="020B0600070205080204" pitchFamily="50" charset="-128"/>
              <a:ea typeface="ＭＳ Ｐゴシック" panose="020B0600070205080204" pitchFamily="50" charset="-128"/>
            </a:rPr>
            <a:t>人）しており数値の上昇が見込まれる。今後は、業務量や内容等を総合的に判断したうえで職員を採用し、適切な定員管理に努めたい。</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106363</xdr:rowOff>
    </xdr:from>
    <xdr:to>
      <xdr:col>81</xdr:col>
      <xdr:colOff>44450</xdr:colOff>
      <xdr:row>59</xdr:row>
      <xdr:rowOff>109379</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6179800" y="10221913"/>
          <a:ext cx="8382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5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109379</xdr:rowOff>
    </xdr:from>
    <xdr:to>
      <xdr:col>77</xdr:col>
      <xdr:colOff>44450</xdr:colOff>
      <xdr:row>59</xdr:row>
      <xdr:rowOff>143161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5290800" y="10224929"/>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111189</xdr:rowOff>
    </xdr:from>
    <xdr:to>
      <xdr:col>72</xdr:col>
      <xdr:colOff>203200</xdr:colOff>
      <xdr:row>59</xdr:row>
      <xdr:rowOff>143161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226739"/>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81026</xdr:rowOff>
    </xdr:from>
    <xdr:to>
      <xdr:col>68</xdr:col>
      <xdr:colOff>152400</xdr:colOff>
      <xdr:row>59</xdr:row>
      <xdr:rowOff>111189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19657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55563</xdr:rowOff>
    </xdr:from>
    <xdr:to>
      <xdr:col>81</xdr:col>
      <xdr:colOff>95250</xdr:colOff>
      <xdr:row>59</xdr:row>
      <xdr:rowOff>157163</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1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72090</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01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58579</xdr:rowOff>
    </xdr:from>
    <xdr:to>
      <xdr:col>77</xdr:col>
      <xdr:colOff>95250</xdr:colOff>
      <xdr:row>59</xdr:row>
      <xdr:rowOff>160179</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17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170356</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9943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92361</xdr:rowOff>
    </xdr:from>
    <xdr:to>
      <xdr:col>73</xdr:col>
      <xdr:colOff>44450</xdr:colOff>
      <xdr:row>60</xdr:row>
      <xdr:rowOff>22511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20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32688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9976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60389</xdr:rowOff>
    </xdr:from>
    <xdr:to>
      <xdr:col>68</xdr:col>
      <xdr:colOff>203200</xdr:colOff>
      <xdr:row>59</xdr:row>
      <xdr:rowOff>161989</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17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716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994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30226</xdr:rowOff>
    </xdr:from>
    <xdr:to>
      <xdr:col>64</xdr:col>
      <xdr:colOff>152400</xdr:colOff>
      <xdr:row>59</xdr:row>
      <xdr:rowOff>131826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1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142003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類似団体より多少下回っており、地総債の償還完了などにより平成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16.4</a:t>
          </a:r>
          <a:r>
            <a:rPr kumimoji="1" lang="ja-JP" altLang="en-US" sz="1300">
              <a:latin typeface="ＭＳ Ｐゴシック" panose="020B0600070205080204" pitchFamily="50" charset="-128"/>
              <a:ea typeface="ＭＳ Ｐゴシック" panose="020B0600070205080204" pitchFamily="50" charset="-128"/>
            </a:rPr>
            <a:t>％をピークに減少傾向にある。しかしながら、学校教育施設等整備事業債（学校給食センター整備事業）や辺地対策事業債（七味温泉橋橋梁整備事業）、緊急防災・減災事業債（デジタル移動系防災無線）など今後償還の大部分を占める地方債に加え、緊急自然災害防止事業債（不動川改修等）などの発行予定していることから、新規事業の実施に際しては緊急度などを的確に把握し、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23114</xdr:rowOff>
    </xdr:from>
    <xdr:to>
      <xdr:col>81</xdr:col>
      <xdr:colOff>44450</xdr:colOff>
      <xdr:row>41</xdr:row>
      <xdr:rowOff>61722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6179800" y="705256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65041</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709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61722</xdr:rowOff>
    </xdr:from>
    <xdr:to>
      <xdr:col>77</xdr:col>
      <xdr:colOff>44450</xdr:colOff>
      <xdr:row>41</xdr:row>
      <xdr:rowOff>119634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5290800" y="70911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119634</xdr:rowOff>
    </xdr:from>
    <xdr:to>
      <xdr:col>72</xdr:col>
      <xdr:colOff>203200</xdr:colOff>
      <xdr:row>41</xdr:row>
      <xdr:rowOff>138938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71490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138938</xdr:rowOff>
    </xdr:from>
    <xdr:to>
      <xdr:col>68</xdr:col>
      <xdr:colOff>152400</xdr:colOff>
      <xdr:row>41</xdr:row>
      <xdr:rowOff>153416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716838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160291</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10922</xdr:rowOff>
    </xdr:from>
    <xdr:to>
      <xdr:col>77</xdr:col>
      <xdr:colOff>95250</xdr:colOff>
      <xdr:row>41</xdr:row>
      <xdr:rowOff>112522</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122699</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68834</xdr:rowOff>
    </xdr:from>
    <xdr:to>
      <xdr:col>73</xdr:col>
      <xdr:colOff>44450</xdr:colOff>
      <xdr:row>41</xdr:row>
      <xdr:rowOff>170434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9161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88138</xdr:rowOff>
    </xdr:from>
    <xdr:to>
      <xdr:col>68</xdr:col>
      <xdr:colOff>203200</xdr:colOff>
      <xdr:row>42</xdr:row>
      <xdr:rowOff>18288</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3065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地方債残高の減少や計画的な基金への積立により、類似団体平均を大きく下回っており、引き続き地方債の発行の抑制などにより財政の健全化に努めたい。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6,857
6,760
98.56
5,513,892
5,238,008
240,758
2,810,872
3,766,134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類似団体平均を上回っており、新規職員の採用（</a:t>
          </a:r>
          <a:r>
            <a:rPr kumimoji="1" lang="en-US" altLang="ja-JP" sz="1300">
              <a:latin typeface="ＭＳ Ｐゴシック" panose="020B0600070205080204" pitchFamily="50" charset="-128"/>
              <a:ea typeface="ＭＳ Ｐゴシック" panose="020B0600070205080204" pitchFamily="50" charset="-128"/>
            </a:rPr>
            <a:t>H29-3</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H30-8</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R1-6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３人、</a:t>
          </a:r>
          <a:r>
            <a:rPr kumimoji="1" lang="en-US" altLang="ja-JP" sz="1300">
              <a:latin typeface="ＭＳ Ｐゴシック" panose="020B0600070205080204" pitchFamily="50" charset="-128"/>
              <a:ea typeface="ＭＳ Ｐゴシック" panose="020B0600070205080204" pitchFamily="50" charset="-128"/>
            </a:rPr>
            <a:t>R3-5</a:t>
          </a:r>
          <a:r>
            <a:rPr kumimoji="1" lang="ja-JP" altLang="en-US" sz="1300">
              <a:latin typeface="ＭＳ Ｐゴシック" panose="020B0600070205080204" pitchFamily="50" charset="-128"/>
              <a:ea typeface="ＭＳ Ｐゴシック" panose="020B0600070205080204" pitchFamily="50" charset="-128"/>
            </a:rPr>
            <a:t>人）による人件費の増加が見込まれることから、今後は、業務量や内容等を総合的に判断したうえで職員を採用し、適切な定員管理に努めたい。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76708</xdr:rowOff>
    </xdr:from>
    <xdr:to>
      <xdr:col>24</xdr:col>
      <xdr:colOff>25400</xdr:colOff>
      <xdr:row>38</xdr:row>
      <xdr:rowOff>30988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48908"/>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76708</xdr:rowOff>
    </xdr:from>
    <xdr:to>
      <xdr:col>19</xdr:col>
      <xdr:colOff>187325</xdr:colOff>
      <xdr:row>36</xdr:row>
      <xdr:rowOff>85852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48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44704</xdr:rowOff>
    </xdr:from>
    <xdr:to>
      <xdr:col>15</xdr:col>
      <xdr:colOff>98425</xdr:colOff>
      <xdr:row>36</xdr:row>
      <xdr:rowOff>85852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16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30988</xdr:rowOff>
    </xdr:from>
    <xdr:to>
      <xdr:col>11</xdr:col>
      <xdr:colOff>9525</xdr:colOff>
      <xdr:row>36</xdr:row>
      <xdr:rowOff>44704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03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151638</xdr:rowOff>
    </xdr:from>
    <xdr:to>
      <xdr:col>24</xdr:col>
      <xdr:colOff>76200</xdr:colOff>
      <xdr:row>38</xdr:row>
      <xdr:rowOff>81788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123715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25908</xdr:rowOff>
    </xdr:from>
    <xdr:to>
      <xdr:col>20</xdr:col>
      <xdr:colOff>38100</xdr:colOff>
      <xdr:row>36</xdr:row>
      <xdr:rowOff>127508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137685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165354</xdr:rowOff>
    </xdr:from>
    <xdr:to>
      <xdr:col>11</xdr:col>
      <xdr:colOff>60325</xdr:colOff>
      <xdr:row>36</xdr:row>
      <xdr:rowOff>95504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105681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151638</xdr:rowOff>
    </xdr:from>
    <xdr:to>
      <xdr:col>6</xdr:col>
      <xdr:colOff>171450</xdr:colOff>
      <xdr:row>36</xdr:row>
      <xdr:rowOff>81788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91965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類似団体をわずかに上回る状況であり、今後も引き続き経常的経費の抑制を図り、物件費の抑制に努めていきたい。</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125367</xdr:rowOff>
    </xdr:from>
    <xdr:to>
      <xdr:col>82</xdr:col>
      <xdr:colOff>107950</xdr:colOff>
      <xdr:row>16</xdr:row>
      <xdr:rowOff>104140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97117"/>
          <a:ext cx="8382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71500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47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51888</xdr:rowOff>
    </xdr:from>
    <xdr:to>
      <xdr:col>78</xdr:col>
      <xdr:colOff>69850</xdr:colOff>
      <xdr:row>16</xdr:row>
      <xdr:rowOff>104140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9508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25763</xdr:rowOff>
    </xdr:from>
    <xdr:to>
      <xdr:col>73</xdr:col>
      <xdr:colOff>180975</xdr:colOff>
      <xdr:row>16</xdr:row>
      <xdr:rowOff>51888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689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125367</xdr:rowOff>
    </xdr:from>
    <xdr:to>
      <xdr:col>69</xdr:col>
      <xdr:colOff>92075</xdr:colOff>
      <xdr:row>16</xdr:row>
      <xdr:rowOff>25763</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9711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22151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74567</xdr:rowOff>
    </xdr:from>
    <xdr:to>
      <xdr:col>82</xdr:col>
      <xdr:colOff>158750</xdr:colOff>
      <xdr:row>16</xdr:row>
      <xdr:rowOff>4717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46644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18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1088</xdr:rowOff>
    </xdr:from>
    <xdr:to>
      <xdr:col>74</xdr:col>
      <xdr:colOff>31750</xdr:colOff>
      <xdr:row>16</xdr:row>
      <xdr:rowOff>102688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112865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146413</xdr:rowOff>
    </xdr:from>
    <xdr:to>
      <xdr:col>69</xdr:col>
      <xdr:colOff>142875</xdr:colOff>
      <xdr:row>16</xdr:row>
      <xdr:rowOff>76563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86740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8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74567</xdr:rowOff>
    </xdr:from>
    <xdr:to>
      <xdr:col>65</xdr:col>
      <xdr:colOff>53975</xdr:colOff>
      <xdr:row>16</xdr:row>
      <xdr:rowOff>4717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14894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障害者医療費特別給付金等の減少により類似団体平均を下回っている。今後も事業内容の検証等により扶助費の抑制に努めたい。</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385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0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23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55</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04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146050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医療費の増加に伴う特別会計への繰出金の増加により、類似団体平均を上回っている。今後も繰出金や公共施設等の維持管理費用の増加などにより財政を圧迫することが想定されることから、高山村公共施設等総合管理計画や公共施設個別施設計画等により、事務事業の見直し等を図り、経費の縮減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20320</xdr:rowOff>
    </xdr:from>
    <xdr:to>
      <xdr:col>82</xdr:col>
      <xdr:colOff>107950</xdr:colOff>
      <xdr:row>58</xdr:row>
      <xdr:rowOff>58420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964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58</xdr:row>
      <xdr:rowOff>20320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888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142240</xdr:rowOff>
    </xdr:from>
    <xdr:to>
      <xdr:col>73</xdr:col>
      <xdr:colOff>180975</xdr:colOff>
      <xdr:row>57</xdr:row>
      <xdr:rowOff>115570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7434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142240</xdr:rowOff>
    </xdr:from>
    <xdr:to>
      <xdr:col>69</xdr:col>
      <xdr:colOff>92075</xdr:colOff>
      <xdr:row>57</xdr:row>
      <xdr:rowOff>62230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743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xdr:rowOff>
    </xdr:from>
    <xdr:to>
      <xdr:col>82</xdr:col>
      <xdr:colOff>158750</xdr:colOff>
      <xdr:row>58</xdr:row>
      <xdr:rowOff>109220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151147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140970</xdr:rowOff>
    </xdr:from>
    <xdr:to>
      <xdr:col>78</xdr:col>
      <xdr:colOff>120650</xdr:colOff>
      <xdr:row>58</xdr:row>
      <xdr:rowOff>71120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55897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9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91440</xdr:rowOff>
    </xdr:from>
    <xdr:to>
      <xdr:col>69</xdr:col>
      <xdr:colOff>142875</xdr:colOff>
      <xdr:row>57</xdr:row>
      <xdr:rowOff>21590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類似団体平均を下回る状況であるが、今後は高齢化の進展などにより社会保障関係経費の増加が見込まれることから、事業の見直し等により経費の縮減に努めていく。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35</xdr:row>
      <xdr:rowOff>156718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1437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35</xdr:row>
      <xdr:rowOff>156718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143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35</xdr:row>
      <xdr:rowOff>143002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130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35</xdr:row>
      <xdr:rowOff>147574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130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教育施設等整備事業債（学校給食センター整備事業）や辺地対策事業債（七味温泉橋橋梁整備事業）、緊急防災・減災事業債（デジタル移動系防災無線）など今後償還の大部分を占める地方債に加え、緊急自然災害防止事業債（不動川改修等）などの発行を予定していることから、新規事業の実施に際しては緊急度などを的確に把握し、起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113285</xdr:rowOff>
    </xdr:from>
    <xdr:to>
      <xdr:col>24</xdr:col>
      <xdr:colOff>25400</xdr:colOff>
      <xdr:row>76</xdr:row>
      <xdr:rowOff>136144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14348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136144</xdr:rowOff>
    </xdr:from>
    <xdr:to>
      <xdr:col>19</xdr:col>
      <xdr:colOff>187325</xdr:colOff>
      <xdr:row>77</xdr:row>
      <xdr:rowOff>74422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16634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74422</xdr:rowOff>
    </xdr:from>
    <xdr:to>
      <xdr:col>15</xdr:col>
      <xdr:colOff>98425</xdr:colOff>
      <xdr:row>77</xdr:row>
      <xdr:rowOff>133858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2760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133858</xdr:rowOff>
    </xdr:from>
    <xdr:to>
      <xdr:col>11</xdr:col>
      <xdr:colOff>9525</xdr:colOff>
      <xdr:row>78</xdr:row>
      <xdr:rowOff>17272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3355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62485</xdr:rowOff>
    </xdr:from>
    <xdr:to>
      <xdr:col>24</xdr:col>
      <xdr:colOff>76200</xdr:colOff>
      <xdr:row>76</xdr:row>
      <xdr:rowOff>164085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79011</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85344</xdr:rowOff>
    </xdr:from>
    <xdr:to>
      <xdr:col>20</xdr:col>
      <xdr:colOff>38100</xdr:colOff>
      <xdr:row>77</xdr:row>
      <xdr:rowOff>15494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25671</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23622</xdr:rowOff>
    </xdr:from>
    <xdr:to>
      <xdr:col>15</xdr:col>
      <xdr:colOff>149225</xdr:colOff>
      <xdr:row>77</xdr:row>
      <xdr:rowOff>125222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83058</xdr:rowOff>
    </xdr:from>
    <xdr:to>
      <xdr:col>11</xdr:col>
      <xdr:colOff>60325</xdr:colOff>
      <xdr:row>78</xdr:row>
      <xdr:rowOff>13208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23385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類似団体平均を上回っており、今後も他会計への繰出金の増加などが想定されることから、事務事業の見直し等を図り、経費の縮減に努めていく。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111761</xdr:rowOff>
    </xdr:from>
    <xdr:to>
      <xdr:col>82</xdr:col>
      <xdr:colOff>107950</xdr:colOff>
      <xdr:row>77</xdr:row>
      <xdr:rowOff>100330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41961"/>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50800</xdr:rowOff>
    </xdr:from>
    <xdr:to>
      <xdr:col>78</xdr:col>
      <xdr:colOff>69850</xdr:colOff>
      <xdr:row>76</xdr:row>
      <xdr:rowOff>111761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081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73660</xdr:rowOff>
    </xdr:from>
    <xdr:to>
      <xdr:col>73</xdr:col>
      <xdr:colOff>180975</xdr:colOff>
      <xdr:row>76</xdr:row>
      <xdr:rowOff>50800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293241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63516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73660</xdr:rowOff>
    </xdr:from>
    <xdr:to>
      <xdr:col>69</xdr:col>
      <xdr:colOff>92075</xdr:colOff>
      <xdr:row>75</xdr:row>
      <xdr:rowOff>77470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29324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132097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21607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60961</xdr:rowOff>
    </xdr:from>
    <xdr:to>
      <xdr:col>78</xdr:col>
      <xdr:colOff>120650</xdr:colOff>
      <xdr:row>76</xdr:row>
      <xdr:rowOff>162561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0</xdr:rowOff>
    </xdr:from>
    <xdr:to>
      <xdr:col>74</xdr:col>
      <xdr:colOff>31750</xdr:colOff>
      <xdr:row>76</xdr:row>
      <xdr:rowOff>101600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22860</xdr:rowOff>
    </xdr:from>
    <xdr:to>
      <xdr:col>69</xdr:col>
      <xdr:colOff>142875</xdr:colOff>
      <xdr:row>75</xdr:row>
      <xdr:rowOff>124460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134637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26670</xdr:rowOff>
    </xdr:from>
    <xdr:to>
      <xdr:col>65</xdr:col>
      <xdr:colOff>53975</xdr:colOff>
      <xdr:row>75</xdr:row>
      <xdr:rowOff>128270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138447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70279</xdr:rowOff>
    </xdr:from>
    <xdr:to>
      <xdr:col>29</xdr:col>
      <xdr:colOff>127000</xdr:colOff>
      <xdr:row>20</xdr:row>
      <xdr:rowOff>92786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546904"/>
          <a:ext cx="647700" cy="22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92786</xdr:rowOff>
    </xdr:from>
    <xdr:to>
      <xdr:col>26</xdr:col>
      <xdr:colOff>50800</xdr:colOff>
      <xdr:row>20</xdr:row>
      <xdr:rowOff>106473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569411"/>
          <a:ext cx="698500" cy="13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106120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106473</xdr:rowOff>
    </xdr:from>
    <xdr:to>
      <xdr:col>22</xdr:col>
      <xdr:colOff>114300</xdr:colOff>
      <xdr:row>20</xdr:row>
      <xdr:rowOff>113899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583098"/>
          <a:ext cx="698500" cy="7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113899</xdr:rowOff>
    </xdr:from>
    <xdr:to>
      <xdr:col>18</xdr:col>
      <xdr:colOff>177800</xdr:colOff>
      <xdr:row>20</xdr:row>
      <xdr:rowOff>120685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590524"/>
          <a:ext cx="698500" cy="6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8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135469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19479</xdr:rowOff>
    </xdr:from>
    <xdr:to>
      <xdr:col>29</xdr:col>
      <xdr:colOff>177800</xdr:colOff>
      <xdr:row>20</xdr:row>
      <xdr:rowOff>121079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96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99506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40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41986</xdr:rowOff>
    </xdr:from>
    <xdr:to>
      <xdr:col>26</xdr:col>
      <xdr:colOff>101600</xdr:colOff>
      <xdr:row>20</xdr:row>
      <xdr:rowOff>143586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518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128363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60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55673</xdr:rowOff>
    </xdr:from>
    <xdr:to>
      <xdr:col>22</xdr:col>
      <xdr:colOff>165100</xdr:colOff>
      <xdr:row>20</xdr:row>
      <xdr:rowOff>157273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532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142050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61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63099</xdr:rowOff>
    </xdr:from>
    <xdr:to>
      <xdr:col>19</xdr:col>
      <xdr:colOff>38100</xdr:colOff>
      <xdr:row>20</xdr:row>
      <xdr:rowOff>164699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539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149476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62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69885</xdr:rowOff>
    </xdr:from>
    <xdr:to>
      <xdr:col>15</xdr:col>
      <xdr:colOff>101600</xdr:colOff>
      <xdr:row>21</xdr:row>
      <xdr:rowOff>35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546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156262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63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319278</xdr:rowOff>
    </xdr:from>
    <xdr:to>
      <xdr:col>29</xdr:col>
      <xdr:colOff>127000</xdr:colOff>
      <xdr:row>35</xdr:row>
      <xdr:rowOff>332791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29628"/>
          <a:ext cx="647700" cy="13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251537</xdr:rowOff>
    </xdr:from>
    <xdr:to>
      <xdr:col>26</xdr:col>
      <xdr:colOff>50800</xdr:colOff>
      <xdr:row>35</xdr:row>
      <xdr:rowOff>332791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861887"/>
          <a:ext cx="698500" cy="81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144937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245110</xdr:rowOff>
    </xdr:from>
    <xdr:to>
      <xdr:col>22</xdr:col>
      <xdr:colOff>114300</xdr:colOff>
      <xdr:row>35</xdr:row>
      <xdr:rowOff>251537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55460"/>
          <a:ext cx="698500" cy="6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139539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200241</xdr:rowOff>
    </xdr:from>
    <xdr:to>
      <xdr:col>18</xdr:col>
      <xdr:colOff>177800</xdr:colOff>
      <xdr:row>35</xdr:row>
      <xdr:rowOff>245110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10591"/>
          <a:ext cx="698500" cy="44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133278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268478</xdr:rowOff>
    </xdr:from>
    <xdr:to>
      <xdr:col>29</xdr:col>
      <xdr:colOff>177800</xdr:colOff>
      <xdr:row>36</xdr:row>
      <xdr:rowOff>27178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78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240555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5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281991</xdr:rowOff>
    </xdr:from>
    <xdr:to>
      <xdr:col>26</xdr:col>
      <xdr:colOff>101600</xdr:colOff>
      <xdr:row>36</xdr:row>
      <xdr:rowOff>40691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92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25468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78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200737</xdr:rowOff>
    </xdr:from>
    <xdr:to>
      <xdr:col>22</xdr:col>
      <xdr:colOff>165100</xdr:colOff>
      <xdr:row>35</xdr:row>
      <xdr:rowOff>302337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11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287114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89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194310</xdr:rowOff>
    </xdr:from>
    <xdr:to>
      <xdr:col>19</xdr:col>
      <xdr:colOff>38100</xdr:colOff>
      <xdr:row>35</xdr:row>
      <xdr:rowOff>295910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04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280687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149441</xdr:rowOff>
    </xdr:from>
    <xdr:to>
      <xdr:col>15</xdr:col>
      <xdr:colOff>101600</xdr:colOff>
      <xdr:row>35</xdr:row>
      <xdr:rowOff>251041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59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235818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4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6,857
6,760
98.56
5,513,892
5,238,008
240,758
2,810,872
3,766,134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77584</xdr:rowOff>
    </xdr:from>
    <xdr:to>
      <xdr:col>24</xdr:col>
      <xdr:colOff>63500</xdr:colOff>
      <xdr:row>38</xdr:row>
      <xdr:rowOff>81344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421234"/>
          <a:ext cx="838200" cy="17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81344</xdr:rowOff>
    </xdr:from>
    <xdr:to>
      <xdr:col>19</xdr:col>
      <xdr:colOff>177800</xdr:colOff>
      <xdr:row>38</xdr:row>
      <xdr:rowOff>92928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596444"/>
          <a:ext cx="889000" cy="1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34371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92928</xdr:rowOff>
    </xdr:from>
    <xdr:to>
      <xdr:col>15</xdr:col>
      <xdr:colOff>50800</xdr:colOff>
      <xdr:row>38</xdr:row>
      <xdr:rowOff>111440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608028"/>
          <a:ext cx="889000" cy="1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50110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111440</xdr:rowOff>
    </xdr:from>
    <xdr:to>
      <xdr:col>10</xdr:col>
      <xdr:colOff>114300</xdr:colOff>
      <xdr:row>38</xdr:row>
      <xdr:rowOff>118674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626540"/>
          <a:ext cx="889000" cy="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62106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66432</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26784</xdr:rowOff>
    </xdr:from>
    <xdr:to>
      <xdr:col>24</xdr:col>
      <xdr:colOff>114300</xdr:colOff>
      <xdr:row>37</xdr:row>
      <xdr:rowOff>128384</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37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5211</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34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30544</xdr:rowOff>
    </xdr:from>
    <xdr:to>
      <xdr:col>20</xdr:col>
      <xdr:colOff>38100</xdr:colOff>
      <xdr:row>38</xdr:row>
      <xdr:rowOff>132144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54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123271</xdr:rowOff>
    </xdr:from>
    <xdr:ext cx="534377"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530111" y="663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42128</xdr:rowOff>
    </xdr:from>
    <xdr:to>
      <xdr:col>15</xdr:col>
      <xdr:colOff>101600</xdr:colOff>
      <xdr:row>38</xdr:row>
      <xdr:rowOff>143728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55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134855</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41111" y="664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60640</xdr:rowOff>
    </xdr:from>
    <xdr:to>
      <xdr:col>10</xdr:col>
      <xdr:colOff>165100</xdr:colOff>
      <xdr:row>38</xdr:row>
      <xdr:rowOff>162240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57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153367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52111" y="666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67874</xdr:rowOff>
    </xdr:from>
    <xdr:to>
      <xdr:col>6</xdr:col>
      <xdr:colOff>38100</xdr:colOff>
      <xdr:row>38</xdr:row>
      <xdr:rowOff>169474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58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160601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63111" y="667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a:extLst>
            <a:ext uri="{FF2B5EF4-FFF2-40B4-BE49-F238E27FC236}">
              <a16:creationId xmlns:a16="http://schemas.microsoft.com/office/drawing/2014/main" id="{00000000-0008-0000-0600-00006A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a:extLst>
            <a:ext uri="{FF2B5EF4-FFF2-40B4-BE49-F238E27FC236}">
              <a16:creationId xmlns:a16="http://schemas.microsoft.com/office/drawing/2014/main" id="{00000000-0008-0000-0600-00006C000000}"/>
            </a:ext>
          </a:extLst>
        </xdr:cNvPr>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a:extLst>
            <a:ext uri="{FF2B5EF4-FFF2-40B4-BE49-F238E27FC236}">
              <a16:creationId xmlns:a16="http://schemas.microsoft.com/office/drawing/2014/main" id="{00000000-0008-0000-0600-00006E000000}"/>
            </a:ext>
          </a:extLst>
        </xdr:cNvPr>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37751</xdr:rowOff>
    </xdr:from>
    <xdr:to>
      <xdr:col>24</xdr:col>
      <xdr:colOff>63500</xdr:colOff>
      <xdr:row>57</xdr:row>
      <xdr:rowOff>63768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3797300" y="9810401"/>
          <a:ext cx="838200" cy="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a:extLst>
            <a:ext uri="{FF2B5EF4-FFF2-40B4-BE49-F238E27FC236}">
              <a16:creationId xmlns:a16="http://schemas.microsoft.com/office/drawing/2014/main" id="{00000000-0008-0000-0600-000071000000}"/>
            </a:ext>
          </a:extLst>
        </xdr:cNvPr>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a:extLst>
            <a:ext uri="{FF2B5EF4-FFF2-40B4-BE49-F238E27FC236}">
              <a16:creationId xmlns:a16="http://schemas.microsoft.com/office/drawing/2014/main" id="{00000000-0008-0000-0600-000072000000}"/>
            </a:ext>
          </a:extLst>
        </xdr:cNvPr>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37751</xdr:rowOff>
    </xdr:from>
    <xdr:to>
      <xdr:col>19</xdr:col>
      <xdr:colOff>177800</xdr:colOff>
      <xdr:row>57</xdr:row>
      <xdr:rowOff>51977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2908300" y="9810401"/>
          <a:ext cx="889000" cy="1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51977</xdr:rowOff>
    </xdr:from>
    <xdr:to>
      <xdr:col>15</xdr:col>
      <xdr:colOff>50800</xdr:colOff>
      <xdr:row>57</xdr:row>
      <xdr:rowOff>74220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019300" y="9824627"/>
          <a:ext cx="889000" cy="2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69053</xdr:rowOff>
    </xdr:from>
    <xdr:to>
      <xdr:col>10</xdr:col>
      <xdr:colOff>114300</xdr:colOff>
      <xdr:row>57</xdr:row>
      <xdr:rowOff>74220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1130300" y="9841703"/>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59159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1719795" y="9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77201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830795" y="950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12968</xdr:rowOff>
    </xdr:from>
    <xdr:to>
      <xdr:col>24</xdr:col>
      <xdr:colOff>114300</xdr:colOff>
      <xdr:row>57</xdr:row>
      <xdr:rowOff>114568</xdr:rowOff>
    </xdr:to>
    <xdr:sp macro="" textlink="">
      <xdr:nvSpPr>
        <xdr:cNvPr id="131" name="楕円 130">
          <a:extLst>
            <a:ext uri="{FF2B5EF4-FFF2-40B4-BE49-F238E27FC236}">
              <a16:creationId xmlns:a16="http://schemas.microsoft.com/office/drawing/2014/main" id="{00000000-0008-0000-0600-000083000000}"/>
            </a:ext>
          </a:extLst>
        </xdr:cNvPr>
        <xdr:cNvSpPr/>
      </xdr:nvSpPr>
      <xdr:spPr>
        <a:xfrm>
          <a:off x="4584700" y="978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99345</xdr:rowOff>
    </xdr:from>
    <xdr:ext cx="599010" cy="259045"/>
    <xdr:sp macro="" textlink="">
      <xdr:nvSpPr>
        <xdr:cNvPr id="132" name="物件費該当値テキスト">
          <a:extLst>
            <a:ext uri="{FF2B5EF4-FFF2-40B4-BE49-F238E27FC236}">
              <a16:creationId xmlns:a16="http://schemas.microsoft.com/office/drawing/2014/main" id="{00000000-0008-0000-0600-000084000000}"/>
            </a:ext>
          </a:extLst>
        </xdr:cNvPr>
        <xdr:cNvSpPr txBox="1"/>
      </xdr:nvSpPr>
      <xdr:spPr>
        <a:xfrm>
          <a:off x="4686300" y="970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158401</xdr:rowOff>
    </xdr:from>
    <xdr:to>
      <xdr:col>20</xdr:col>
      <xdr:colOff>38100</xdr:colOff>
      <xdr:row>57</xdr:row>
      <xdr:rowOff>88551</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3746500" y="975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79678</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497795" y="985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1177</xdr:rowOff>
    </xdr:from>
    <xdr:to>
      <xdr:col>15</xdr:col>
      <xdr:colOff>101600</xdr:colOff>
      <xdr:row>57</xdr:row>
      <xdr:rowOff>102777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2857500" y="977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93904</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608795" y="986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23420</xdr:rowOff>
    </xdr:from>
    <xdr:to>
      <xdr:col>10</xdr:col>
      <xdr:colOff>165100</xdr:colOff>
      <xdr:row>57</xdr:row>
      <xdr:rowOff>125020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1968500" y="979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116147</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719795" y="988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18253</xdr:rowOff>
    </xdr:from>
    <xdr:to>
      <xdr:col>6</xdr:col>
      <xdr:colOff>38100</xdr:colOff>
      <xdr:row>57</xdr:row>
      <xdr:rowOff>119853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079500" y="979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110980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830795" y="98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a:extLst>
            <a:ext uri="{FF2B5EF4-FFF2-40B4-BE49-F238E27FC236}">
              <a16:creationId xmlns:a16="http://schemas.microsoft.com/office/drawing/2014/main" id="{00000000-0008-0000-0600-0000A3000000}"/>
            </a:ext>
          </a:extLst>
        </xdr:cNvPr>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a:extLst>
            <a:ext uri="{FF2B5EF4-FFF2-40B4-BE49-F238E27FC236}">
              <a16:creationId xmlns:a16="http://schemas.microsoft.com/office/drawing/2014/main" id="{00000000-0008-0000-0600-0000A5000000}"/>
            </a:ext>
          </a:extLst>
        </xdr:cNvPr>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73498</xdr:rowOff>
    </xdr:from>
    <xdr:to>
      <xdr:col>24</xdr:col>
      <xdr:colOff>63500</xdr:colOff>
      <xdr:row>77</xdr:row>
      <xdr:rowOff>86277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3797300" y="13275148"/>
          <a:ext cx="838200" cy="1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a:extLst>
            <a:ext uri="{FF2B5EF4-FFF2-40B4-BE49-F238E27FC236}">
              <a16:creationId xmlns:a16="http://schemas.microsoft.com/office/drawing/2014/main" id="{00000000-0008-0000-0600-0000A8000000}"/>
            </a:ext>
          </a:extLst>
        </xdr:cNvPr>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a:extLst>
            <a:ext uri="{FF2B5EF4-FFF2-40B4-BE49-F238E27FC236}">
              <a16:creationId xmlns:a16="http://schemas.microsoft.com/office/drawing/2014/main" id="{00000000-0008-0000-0600-0000A9000000}"/>
            </a:ext>
          </a:extLst>
        </xdr:cNvPr>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86277</xdr:rowOff>
    </xdr:from>
    <xdr:to>
      <xdr:col>19</xdr:col>
      <xdr:colOff>177800</xdr:colOff>
      <xdr:row>77</xdr:row>
      <xdr:rowOff>97410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2908300" y="13287927"/>
          <a:ext cx="889000" cy="1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97410</xdr:rowOff>
    </xdr:from>
    <xdr:to>
      <xdr:col>15</xdr:col>
      <xdr:colOff>50800</xdr:colOff>
      <xdr:row>77</xdr:row>
      <xdr:rowOff>100084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019300" y="13299060"/>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169556</xdr:rowOff>
    </xdr:from>
    <xdr:to>
      <xdr:col>10</xdr:col>
      <xdr:colOff>114300</xdr:colOff>
      <xdr:row>77</xdr:row>
      <xdr:rowOff>100084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1130300" y="13199756"/>
          <a:ext cx="889000" cy="10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22698</xdr:rowOff>
    </xdr:from>
    <xdr:to>
      <xdr:col>24</xdr:col>
      <xdr:colOff>114300</xdr:colOff>
      <xdr:row>77</xdr:row>
      <xdr:rowOff>124298</xdr:rowOff>
    </xdr:to>
    <xdr:sp macro="" textlink="">
      <xdr:nvSpPr>
        <xdr:cNvPr id="186" name="楕円 185">
          <a:extLst>
            <a:ext uri="{FF2B5EF4-FFF2-40B4-BE49-F238E27FC236}">
              <a16:creationId xmlns:a16="http://schemas.microsoft.com/office/drawing/2014/main" id="{00000000-0008-0000-0600-0000BA000000}"/>
            </a:ext>
          </a:extLst>
        </xdr:cNvPr>
        <xdr:cNvSpPr/>
      </xdr:nvSpPr>
      <xdr:spPr>
        <a:xfrm>
          <a:off x="4584700" y="1322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1125</xdr:rowOff>
    </xdr:from>
    <xdr:ext cx="534377" cy="259045"/>
    <xdr:sp macro="" textlink="">
      <xdr:nvSpPr>
        <xdr:cNvPr id="187" name="維持補修費該当値テキスト">
          <a:extLst>
            <a:ext uri="{FF2B5EF4-FFF2-40B4-BE49-F238E27FC236}">
              <a16:creationId xmlns:a16="http://schemas.microsoft.com/office/drawing/2014/main" id="{00000000-0008-0000-0600-0000BB000000}"/>
            </a:ext>
          </a:extLst>
        </xdr:cNvPr>
        <xdr:cNvSpPr txBox="1"/>
      </xdr:nvSpPr>
      <xdr:spPr>
        <a:xfrm>
          <a:off x="4686300" y="1320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35477</xdr:rowOff>
    </xdr:from>
    <xdr:to>
      <xdr:col>20</xdr:col>
      <xdr:colOff>38100</xdr:colOff>
      <xdr:row>77</xdr:row>
      <xdr:rowOff>137077</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3746500" y="1323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128204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62428" y="1332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46610</xdr:rowOff>
    </xdr:from>
    <xdr:to>
      <xdr:col>15</xdr:col>
      <xdr:colOff>101600</xdr:colOff>
      <xdr:row>77</xdr:row>
      <xdr:rowOff>148210</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2857500" y="132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139337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673428" y="1334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49284</xdr:rowOff>
    </xdr:from>
    <xdr:to>
      <xdr:col>10</xdr:col>
      <xdr:colOff>165100</xdr:colOff>
      <xdr:row>77</xdr:row>
      <xdr:rowOff>150884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1968500" y="1325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142011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34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118756</xdr:rowOff>
    </xdr:from>
    <xdr:to>
      <xdr:col>6</xdr:col>
      <xdr:colOff>38100</xdr:colOff>
      <xdr:row>77</xdr:row>
      <xdr:rowOff>48906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079500" y="1314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40033</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63111" y="1324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6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104076</xdr:rowOff>
    </xdr:from>
    <xdr:to>
      <xdr:col>24</xdr:col>
      <xdr:colOff>63500</xdr:colOff>
      <xdr:row>97</xdr:row>
      <xdr:rowOff>157569</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734726"/>
          <a:ext cx="8382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157569</xdr:rowOff>
    </xdr:from>
    <xdr:to>
      <xdr:col>19</xdr:col>
      <xdr:colOff>177800</xdr:colOff>
      <xdr:row>97</xdr:row>
      <xdr:rowOff>169659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788219"/>
          <a:ext cx="889000" cy="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169659</xdr:rowOff>
    </xdr:from>
    <xdr:to>
      <xdr:col>15</xdr:col>
      <xdr:colOff>50800</xdr:colOff>
      <xdr:row>98</xdr:row>
      <xdr:rowOff>22200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019300" y="16800309"/>
          <a:ext cx="889000" cy="2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22200</xdr:rowOff>
    </xdr:from>
    <xdr:to>
      <xdr:col>10</xdr:col>
      <xdr:colOff>114300</xdr:colOff>
      <xdr:row>98</xdr:row>
      <xdr:rowOff>32931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1130300" y="16824300"/>
          <a:ext cx="8890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85081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52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53276</xdr:rowOff>
    </xdr:from>
    <xdr:to>
      <xdr:col>24</xdr:col>
      <xdr:colOff>114300</xdr:colOff>
      <xdr:row>97</xdr:row>
      <xdr:rowOff>154876</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68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31703</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66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106769</xdr:rowOff>
    </xdr:from>
    <xdr:to>
      <xdr:col>20</xdr:col>
      <xdr:colOff>38100</xdr:colOff>
      <xdr:row>98</xdr:row>
      <xdr:rowOff>36919</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73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28046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83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118859</xdr:rowOff>
    </xdr:from>
    <xdr:to>
      <xdr:col>15</xdr:col>
      <xdr:colOff>101600</xdr:colOff>
      <xdr:row>98</xdr:row>
      <xdr:rowOff>49009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74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40136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684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142850</xdr:rowOff>
    </xdr:from>
    <xdr:to>
      <xdr:col>10</xdr:col>
      <xdr:colOff>165100</xdr:colOff>
      <xdr:row>98</xdr:row>
      <xdr:rowOff>73000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7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64127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86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153581</xdr:rowOff>
    </xdr:from>
    <xdr:to>
      <xdr:col>6</xdr:col>
      <xdr:colOff>38100</xdr:colOff>
      <xdr:row>98</xdr:row>
      <xdr:rowOff>83731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78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74858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87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4" name="直線コネクタ 263">
          <a:extLst>
            <a:ext uri="{FF2B5EF4-FFF2-40B4-BE49-F238E27FC236}">
              <a16:creationId xmlns:a16="http://schemas.microsoft.com/office/drawing/2014/main" id="{00000000-0008-0000-0600-00000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66355</xdr:rowOff>
    </xdr:from>
    <xdr:to>
      <xdr:col>54</xdr:col>
      <xdr:colOff>189865</xdr:colOff>
      <xdr:row>36</xdr:row>
      <xdr:rowOff>18173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09855"/>
          <a:ext cx="1270" cy="980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22000</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19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18173</xdr:rowOff>
    </xdr:from>
    <xdr:to>
      <xdr:col>55</xdr:col>
      <xdr:colOff>88900</xdr:colOff>
      <xdr:row>36</xdr:row>
      <xdr:rowOff>18173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19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13032</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66355</xdr:rowOff>
    </xdr:from>
    <xdr:to>
      <xdr:col>55</xdr:col>
      <xdr:colOff>88900</xdr:colOff>
      <xdr:row>30</xdr:row>
      <xdr:rowOff>66355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0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164421</xdr:rowOff>
    </xdr:from>
    <xdr:to>
      <xdr:col>55</xdr:col>
      <xdr:colOff>0</xdr:colOff>
      <xdr:row>38</xdr:row>
      <xdr:rowOff>43672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165171"/>
          <a:ext cx="838200" cy="39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17970</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675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166543</xdr:rowOff>
    </xdr:from>
    <xdr:to>
      <xdr:col>55</xdr:col>
      <xdr:colOff>50800</xdr:colOff>
      <xdr:row>34</xdr:row>
      <xdr:rowOff>96693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582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43672</xdr:rowOff>
    </xdr:from>
    <xdr:to>
      <xdr:col>50</xdr:col>
      <xdr:colOff>114300</xdr:colOff>
      <xdr:row>38</xdr:row>
      <xdr:rowOff>58100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558772"/>
          <a:ext cx="889000" cy="1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72777</xdr:rowOff>
    </xdr:from>
    <xdr:to>
      <xdr:col>50</xdr:col>
      <xdr:colOff>165100</xdr:colOff>
      <xdr:row>37</xdr:row>
      <xdr:rowOff>2927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24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19454</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602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29570</xdr:rowOff>
    </xdr:from>
    <xdr:to>
      <xdr:col>45</xdr:col>
      <xdr:colOff>177800</xdr:colOff>
      <xdr:row>38</xdr:row>
      <xdr:rowOff>58100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544670"/>
          <a:ext cx="889000" cy="2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83172</xdr:rowOff>
    </xdr:from>
    <xdr:to>
      <xdr:col>46</xdr:col>
      <xdr:colOff>38100</xdr:colOff>
      <xdr:row>37</xdr:row>
      <xdr:rowOff>13322</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2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29849</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50795" y="603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29570</xdr:rowOff>
    </xdr:from>
    <xdr:to>
      <xdr:col>41</xdr:col>
      <xdr:colOff>50800</xdr:colOff>
      <xdr:row>38</xdr:row>
      <xdr:rowOff>44786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544670"/>
          <a:ext cx="889000" cy="1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85611</xdr:rowOff>
    </xdr:from>
    <xdr:to>
      <xdr:col>41</xdr:col>
      <xdr:colOff>101600</xdr:colOff>
      <xdr:row>37</xdr:row>
      <xdr:rowOff>15761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2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32288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61795" y="603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102188</xdr:rowOff>
    </xdr:from>
    <xdr:to>
      <xdr:col>36</xdr:col>
      <xdr:colOff>165100</xdr:colOff>
      <xdr:row>37</xdr:row>
      <xdr:rowOff>32338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48865</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672795" y="604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113621</xdr:rowOff>
    </xdr:from>
    <xdr:to>
      <xdr:col>55</xdr:col>
      <xdr:colOff>50800</xdr:colOff>
      <xdr:row>36</xdr:row>
      <xdr:rowOff>43771</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1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28548</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02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164322</xdr:rowOff>
    </xdr:from>
    <xdr:to>
      <xdr:col>50</xdr:col>
      <xdr:colOff>165100</xdr:colOff>
      <xdr:row>38</xdr:row>
      <xdr:rowOff>94472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85599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60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7300</xdr:rowOff>
    </xdr:from>
    <xdr:to>
      <xdr:col>46</xdr:col>
      <xdr:colOff>38100</xdr:colOff>
      <xdr:row>38</xdr:row>
      <xdr:rowOff>108900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5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100027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61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150220</xdr:rowOff>
    </xdr:from>
    <xdr:to>
      <xdr:col>41</xdr:col>
      <xdr:colOff>101600</xdr:colOff>
      <xdr:row>38</xdr:row>
      <xdr:rowOff>80370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49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71497</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58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165436</xdr:rowOff>
    </xdr:from>
    <xdr:to>
      <xdr:col>36</xdr:col>
      <xdr:colOff>165100</xdr:colOff>
      <xdr:row>38</xdr:row>
      <xdr:rowOff>95586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50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86713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60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82314</xdr:rowOff>
    </xdr:from>
    <xdr:to>
      <xdr:col>55</xdr:col>
      <xdr:colOff>0</xdr:colOff>
      <xdr:row>58</xdr:row>
      <xdr:rowOff>105825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26414"/>
          <a:ext cx="838200" cy="2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82314</xdr:rowOff>
    </xdr:from>
    <xdr:to>
      <xdr:col>50</xdr:col>
      <xdr:colOff>114300</xdr:colOff>
      <xdr:row>58</xdr:row>
      <xdr:rowOff>129601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26414"/>
          <a:ext cx="889000" cy="4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126681</xdr:rowOff>
    </xdr:from>
    <xdr:to>
      <xdr:col>45</xdr:col>
      <xdr:colOff>177800</xdr:colOff>
      <xdr:row>58</xdr:row>
      <xdr:rowOff>129601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70781"/>
          <a:ext cx="889000" cy="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150275</xdr:rowOff>
    </xdr:from>
    <xdr:to>
      <xdr:col>41</xdr:col>
      <xdr:colOff>50800</xdr:colOff>
      <xdr:row>58</xdr:row>
      <xdr:rowOff>126681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22925"/>
          <a:ext cx="889000" cy="14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36518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98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55025</xdr:rowOff>
    </xdr:from>
    <xdr:to>
      <xdr:col>55</xdr:col>
      <xdr:colOff>50800</xdr:colOff>
      <xdr:row>58</xdr:row>
      <xdr:rowOff>156625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141402</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1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31514</xdr:rowOff>
    </xdr:from>
    <xdr:to>
      <xdr:col>50</xdr:col>
      <xdr:colOff>165100</xdr:colOff>
      <xdr:row>58</xdr:row>
      <xdr:rowOff>133114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124241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6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78801</xdr:rowOff>
    </xdr:from>
    <xdr:to>
      <xdr:col>46</xdr:col>
      <xdr:colOff>38100</xdr:colOff>
      <xdr:row>59</xdr:row>
      <xdr:rowOff>8951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2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1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75881</xdr:rowOff>
    </xdr:from>
    <xdr:to>
      <xdr:col>41</xdr:col>
      <xdr:colOff>101600</xdr:colOff>
      <xdr:row>59</xdr:row>
      <xdr:rowOff>6031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1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168608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99475</xdr:rowOff>
    </xdr:from>
    <xdr:to>
      <xdr:col>36</xdr:col>
      <xdr:colOff>165100</xdr:colOff>
      <xdr:row>58</xdr:row>
      <xdr:rowOff>29625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87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46152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64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25400</xdr:rowOff>
    </xdr:from>
    <xdr:to>
      <xdr:col>55</xdr:col>
      <xdr:colOff>0</xdr:colOff>
      <xdr:row>78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9639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25400</xdr:rowOff>
    </xdr:from>
    <xdr:to>
      <xdr:col>50</xdr:col>
      <xdr:colOff>114300</xdr:colOff>
      <xdr:row>78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8750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25400</xdr:rowOff>
    </xdr:from>
    <xdr:to>
      <xdr:col>45</xdr:col>
      <xdr:colOff>177800</xdr:colOff>
      <xdr:row>78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25400</xdr:rowOff>
    </xdr:from>
    <xdr:to>
      <xdr:col>41</xdr:col>
      <xdr:colOff>50800</xdr:colOff>
      <xdr:row>78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97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146050</xdr:rowOff>
    </xdr:from>
    <xdr:to>
      <xdr:col>55</xdr:col>
      <xdr:colOff>50800</xdr:colOff>
      <xdr:row>78</xdr:row>
      <xdr:rowOff>76200</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60977</xdr:rowOff>
    </xdr:from>
    <xdr:ext cx="249299"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146050</xdr:rowOff>
    </xdr:from>
    <xdr:to>
      <xdr:col>50</xdr:col>
      <xdr:colOff>165100</xdr:colOff>
      <xdr:row>78</xdr:row>
      <xdr:rowOff>76200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78</xdr:row>
      <xdr:rowOff>67327</xdr:rowOff>
    </xdr:from>
    <xdr:ext cx="249299"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514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146050</xdr:rowOff>
    </xdr:from>
    <xdr:to>
      <xdr:col>46</xdr:col>
      <xdr:colOff>38100</xdr:colOff>
      <xdr:row>78</xdr:row>
      <xdr:rowOff>76200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78</xdr:row>
      <xdr:rowOff>67327</xdr:rowOff>
    </xdr:from>
    <xdr:ext cx="249299"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625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146050</xdr:rowOff>
    </xdr:from>
    <xdr:to>
      <xdr:col>41</xdr:col>
      <xdr:colOff>101600</xdr:colOff>
      <xdr:row>78</xdr:row>
      <xdr:rowOff>76200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78</xdr:row>
      <xdr:rowOff>67327</xdr:rowOff>
    </xdr:from>
    <xdr:ext cx="249299"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73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146050</xdr:rowOff>
    </xdr:from>
    <xdr:to>
      <xdr:col>36</xdr:col>
      <xdr:colOff>165100</xdr:colOff>
      <xdr:row>78</xdr:row>
      <xdr:rowOff>76200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78</xdr:row>
      <xdr:rowOff>67327</xdr:rowOff>
    </xdr:from>
    <xdr:ext cx="249299"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84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6674</xdr:rowOff>
    </xdr:from>
    <xdr:to>
      <xdr:col>55</xdr:col>
      <xdr:colOff>0</xdr:colOff>
      <xdr:row>98</xdr:row>
      <xdr:rowOff>37562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808774"/>
          <a:ext cx="838200" cy="3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6674</xdr:rowOff>
    </xdr:from>
    <xdr:to>
      <xdr:col>50</xdr:col>
      <xdr:colOff>114300</xdr:colOff>
      <xdr:row>98</xdr:row>
      <xdr:rowOff>62108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808774"/>
          <a:ext cx="889000" cy="5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61753</xdr:rowOff>
    </xdr:from>
    <xdr:to>
      <xdr:col>45</xdr:col>
      <xdr:colOff>177800</xdr:colOff>
      <xdr:row>98</xdr:row>
      <xdr:rowOff>62108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863853"/>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78029</xdr:rowOff>
    </xdr:from>
    <xdr:to>
      <xdr:col>41</xdr:col>
      <xdr:colOff>50800</xdr:colOff>
      <xdr:row>98</xdr:row>
      <xdr:rowOff>61753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708679"/>
          <a:ext cx="889000" cy="15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99043</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90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158212</xdr:rowOff>
    </xdr:from>
    <xdr:to>
      <xdr:col>55</xdr:col>
      <xdr:colOff>50800</xdr:colOff>
      <xdr:row>98</xdr:row>
      <xdr:rowOff>88362</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8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136639</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76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127324</xdr:rowOff>
    </xdr:from>
    <xdr:to>
      <xdr:col>50</xdr:col>
      <xdr:colOff>165100</xdr:colOff>
      <xdr:row>98</xdr:row>
      <xdr:rowOff>57474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75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48601</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39795" y="16850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11308</xdr:rowOff>
    </xdr:from>
    <xdr:to>
      <xdr:col>46</xdr:col>
      <xdr:colOff>38100</xdr:colOff>
      <xdr:row>98</xdr:row>
      <xdr:rowOff>112908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81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104035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90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10953</xdr:rowOff>
    </xdr:from>
    <xdr:to>
      <xdr:col>41</xdr:col>
      <xdr:colOff>101600</xdr:colOff>
      <xdr:row>98</xdr:row>
      <xdr:rowOff>112553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81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103680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9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27229</xdr:rowOff>
    </xdr:from>
    <xdr:to>
      <xdr:col>36</xdr:col>
      <xdr:colOff>165100</xdr:colOff>
      <xdr:row>97</xdr:row>
      <xdr:rowOff>128829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65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145356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672795" y="16433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83179</xdr:rowOff>
    </xdr:from>
    <xdr:to>
      <xdr:col>85</xdr:col>
      <xdr:colOff>127000</xdr:colOff>
      <xdr:row>37</xdr:row>
      <xdr:rowOff>169549</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426829"/>
          <a:ext cx="838200" cy="8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19321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362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169549</xdr:rowOff>
    </xdr:from>
    <xdr:to>
      <xdr:col>81</xdr:col>
      <xdr:colOff>50800</xdr:colOff>
      <xdr:row>38</xdr:row>
      <xdr:rowOff>20548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513199"/>
          <a:ext cx="889000" cy="2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19131</xdr:rowOff>
    </xdr:from>
    <xdr:to>
      <xdr:col>76</xdr:col>
      <xdr:colOff>114300</xdr:colOff>
      <xdr:row>38</xdr:row>
      <xdr:rowOff>20548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534231"/>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19131</xdr:rowOff>
    </xdr:from>
    <xdr:to>
      <xdr:col>71</xdr:col>
      <xdr:colOff>177800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34231"/>
          <a:ext cx="889000" cy="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32379</xdr:rowOff>
    </xdr:from>
    <xdr:to>
      <xdr:col>85</xdr:col>
      <xdr:colOff>177800</xdr:colOff>
      <xdr:row>37</xdr:row>
      <xdr:rowOff>133979</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37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163206</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16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118749</xdr:rowOff>
    </xdr:from>
    <xdr:to>
      <xdr:col>81</xdr:col>
      <xdr:colOff>101600</xdr:colOff>
      <xdr:row>38</xdr:row>
      <xdr:rowOff>48899</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6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40026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55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141198</xdr:rowOff>
    </xdr:from>
    <xdr:to>
      <xdr:col>76</xdr:col>
      <xdr:colOff>165100</xdr:colOff>
      <xdr:row>38</xdr:row>
      <xdr:rowOff>71348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8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62475</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577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139781</xdr:rowOff>
    </xdr:from>
    <xdr:to>
      <xdr:col>72</xdr:col>
      <xdr:colOff>38100</xdr:colOff>
      <xdr:row>38</xdr:row>
      <xdr:rowOff>69931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8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61058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5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10" name="公債費最小値テキスト">
          <a:extLst>
            <a:ext uri="{FF2B5EF4-FFF2-40B4-BE49-F238E27FC236}">
              <a16:creationId xmlns:a16="http://schemas.microsoft.com/office/drawing/2014/main" id="{00000000-0008-0000-0600-000062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2" name="公債費最大値テキスト">
          <a:extLst>
            <a:ext uri="{FF2B5EF4-FFF2-40B4-BE49-F238E27FC236}">
              <a16:creationId xmlns:a16="http://schemas.microsoft.com/office/drawing/2014/main" id="{00000000-0008-0000-0600-000064020000}"/>
            </a:ext>
          </a:extLst>
        </xdr:cNvPr>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82322</xdr:rowOff>
    </xdr:from>
    <xdr:to>
      <xdr:col>85</xdr:col>
      <xdr:colOff>127000</xdr:colOff>
      <xdr:row>76</xdr:row>
      <xdr:rowOff>84962</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5481300" y="13112522"/>
          <a:ext cx="838200" cy="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5" name="公債費平均値テキスト">
          <a:extLst>
            <a:ext uri="{FF2B5EF4-FFF2-40B4-BE49-F238E27FC236}">
              <a16:creationId xmlns:a16="http://schemas.microsoft.com/office/drawing/2014/main" id="{00000000-0008-0000-0600-000067020000}"/>
            </a:ext>
          </a:extLst>
        </xdr:cNvPr>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37196</xdr:rowOff>
    </xdr:from>
    <xdr:to>
      <xdr:col>81</xdr:col>
      <xdr:colOff>50800</xdr:colOff>
      <xdr:row>76</xdr:row>
      <xdr:rowOff>84962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4592300" y="13067396"/>
          <a:ext cx="889000" cy="4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10832</xdr:rowOff>
    </xdr:from>
    <xdr:to>
      <xdr:col>76</xdr:col>
      <xdr:colOff>114300</xdr:colOff>
      <xdr:row>76</xdr:row>
      <xdr:rowOff>37196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3703300" y="13041032"/>
          <a:ext cx="889000" cy="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152707</xdr:rowOff>
    </xdr:from>
    <xdr:to>
      <xdr:col>71</xdr:col>
      <xdr:colOff>177800</xdr:colOff>
      <xdr:row>76</xdr:row>
      <xdr:rowOff>10832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814300" y="13011457"/>
          <a:ext cx="889000" cy="2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31522</xdr:rowOff>
    </xdr:from>
    <xdr:to>
      <xdr:col>85</xdr:col>
      <xdr:colOff>177800</xdr:colOff>
      <xdr:row>76</xdr:row>
      <xdr:rowOff>133122</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6268700" y="1306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9949</xdr:rowOff>
    </xdr:from>
    <xdr:ext cx="534377" cy="259045"/>
    <xdr:sp macro="" textlink="">
      <xdr:nvSpPr>
        <xdr:cNvPr id="634" name="公債費該当値テキスト">
          <a:extLst>
            <a:ext uri="{FF2B5EF4-FFF2-40B4-BE49-F238E27FC236}">
              <a16:creationId xmlns:a16="http://schemas.microsoft.com/office/drawing/2014/main" id="{00000000-0008-0000-0600-00007A020000}"/>
            </a:ext>
          </a:extLst>
        </xdr:cNvPr>
        <xdr:cNvSpPr txBox="1"/>
      </xdr:nvSpPr>
      <xdr:spPr>
        <a:xfrm>
          <a:off x="16370300" y="130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34162</xdr:rowOff>
    </xdr:from>
    <xdr:to>
      <xdr:col>81</xdr:col>
      <xdr:colOff>101600</xdr:colOff>
      <xdr:row>76</xdr:row>
      <xdr:rowOff>135762</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5430500" y="1306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126889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15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157846</xdr:rowOff>
    </xdr:from>
    <xdr:to>
      <xdr:col>76</xdr:col>
      <xdr:colOff>165100</xdr:colOff>
      <xdr:row>76</xdr:row>
      <xdr:rowOff>87996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4541500" y="1301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79123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10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131483</xdr:rowOff>
    </xdr:from>
    <xdr:to>
      <xdr:col>72</xdr:col>
      <xdr:colOff>38100</xdr:colOff>
      <xdr:row>76</xdr:row>
      <xdr:rowOff>61633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3652500" y="1299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52759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08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101907</xdr:rowOff>
    </xdr:from>
    <xdr:to>
      <xdr:col>67</xdr:col>
      <xdr:colOff>101600</xdr:colOff>
      <xdr:row>76</xdr:row>
      <xdr:rowOff>32057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2763500" y="1296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23184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05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3894</xdr:rowOff>
    </xdr:from>
    <xdr:to>
      <xdr:col>85</xdr:col>
      <xdr:colOff>127000</xdr:colOff>
      <xdr:row>99</xdr:row>
      <xdr:rowOff>9294</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977444"/>
          <a:ext cx="838200" cy="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9294</xdr:rowOff>
    </xdr:from>
    <xdr:to>
      <xdr:col>81</xdr:col>
      <xdr:colOff>50800</xdr:colOff>
      <xdr:row>99</xdr:row>
      <xdr:rowOff>21983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982844"/>
          <a:ext cx="889000" cy="1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21983</xdr:rowOff>
    </xdr:from>
    <xdr:to>
      <xdr:col>76</xdr:col>
      <xdr:colOff>114300</xdr:colOff>
      <xdr:row>99</xdr:row>
      <xdr:rowOff>22988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995533"/>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13638</xdr:rowOff>
    </xdr:from>
    <xdr:to>
      <xdr:col>71</xdr:col>
      <xdr:colOff>177800</xdr:colOff>
      <xdr:row>99</xdr:row>
      <xdr:rowOff>22988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987188"/>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124544</xdr:rowOff>
    </xdr:from>
    <xdr:to>
      <xdr:col>85</xdr:col>
      <xdr:colOff>177800</xdr:colOff>
      <xdr:row>99</xdr:row>
      <xdr:rowOff>54694</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9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46584</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84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129944</xdr:rowOff>
    </xdr:from>
    <xdr:to>
      <xdr:col>81</xdr:col>
      <xdr:colOff>101600</xdr:colOff>
      <xdr:row>99</xdr:row>
      <xdr:rowOff>60094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93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51221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702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142633</xdr:rowOff>
    </xdr:from>
    <xdr:to>
      <xdr:col>76</xdr:col>
      <xdr:colOff>165100</xdr:colOff>
      <xdr:row>99</xdr:row>
      <xdr:rowOff>72783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94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63910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3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143638</xdr:rowOff>
    </xdr:from>
    <xdr:to>
      <xdr:col>72</xdr:col>
      <xdr:colOff>38100</xdr:colOff>
      <xdr:row>99</xdr:row>
      <xdr:rowOff>73788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94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64915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703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134288</xdr:rowOff>
    </xdr:from>
    <xdr:to>
      <xdr:col>67</xdr:col>
      <xdr:colOff>101600</xdr:colOff>
      <xdr:row>99</xdr:row>
      <xdr:rowOff>64438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93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55565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702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118669</xdr:rowOff>
    </xdr:from>
    <xdr:to>
      <xdr:col>116</xdr:col>
      <xdr:colOff>63500</xdr:colOff>
      <xdr:row>58</xdr:row>
      <xdr:rowOff>120841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1323300" y="10062769"/>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120841</xdr:rowOff>
    </xdr:from>
    <xdr:to>
      <xdr:col>111</xdr:col>
      <xdr:colOff>177800</xdr:colOff>
      <xdr:row>58</xdr:row>
      <xdr:rowOff>122117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0434300" y="10064941"/>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165778</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1010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122117</xdr:rowOff>
    </xdr:from>
    <xdr:to>
      <xdr:col>107</xdr:col>
      <xdr:colOff>50800</xdr:colOff>
      <xdr:row>58</xdr:row>
      <xdr:rowOff>123069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9545300" y="10066217"/>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123069</xdr:rowOff>
    </xdr:from>
    <xdr:to>
      <xdr:col>102</xdr:col>
      <xdr:colOff>114300</xdr:colOff>
      <xdr:row>58</xdr:row>
      <xdr:rowOff>123813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8656300" y="10067169"/>
          <a:ext cx="889000" cy="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67869</xdr:rowOff>
    </xdr:from>
    <xdr:to>
      <xdr:col>116</xdr:col>
      <xdr:colOff>114300</xdr:colOff>
      <xdr:row>58</xdr:row>
      <xdr:rowOff>169469</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0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35018</xdr:rowOff>
    </xdr:from>
    <xdr:ext cx="469744"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997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70041</xdr:rowOff>
    </xdr:from>
    <xdr:to>
      <xdr:col>112</xdr:col>
      <xdr:colOff>38100</xdr:colOff>
      <xdr:row>59</xdr:row>
      <xdr:rowOff>191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0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16718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78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71317</xdr:rowOff>
    </xdr:from>
    <xdr:to>
      <xdr:col>107</xdr:col>
      <xdr:colOff>101600</xdr:colOff>
      <xdr:row>59</xdr:row>
      <xdr:rowOff>1467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01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164044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10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72269</xdr:rowOff>
    </xdr:from>
    <xdr:to>
      <xdr:col>102</xdr:col>
      <xdr:colOff>165100</xdr:colOff>
      <xdr:row>59</xdr:row>
      <xdr:rowOff>2419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01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164996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1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73013</xdr:rowOff>
    </xdr:from>
    <xdr:to>
      <xdr:col>98</xdr:col>
      <xdr:colOff>38100</xdr:colOff>
      <xdr:row>59</xdr:row>
      <xdr:rowOff>3163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0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165740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1010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165582</xdr:rowOff>
    </xdr:from>
    <xdr:to>
      <xdr:col>116</xdr:col>
      <xdr:colOff>63500</xdr:colOff>
      <xdr:row>76</xdr:row>
      <xdr:rowOff>92508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024332"/>
          <a:ext cx="838200" cy="9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97388</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784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92508</xdr:rowOff>
    </xdr:from>
    <xdr:to>
      <xdr:col>111</xdr:col>
      <xdr:colOff>177800</xdr:colOff>
      <xdr:row>76</xdr:row>
      <xdr:rowOff>134252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122708"/>
          <a:ext cx="889000" cy="4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158932</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134252</xdr:rowOff>
    </xdr:from>
    <xdr:to>
      <xdr:col>107</xdr:col>
      <xdr:colOff>50800</xdr:colOff>
      <xdr:row>76</xdr:row>
      <xdr:rowOff>138367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164452"/>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156836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95859</xdr:rowOff>
    </xdr:from>
    <xdr:to>
      <xdr:col>102</xdr:col>
      <xdr:colOff>114300</xdr:colOff>
      <xdr:row>76</xdr:row>
      <xdr:rowOff>138367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3126059"/>
          <a:ext cx="889000" cy="4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166006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6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114783</xdr:rowOff>
    </xdr:from>
    <xdr:to>
      <xdr:col>116</xdr:col>
      <xdr:colOff>114300</xdr:colOff>
      <xdr:row>76</xdr:row>
      <xdr:rowOff>44934</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9735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93210</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95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41708</xdr:rowOff>
    </xdr:from>
    <xdr:to>
      <xdr:col>112</xdr:col>
      <xdr:colOff>38100</xdr:colOff>
      <xdr:row>76</xdr:row>
      <xdr:rowOff>143308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07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134435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83452</xdr:rowOff>
    </xdr:from>
    <xdr:to>
      <xdr:col>107</xdr:col>
      <xdr:colOff>101600</xdr:colOff>
      <xdr:row>77</xdr:row>
      <xdr:rowOff>13602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1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4729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20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87567</xdr:rowOff>
    </xdr:from>
    <xdr:to>
      <xdr:col>102</xdr:col>
      <xdr:colOff>165100</xdr:colOff>
      <xdr:row>77</xdr:row>
      <xdr:rowOff>17717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11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8844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21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45059</xdr:rowOff>
    </xdr:from>
    <xdr:to>
      <xdr:col>98</xdr:col>
      <xdr:colOff>38100</xdr:colOff>
      <xdr:row>76</xdr:row>
      <xdr:rowOff>146659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07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137786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16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各性質ともに類似団体平均を概ね下回っている状況であるが、今後も事業の見直し等により経費の縮減に努めていきたい。</a:t>
          </a:r>
        </a:p>
        <a:p>
          <a:r>
            <a:rPr kumimoji="1" lang="ja-JP" altLang="en-US" sz="1300">
              <a:latin typeface="ＭＳ Ｐゴシック" panose="020B0600070205080204" pitchFamily="50" charset="-128"/>
              <a:ea typeface="ＭＳ Ｐゴシック" panose="020B0600070205080204" pitchFamily="50" charset="-128"/>
            </a:rPr>
            <a:t>なお、公債費については学校教育施設等整備事業債（学校給食センター整備事業）や辺地対策事業債（七味温泉橋橋梁整備事業）、緊急防災・減災事業債（デジタル移動系防災無線）など今後償還の大部分を占める地方債に加え、緊急自然災害防止事業債（不動川改修等）などの発行を予定していることから、新規事業の実施に際しては緊急度などを的確に把握し、起債に大きく頼ることのない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6,857
6,760
98.56
5,513,892
5,238,008
240,758
2,810,872
3,766,134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58166</xdr:rowOff>
    </xdr:from>
    <xdr:to>
      <xdr:col>24</xdr:col>
      <xdr:colOff>63500</xdr:colOff>
      <xdr:row>37</xdr:row>
      <xdr:rowOff>86106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01816"/>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58166</xdr:rowOff>
    </xdr:from>
    <xdr:to>
      <xdr:col>19</xdr:col>
      <xdr:colOff>177800</xdr:colOff>
      <xdr:row>37</xdr:row>
      <xdr:rowOff>66929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01816"/>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45737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66929</xdr:rowOff>
    </xdr:from>
    <xdr:to>
      <xdr:col>15</xdr:col>
      <xdr:colOff>50800</xdr:colOff>
      <xdr:row>37</xdr:row>
      <xdr:rowOff>106553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10579"/>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32004</xdr:rowOff>
    </xdr:from>
    <xdr:to>
      <xdr:col>10</xdr:col>
      <xdr:colOff>114300</xdr:colOff>
      <xdr:row>37</xdr:row>
      <xdr:rowOff>106553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75654"/>
          <a:ext cx="889000" cy="7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58183</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87647</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35306</xdr:rowOff>
    </xdr:from>
    <xdr:to>
      <xdr:col>24</xdr:col>
      <xdr:colOff>114300</xdr:colOff>
      <xdr:row>37</xdr:row>
      <xdr:rowOff>136906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13733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7366</xdr:rowOff>
    </xdr:from>
    <xdr:to>
      <xdr:col>20</xdr:col>
      <xdr:colOff>38100</xdr:colOff>
      <xdr:row>37</xdr:row>
      <xdr:rowOff>108966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5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100093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16129</xdr:rowOff>
    </xdr:from>
    <xdr:to>
      <xdr:col>15</xdr:col>
      <xdr:colOff>101600</xdr:colOff>
      <xdr:row>37</xdr:row>
      <xdr:rowOff>117729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108856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5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55753</xdr:rowOff>
    </xdr:from>
    <xdr:to>
      <xdr:col>10</xdr:col>
      <xdr:colOff>165100</xdr:colOff>
      <xdr:row>37</xdr:row>
      <xdr:rowOff>157353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9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148480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9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152654</xdr:rowOff>
    </xdr:from>
    <xdr:to>
      <xdr:col>6</xdr:col>
      <xdr:colOff>38100</xdr:colOff>
      <xdr:row>37</xdr:row>
      <xdr:rowOff>82804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2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73931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1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64142</xdr:rowOff>
    </xdr:from>
    <xdr:to>
      <xdr:col>24</xdr:col>
      <xdr:colOff>63500</xdr:colOff>
      <xdr:row>58</xdr:row>
      <xdr:rowOff>138904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08242"/>
          <a:ext cx="838200" cy="7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138904</xdr:rowOff>
    </xdr:from>
    <xdr:to>
      <xdr:col>19</xdr:col>
      <xdr:colOff>177800</xdr:colOff>
      <xdr:row>58</xdr:row>
      <xdr:rowOff>158543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83004"/>
          <a:ext cx="889000" cy="1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158543</xdr:rowOff>
    </xdr:from>
    <xdr:to>
      <xdr:col>15</xdr:col>
      <xdr:colOff>50800</xdr:colOff>
      <xdr:row>58</xdr:row>
      <xdr:rowOff>162771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102643"/>
          <a:ext cx="889000" cy="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155811</xdr:rowOff>
    </xdr:from>
    <xdr:to>
      <xdr:col>10</xdr:col>
      <xdr:colOff>114300</xdr:colOff>
      <xdr:row>58</xdr:row>
      <xdr:rowOff>162771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99911"/>
          <a:ext cx="889000" cy="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147826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13342</xdr:rowOff>
    </xdr:from>
    <xdr:to>
      <xdr:col>24</xdr:col>
      <xdr:colOff>114300</xdr:colOff>
      <xdr:row>58</xdr:row>
      <xdr:rowOff>114942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99719</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7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88104</xdr:rowOff>
    </xdr:from>
    <xdr:to>
      <xdr:col>20</xdr:col>
      <xdr:colOff>38100</xdr:colOff>
      <xdr:row>59</xdr:row>
      <xdr:rowOff>18254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3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9381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12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107743</xdr:rowOff>
    </xdr:from>
    <xdr:to>
      <xdr:col>15</xdr:col>
      <xdr:colOff>101600</xdr:colOff>
      <xdr:row>59</xdr:row>
      <xdr:rowOff>37893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5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29020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4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111971</xdr:rowOff>
    </xdr:from>
    <xdr:to>
      <xdr:col>10</xdr:col>
      <xdr:colOff>165100</xdr:colOff>
      <xdr:row>59</xdr:row>
      <xdr:rowOff>42121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33248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105011</xdr:rowOff>
    </xdr:from>
    <xdr:to>
      <xdr:col>6</xdr:col>
      <xdr:colOff>38100</xdr:colOff>
      <xdr:row>59</xdr:row>
      <xdr:rowOff>35161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4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26288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4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95566</xdr:rowOff>
    </xdr:from>
    <xdr:to>
      <xdr:col>24</xdr:col>
      <xdr:colOff>63500</xdr:colOff>
      <xdr:row>77</xdr:row>
      <xdr:rowOff>141621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97216"/>
          <a:ext cx="838200" cy="4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141621</xdr:rowOff>
    </xdr:from>
    <xdr:to>
      <xdr:col>19</xdr:col>
      <xdr:colOff>177800</xdr:colOff>
      <xdr:row>78</xdr:row>
      <xdr:rowOff>6564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43271"/>
          <a:ext cx="889000" cy="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6564</xdr:rowOff>
    </xdr:from>
    <xdr:to>
      <xdr:col>15</xdr:col>
      <xdr:colOff>50800</xdr:colOff>
      <xdr:row>78</xdr:row>
      <xdr:rowOff>11619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79664"/>
          <a:ext cx="889000" cy="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11619</xdr:rowOff>
    </xdr:from>
    <xdr:to>
      <xdr:col>10</xdr:col>
      <xdr:colOff>114300</xdr:colOff>
      <xdr:row>78</xdr:row>
      <xdr:rowOff>36666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84719"/>
          <a:ext cx="889000" cy="2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44766</xdr:rowOff>
    </xdr:from>
    <xdr:to>
      <xdr:col>24</xdr:col>
      <xdr:colOff>114300</xdr:colOff>
      <xdr:row>77</xdr:row>
      <xdr:rowOff>146366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4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23193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2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90821</xdr:rowOff>
    </xdr:from>
    <xdr:to>
      <xdr:col>20</xdr:col>
      <xdr:colOff>38100</xdr:colOff>
      <xdr:row>78</xdr:row>
      <xdr:rowOff>20971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9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12098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8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127214</xdr:rowOff>
    </xdr:from>
    <xdr:to>
      <xdr:col>15</xdr:col>
      <xdr:colOff>101600</xdr:colOff>
      <xdr:row>78</xdr:row>
      <xdr:rowOff>57364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2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48491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21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132269</xdr:rowOff>
    </xdr:from>
    <xdr:to>
      <xdr:col>10</xdr:col>
      <xdr:colOff>165100</xdr:colOff>
      <xdr:row>78</xdr:row>
      <xdr:rowOff>62419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53546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2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157316</xdr:rowOff>
    </xdr:from>
    <xdr:to>
      <xdr:col>6</xdr:col>
      <xdr:colOff>38100</xdr:colOff>
      <xdr:row>78</xdr:row>
      <xdr:rowOff>87466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5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78593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5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83789</xdr:rowOff>
    </xdr:from>
    <xdr:to>
      <xdr:col>24</xdr:col>
      <xdr:colOff>63500</xdr:colOff>
      <xdr:row>97</xdr:row>
      <xdr:rowOff>160663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714439"/>
          <a:ext cx="838200" cy="7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160663</xdr:rowOff>
    </xdr:from>
    <xdr:to>
      <xdr:col>19</xdr:col>
      <xdr:colOff>177800</xdr:colOff>
      <xdr:row>97</xdr:row>
      <xdr:rowOff>161001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791313"/>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151738</xdr:rowOff>
    </xdr:from>
    <xdr:to>
      <xdr:col>15</xdr:col>
      <xdr:colOff>50800</xdr:colOff>
      <xdr:row>97</xdr:row>
      <xdr:rowOff>161001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782388"/>
          <a:ext cx="889000" cy="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151738</xdr:rowOff>
    </xdr:from>
    <xdr:to>
      <xdr:col>10</xdr:col>
      <xdr:colOff>114300</xdr:colOff>
      <xdr:row>97</xdr:row>
      <xdr:rowOff>160644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82388"/>
          <a:ext cx="889000" cy="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32989</xdr:rowOff>
    </xdr:from>
    <xdr:to>
      <xdr:col>24</xdr:col>
      <xdr:colOff>114300</xdr:colOff>
      <xdr:row>97</xdr:row>
      <xdr:rowOff>134589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6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119366</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57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109863</xdr:rowOff>
    </xdr:from>
    <xdr:to>
      <xdr:col>20</xdr:col>
      <xdr:colOff>38100</xdr:colOff>
      <xdr:row>98</xdr:row>
      <xdr:rowOff>40013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4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31140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83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110201</xdr:rowOff>
    </xdr:from>
    <xdr:to>
      <xdr:col>15</xdr:col>
      <xdr:colOff>101600</xdr:colOff>
      <xdr:row>98</xdr:row>
      <xdr:rowOff>40351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31478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3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100938</xdr:rowOff>
    </xdr:from>
    <xdr:to>
      <xdr:col>10</xdr:col>
      <xdr:colOff>165100</xdr:colOff>
      <xdr:row>98</xdr:row>
      <xdr:rowOff>31088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3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22215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2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109844</xdr:rowOff>
    </xdr:from>
    <xdr:to>
      <xdr:col>6</xdr:col>
      <xdr:colOff>38100</xdr:colOff>
      <xdr:row>98</xdr:row>
      <xdr:rowOff>39994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4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31121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3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32258</xdr:rowOff>
    </xdr:from>
    <xdr:to>
      <xdr:col>55</xdr:col>
      <xdr:colOff>0</xdr:colOff>
      <xdr:row>34</xdr:row>
      <xdr:rowOff>105410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586155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51782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395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105410</xdr:rowOff>
    </xdr:from>
    <xdr:to>
      <xdr:col>50</xdr:col>
      <xdr:colOff>114300</xdr:colOff>
      <xdr:row>35</xdr:row>
      <xdr:rowOff>14884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5934710"/>
          <a:ext cx="889000" cy="8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121276</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64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6655</xdr:rowOff>
    </xdr:from>
    <xdr:to>
      <xdr:col>45</xdr:col>
      <xdr:colOff>177800</xdr:colOff>
      <xdr:row>35</xdr:row>
      <xdr:rowOff>14884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007405"/>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113961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57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52832</xdr:rowOff>
    </xdr:from>
    <xdr:to>
      <xdr:col>41</xdr:col>
      <xdr:colOff>50800</xdr:colOff>
      <xdr:row>35</xdr:row>
      <xdr:rowOff>6655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5882132"/>
          <a:ext cx="889000" cy="1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88815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32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133164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476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152908</xdr:rowOff>
    </xdr:from>
    <xdr:to>
      <xdr:col>55</xdr:col>
      <xdr:colOff>50800</xdr:colOff>
      <xdr:row>34</xdr:row>
      <xdr:rowOff>83058</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58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4335</xdr:rowOff>
    </xdr:from>
    <xdr:ext cx="469744"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56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54610</xdr:rowOff>
    </xdr:from>
    <xdr:to>
      <xdr:col>50</xdr:col>
      <xdr:colOff>165100</xdr:colOff>
      <xdr:row>34</xdr:row>
      <xdr:rowOff>156210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1287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565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135534</xdr:rowOff>
    </xdr:from>
    <xdr:to>
      <xdr:col>46</xdr:col>
      <xdr:colOff>38100</xdr:colOff>
      <xdr:row>35</xdr:row>
      <xdr:rowOff>65684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596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82211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574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127305</xdr:rowOff>
    </xdr:from>
    <xdr:to>
      <xdr:col>41</xdr:col>
      <xdr:colOff>101600</xdr:colOff>
      <xdr:row>35</xdr:row>
      <xdr:rowOff>57455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59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73982</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57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2032</xdr:rowOff>
    </xdr:from>
    <xdr:to>
      <xdr:col>36</xdr:col>
      <xdr:colOff>165100</xdr:colOff>
      <xdr:row>34</xdr:row>
      <xdr:rowOff>103632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583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120159</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560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79253</xdr:rowOff>
    </xdr:from>
    <xdr:to>
      <xdr:col>55</xdr:col>
      <xdr:colOff>0</xdr:colOff>
      <xdr:row>57</xdr:row>
      <xdr:rowOff>89925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851903"/>
          <a:ext cx="838200" cy="1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65538</xdr:rowOff>
    </xdr:from>
    <xdr:to>
      <xdr:col>50</xdr:col>
      <xdr:colOff>114300</xdr:colOff>
      <xdr:row>57</xdr:row>
      <xdr:rowOff>79253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83818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65538</xdr:rowOff>
    </xdr:from>
    <xdr:to>
      <xdr:col>45</xdr:col>
      <xdr:colOff>177800</xdr:colOff>
      <xdr:row>57</xdr:row>
      <xdr:rowOff>74837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838188"/>
          <a:ext cx="889000" cy="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32816</xdr:rowOff>
    </xdr:from>
    <xdr:to>
      <xdr:col>41</xdr:col>
      <xdr:colOff>50800</xdr:colOff>
      <xdr:row>57</xdr:row>
      <xdr:rowOff>74837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805466"/>
          <a:ext cx="889000" cy="4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39125</xdr:rowOff>
    </xdr:from>
    <xdr:to>
      <xdr:col>55</xdr:col>
      <xdr:colOff>50800</xdr:colOff>
      <xdr:row>57</xdr:row>
      <xdr:rowOff>140725</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81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17552</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9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28453</xdr:rowOff>
    </xdr:from>
    <xdr:to>
      <xdr:col>50</xdr:col>
      <xdr:colOff>165100</xdr:colOff>
      <xdr:row>57</xdr:row>
      <xdr:rowOff>130053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80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121180</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89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14738</xdr:rowOff>
    </xdr:from>
    <xdr:to>
      <xdr:col>46</xdr:col>
      <xdr:colOff>38100</xdr:colOff>
      <xdr:row>57</xdr:row>
      <xdr:rowOff>116338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107465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88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24037</xdr:rowOff>
    </xdr:from>
    <xdr:to>
      <xdr:col>41</xdr:col>
      <xdr:colOff>101600</xdr:colOff>
      <xdr:row>57</xdr:row>
      <xdr:rowOff>125637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79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116764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88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153466</xdr:rowOff>
    </xdr:from>
    <xdr:to>
      <xdr:col>36</xdr:col>
      <xdr:colOff>165100</xdr:colOff>
      <xdr:row>57</xdr:row>
      <xdr:rowOff>83616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75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74743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84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167297</xdr:rowOff>
    </xdr:from>
    <xdr:to>
      <xdr:col>55</xdr:col>
      <xdr:colOff>0</xdr:colOff>
      <xdr:row>77</xdr:row>
      <xdr:rowOff>39298</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9639300" y="13026047"/>
          <a:ext cx="838200" cy="21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152778</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301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39298</xdr:rowOff>
    </xdr:from>
    <xdr:to>
      <xdr:col>50</xdr:col>
      <xdr:colOff>114300</xdr:colOff>
      <xdr:row>77</xdr:row>
      <xdr:rowOff>62452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8750300" y="13240948"/>
          <a:ext cx="889000" cy="2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96514</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32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62452</xdr:rowOff>
    </xdr:from>
    <xdr:to>
      <xdr:col>45</xdr:col>
      <xdr:colOff>177800</xdr:colOff>
      <xdr:row>77</xdr:row>
      <xdr:rowOff>137488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7861300" y="13264102"/>
          <a:ext cx="889000" cy="7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116977</xdr:rowOff>
    </xdr:from>
    <xdr:to>
      <xdr:col>41</xdr:col>
      <xdr:colOff>50800</xdr:colOff>
      <xdr:row>77</xdr:row>
      <xdr:rowOff>137488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972300" y="13318627"/>
          <a:ext cx="889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116497</xdr:rowOff>
    </xdr:from>
    <xdr:to>
      <xdr:col>55</xdr:col>
      <xdr:colOff>50800</xdr:colOff>
      <xdr:row>76</xdr:row>
      <xdr:rowOff>46647</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29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139374</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282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159948</xdr:rowOff>
    </xdr:from>
    <xdr:to>
      <xdr:col>50</xdr:col>
      <xdr:colOff>165100</xdr:colOff>
      <xdr:row>77</xdr:row>
      <xdr:rowOff>90098</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319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106626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29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11652</xdr:rowOff>
    </xdr:from>
    <xdr:to>
      <xdr:col>46</xdr:col>
      <xdr:colOff>38100</xdr:colOff>
      <xdr:row>77</xdr:row>
      <xdr:rowOff>113252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321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104379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30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86688</xdr:rowOff>
    </xdr:from>
    <xdr:to>
      <xdr:col>41</xdr:col>
      <xdr:colOff>101600</xdr:colOff>
      <xdr:row>78</xdr:row>
      <xdr:rowOff>16838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28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7965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38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66177</xdr:rowOff>
    </xdr:from>
    <xdr:to>
      <xdr:col>36</xdr:col>
      <xdr:colOff>165100</xdr:colOff>
      <xdr:row>77</xdr:row>
      <xdr:rowOff>167777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326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158904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6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38050</xdr:rowOff>
    </xdr:from>
    <xdr:to>
      <xdr:col>55</xdr:col>
      <xdr:colOff>0</xdr:colOff>
      <xdr:row>96</xdr:row>
      <xdr:rowOff>106361</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9639300" y="16497250"/>
          <a:ext cx="838200" cy="6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37991</xdr:rowOff>
    </xdr:from>
    <xdr:to>
      <xdr:col>50</xdr:col>
      <xdr:colOff>114300</xdr:colOff>
      <xdr:row>96</xdr:row>
      <xdr:rowOff>38050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8750300" y="16497191"/>
          <a:ext cx="8890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11145</xdr:rowOff>
    </xdr:from>
    <xdr:to>
      <xdr:col>45</xdr:col>
      <xdr:colOff>177800</xdr:colOff>
      <xdr:row>96</xdr:row>
      <xdr:rowOff>37991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7861300" y="16470345"/>
          <a:ext cx="889000" cy="2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86259</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11145</xdr:rowOff>
    </xdr:from>
    <xdr:to>
      <xdr:col>41</xdr:col>
      <xdr:colOff>50800</xdr:colOff>
      <xdr:row>96</xdr:row>
      <xdr:rowOff>30631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6972300" y="16470345"/>
          <a:ext cx="889000" cy="1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80920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103601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55561</xdr:rowOff>
    </xdr:from>
    <xdr:to>
      <xdr:col>55</xdr:col>
      <xdr:colOff>50800</xdr:colOff>
      <xdr:row>96</xdr:row>
      <xdr:rowOff>157161</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51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33988</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49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158700</xdr:rowOff>
    </xdr:from>
    <xdr:to>
      <xdr:col>50</xdr:col>
      <xdr:colOff>165100</xdr:colOff>
      <xdr:row>96</xdr:row>
      <xdr:rowOff>88850</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44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79977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53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158641</xdr:rowOff>
    </xdr:from>
    <xdr:to>
      <xdr:col>46</xdr:col>
      <xdr:colOff>38100</xdr:colOff>
      <xdr:row>96</xdr:row>
      <xdr:rowOff>88791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44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105318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22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131795</xdr:rowOff>
    </xdr:from>
    <xdr:to>
      <xdr:col>41</xdr:col>
      <xdr:colOff>101600</xdr:colOff>
      <xdr:row>96</xdr:row>
      <xdr:rowOff>61945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4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78472</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19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151281</xdr:rowOff>
    </xdr:from>
    <xdr:to>
      <xdr:col>36</xdr:col>
      <xdr:colOff>165100</xdr:colOff>
      <xdr:row>96</xdr:row>
      <xdr:rowOff>81431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43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97958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2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a:extLst>
            <a:ext uri="{FF2B5EF4-FFF2-40B4-BE49-F238E27FC236}">
              <a16:creationId xmlns:a16="http://schemas.microsoft.com/office/drawing/2014/main" id="{00000000-0008-0000-0700-0000F4010000}"/>
            </a:ext>
          </a:extLst>
        </xdr:cNvPr>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a:extLst>
            <a:ext uri="{FF2B5EF4-FFF2-40B4-BE49-F238E27FC236}">
              <a16:creationId xmlns:a16="http://schemas.microsoft.com/office/drawing/2014/main" id="{00000000-0008-0000-0700-0000F6010000}"/>
            </a:ext>
          </a:extLst>
        </xdr:cNvPr>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116012</xdr:rowOff>
    </xdr:from>
    <xdr:to>
      <xdr:col>85</xdr:col>
      <xdr:colOff>127000</xdr:colOff>
      <xdr:row>37</xdr:row>
      <xdr:rowOff>150924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5481300" y="6459662"/>
          <a:ext cx="838200" cy="3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a:extLst>
            <a:ext uri="{FF2B5EF4-FFF2-40B4-BE49-F238E27FC236}">
              <a16:creationId xmlns:a16="http://schemas.microsoft.com/office/drawing/2014/main" id="{00000000-0008-0000-0700-0000F9010000}"/>
            </a:ext>
          </a:extLst>
        </xdr:cNvPr>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150924</xdr:rowOff>
    </xdr:from>
    <xdr:to>
      <xdr:col>81</xdr:col>
      <xdr:colOff>50800</xdr:colOff>
      <xdr:row>38</xdr:row>
      <xdr:rowOff>25327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4592300" y="6494574"/>
          <a:ext cx="889000" cy="4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165061</xdr:rowOff>
    </xdr:from>
    <xdr:to>
      <xdr:col>76</xdr:col>
      <xdr:colOff>114300</xdr:colOff>
      <xdr:row>38</xdr:row>
      <xdr:rowOff>25327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3703300" y="6508711"/>
          <a:ext cx="889000" cy="3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165061</xdr:rowOff>
    </xdr:from>
    <xdr:to>
      <xdr:col>71</xdr:col>
      <xdr:colOff>177800</xdr:colOff>
      <xdr:row>38</xdr:row>
      <xdr:rowOff>14139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2814300" y="6508711"/>
          <a:ext cx="889000" cy="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65212</xdr:rowOff>
    </xdr:from>
    <xdr:to>
      <xdr:col>85</xdr:col>
      <xdr:colOff>177800</xdr:colOff>
      <xdr:row>37</xdr:row>
      <xdr:rowOff>166812</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40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171422</xdr:rowOff>
    </xdr:from>
    <xdr:ext cx="534377" cy="259045"/>
    <xdr:sp macro="" textlink="">
      <xdr:nvSpPr>
        <xdr:cNvPr id="524" name="消防費該当値テキスト">
          <a:extLst>
            <a:ext uri="{FF2B5EF4-FFF2-40B4-BE49-F238E27FC236}">
              <a16:creationId xmlns:a16="http://schemas.microsoft.com/office/drawing/2014/main" id="{00000000-0008-0000-0700-00000C020000}"/>
            </a:ext>
          </a:extLst>
        </xdr:cNvPr>
        <xdr:cNvSpPr txBox="1"/>
      </xdr:nvSpPr>
      <xdr:spPr>
        <a:xfrm>
          <a:off x="16370300" y="63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100124</xdr:rowOff>
    </xdr:from>
    <xdr:to>
      <xdr:col>81</xdr:col>
      <xdr:colOff>101600</xdr:colOff>
      <xdr:row>38</xdr:row>
      <xdr:rowOff>30274</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44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21401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53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145977</xdr:rowOff>
    </xdr:from>
    <xdr:to>
      <xdr:col>76</xdr:col>
      <xdr:colOff>165100</xdr:colOff>
      <xdr:row>38</xdr:row>
      <xdr:rowOff>76127</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48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67254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58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114261</xdr:rowOff>
    </xdr:from>
    <xdr:to>
      <xdr:col>72</xdr:col>
      <xdr:colOff>38100</xdr:colOff>
      <xdr:row>38</xdr:row>
      <xdr:rowOff>44411</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4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35538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5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134789</xdr:rowOff>
    </xdr:from>
    <xdr:to>
      <xdr:col>67</xdr:col>
      <xdr:colOff>101600</xdr:colOff>
      <xdr:row>38</xdr:row>
      <xdr:rowOff>64939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47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56066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a:extLst>
            <a:ext uri="{FF2B5EF4-FFF2-40B4-BE49-F238E27FC236}">
              <a16:creationId xmlns:a16="http://schemas.microsoft.com/office/drawing/2014/main" id="{00000000-0008-0000-0700-00002B020000}"/>
            </a:ext>
          </a:extLst>
        </xdr:cNvPr>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a:extLst>
            <a:ext uri="{FF2B5EF4-FFF2-40B4-BE49-F238E27FC236}">
              <a16:creationId xmlns:a16="http://schemas.microsoft.com/office/drawing/2014/main" id="{00000000-0008-0000-0700-00002D020000}"/>
            </a:ext>
          </a:extLst>
        </xdr:cNvPr>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31238</xdr:rowOff>
    </xdr:from>
    <xdr:to>
      <xdr:col>85</xdr:col>
      <xdr:colOff>127000</xdr:colOff>
      <xdr:row>57</xdr:row>
      <xdr:rowOff>47158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5481300" y="9803888"/>
          <a:ext cx="838200" cy="1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a:extLst>
            <a:ext uri="{FF2B5EF4-FFF2-40B4-BE49-F238E27FC236}">
              <a16:creationId xmlns:a16="http://schemas.microsoft.com/office/drawing/2014/main" id="{00000000-0008-0000-0700-000030020000}"/>
            </a:ext>
          </a:extLst>
        </xdr:cNvPr>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47158</xdr:rowOff>
    </xdr:from>
    <xdr:to>
      <xdr:col>81</xdr:col>
      <xdr:colOff>50800</xdr:colOff>
      <xdr:row>57</xdr:row>
      <xdr:rowOff>105725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4592300" y="9819808"/>
          <a:ext cx="889000" cy="5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105725</xdr:rowOff>
    </xdr:from>
    <xdr:to>
      <xdr:col>76</xdr:col>
      <xdr:colOff>114300</xdr:colOff>
      <xdr:row>57</xdr:row>
      <xdr:rowOff>120658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3703300" y="9878375"/>
          <a:ext cx="889000" cy="1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24998</xdr:rowOff>
    </xdr:from>
    <xdr:to>
      <xdr:col>71</xdr:col>
      <xdr:colOff>177800</xdr:colOff>
      <xdr:row>57</xdr:row>
      <xdr:rowOff>120658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814300" y="9454748"/>
          <a:ext cx="889000" cy="43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98193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547111" y="96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151888</xdr:rowOff>
    </xdr:from>
    <xdr:to>
      <xdr:col>85</xdr:col>
      <xdr:colOff>177800</xdr:colOff>
      <xdr:row>57</xdr:row>
      <xdr:rowOff>82038</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6268700" y="975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66815</xdr:rowOff>
    </xdr:from>
    <xdr:ext cx="534377" cy="259045"/>
    <xdr:sp macro="" textlink="">
      <xdr:nvSpPr>
        <xdr:cNvPr id="579" name="教育費該当値テキスト">
          <a:extLst>
            <a:ext uri="{FF2B5EF4-FFF2-40B4-BE49-F238E27FC236}">
              <a16:creationId xmlns:a16="http://schemas.microsoft.com/office/drawing/2014/main" id="{00000000-0008-0000-0700-000043020000}"/>
            </a:ext>
          </a:extLst>
        </xdr:cNvPr>
        <xdr:cNvSpPr txBox="1"/>
      </xdr:nvSpPr>
      <xdr:spPr>
        <a:xfrm>
          <a:off x="16370300" y="966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167808</xdr:rowOff>
    </xdr:from>
    <xdr:to>
      <xdr:col>81</xdr:col>
      <xdr:colOff>101600</xdr:colOff>
      <xdr:row>57</xdr:row>
      <xdr:rowOff>97958</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5430500" y="976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89085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86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54925</xdr:rowOff>
    </xdr:from>
    <xdr:to>
      <xdr:col>76</xdr:col>
      <xdr:colOff>165100</xdr:colOff>
      <xdr:row>57</xdr:row>
      <xdr:rowOff>156525</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4541500" y="98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147652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92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69858</xdr:rowOff>
    </xdr:from>
    <xdr:to>
      <xdr:col>72</xdr:col>
      <xdr:colOff>38100</xdr:colOff>
      <xdr:row>58</xdr:row>
      <xdr:rowOff>8</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3652500" y="984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162585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3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145648</xdr:rowOff>
    </xdr:from>
    <xdr:to>
      <xdr:col>67</xdr:col>
      <xdr:colOff>101600</xdr:colOff>
      <xdr:row>55</xdr:row>
      <xdr:rowOff>75798</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2763500" y="940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92325</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17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a:extLst>
            <a:ext uri="{FF2B5EF4-FFF2-40B4-BE49-F238E27FC236}">
              <a16:creationId xmlns:a16="http://schemas.microsoft.com/office/drawing/2014/main" id="{00000000-0008-0000-0700-00006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a:extLst>
            <a:ext uri="{FF2B5EF4-FFF2-40B4-BE49-F238E27FC236}">
              <a16:creationId xmlns:a16="http://schemas.microsoft.com/office/drawing/2014/main" id="{00000000-0008-0000-0700-000062020000}"/>
            </a:ext>
          </a:extLst>
        </xdr:cNvPr>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83179</xdr:rowOff>
    </xdr:from>
    <xdr:to>
      <xdr:col>85</xdr:col>
      <xdr:colOff>127000</xdr:colOff>
      <xdr:row>77</xdr:row>
      <xdr:rowOff>169549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flipV="1">
          <a:off x="15481300" y="13284829"/>
          <a:ext cx="838200" cy="8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19304</xdr:rowOff>
    </xdr:from>
    <xdr:ext cx="534377" cy="259045"/>
    <xdr:sp macro="" textlink="">
      <xdr:nvSpPr>
        <xdr:cNvPr id="613" name="災害復旧費平均値テキスト">
          <a:extLst>
            <a:ext uri="{FF2B5EF4-FFF2-40B4-BE49-F238E27FC236}">
              <a16:creationId xmlns:a16="http://schemas.microsoft.com/office/drawing/2014/main" id="{00000000-0008-0000-0700-000065020000}"/>
            </a:ext>
          </a:extLst>
        </xdr:cNvPr>
        <xdr:cNvSpPr txBox="1"/>
      </xdr:nvSpPr>
      <xdr:spPr>
        <a:xfrm>
          <a:off x="16370300" y="13220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a:extLst>
            <a:ext uri="{FF2B5EF4-FFF2-40B4-BE49-F238E27FC236}">
              <a16:creationId xmlns:a16="http://schemas.microsoft.com/office/drawing/2014/main" id="{00000000-0008-0000-0700-000066020000}"/>
            </a:ext>
          </a:extLst>
        </xdr:cNvPr>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169549</xdr:rowOff>
    </xdr:from>
    <xdr:to>
      <xdr:col>81</xdr:col>
      <xdr:colOff>50800</xdr:colOff>
      <xdr:row>78</xdr:row>
      <xdr:rowOff>20548</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4592300" y="13371199"/>
          <a:ext cx="889000" cy="2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19131</xdr:rowOff>
    </xdr:from>
    <xdr:to>
      <xdr:col>76</xdr:col>
      <xdr:colOff>114300</xdr:colOff>
      <xdr:row>78</xdr:row>
      <xdr:rowOff>20548</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3703300" y="13392231"/>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19131</xdr:rowOff>
    </xdr:from>
    <xdr:to>
      <xdr:col>71</xdr:col>
      <xdr:colOff>177800</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2814300" y="13392231"/>
          <a:ext cx="889000" cy="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32379</xdr:rowOff>
    </xdr:from>
    <xdr:to>
      <xdr:col>85</xdr:col>
      <xdr:colOff>177800</xdr:colOff>
      <xdr:row>77</xdr:row>
      <xdr:rowOff>133979</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6268700" y="132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163206</xdr:rowOff>
    </xdr:from>
    <xdr:ext cx="534377" cy="259045"/>
    <xdr:sp macro="" textlink="">
      <xdr:nvSpPr>
        <xdr:cNvPr id="632" name="災害復旧費該当値テキスト">
          <a:extLst>
            <a:ext uri="{FF2B5EF4-FFF2-40B4-BE49-F238E27FC236}">
              <a16:creationId xmlns:a16="http://schemas.microsoft.com/office/drawing/2014/main" id="{00000000-0008-0000-0700-000078020000}"/>
            </a:ext>
          </a:extLst>
        </xdr:cNvPr>
        <xdr:cNvSpPr txBox="1"/>
      </xdr:nvSpPr>
      <xdr:spPr>
        <a:xfrm>
          <a:off x="16370300" y="1302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118749</xdr:rowOff>
    </xdr:from>
    <xdr:to>
      <xdr:col>81</xdr:col>
      <xdr:colOff>101600</xdr:colOff>
      <xdr:row>78</xdr:row>
      <xdr:rowOff>48899</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5430500" y="1332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40026</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41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141198</xdr:rowOff>
    </xdr:from>
    <xdr:to>
      <xdr:col>76</xdr:col>
      <xdr:colOff>165100</xdr:colOff>
      <xdr:row>78</xdr:row>
      <xdr:rowOff>71348</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4541500" y="1334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62475</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3017" y="13435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139781</xdr:rowOff>
    </xdr:from>
    <xdr:to>
      <xdr:col>72</xdr:col>
      <xdr:colOff>38100</xdr:colOff>
      <xdr:row>78</xdr:row>
      <xdr:rowOff>69931</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3652500" y="1334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61058</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43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a:extLst>
            <a:ext uri="{FF2B5EF4-FFF2-40B4-BE49-F238E27FC236}">
              <a16:creationId xmlns:a16="http://schemas.microsoft.com/office/drawing/2014/main" id="{00000000-0008-0000-0700-000095020000}"/>
            </a:ext>
          </a:extLst>
        </xdr:cNvPr>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a:extLst>
            <a:ext uri="{FF2B5EF4-FFF2-40B4-BE49-F238E27FC236}">
              <a16:creationId xmlns:a16="http://schemas.microsoft.com/office/drawing/2014/main" id="{00000000-0008-0000-0700-000097020000}"/>
            </a:ext>
          </a:extLst>
        </xdr:cNvPr>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82322</xdr:rowOff>
    </xdr:from>
    <xdr:to>
      <xdr:col>85</xdr:col>
      <xdr:colOff>127000</xdr:colOff>
      <xdr:row>96</xdr:row>
      <xdr:rowOff>84962</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flipV="1">
          <a:off x="15481300" y="16541522"/>
          <a:ext cx="838200" cy="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a:extLst>
            <a:ext uri="{FF2B5EF4-FFF2-40B4-BE49-F238E27FC236}">
              <a16:creationId xmlns:a16="http://schemas.microsoft.com/office/drawing/2014/main" id="{00000000-0008-0000-0700-00009A020000}"/>
            </a:ext>
          </a:extLst>
        </xdr:cNvPr>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a:extLst>
            <a:ext uri="{FF2B5EF4-FFF2-40B4-BE49-F238E27FC236}">
              <a16:creationId xmlns:a16="http://schemas.microsoft.com/office/drawing/2014/main" id="{00000000-0008-0000-0700-00009B020000}"/>
            </a:ext>
          </a:extLst>
        </xdr:cNvPr>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37196</xdr:rowOff>
    </xdr:from>
    <xdr:to>
      <xdr:col>81</xdr:col>
      <xdr:colOff>50800</xdr:colOff>
      <xdr:row>96</xdr:row>
      <xdr:rowOff>84962</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4592300" y="16496396"/>
          <a:ext cx="889000" cy="4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a:extLst>
            <a:ext uri="{FF2B5EF4-FFF2-40B4-BE49-F238E27FC236}">
              <a16:creationId xmlns:a16="http://schemas.microsoft.com/office/drawing/2014/main" id="{00000000-0008-0000-0700-00009D020000}"/>
            </a:ext>
          </a:extLst>
        </xdr:cNvPr>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10832</xdr:rowOff>
    </xdr:from>
    <xdr:to>
      <xdr:col>76</xdr:col>
      <xdr:colOff>114300</xdr:colOff>
      <xdr:row>96</xdr:row>
      <xdr:rowOff>37196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3703300" y="16470032"/>
          <a:ext cx="889000" cy="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152707</xdr:rowOff>
    </xdr:from>
    <xdr:to>
      <xdr:col>71</xdr:col>
      <xdr:colOff>177800</xdr:colOff>
      <xdr:row>96</xdr:row>
      <xdr:rowOff>10832</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814300" y="16440457"/>
          <a:ext cx="889000" cy="2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31522</xdr:rowOff>
    </xdr:from>
    <xdr:to>
      <xdr:col>85</xdr:col>
      <xdr:colOff>177800</xdr:colOff>
      <xdr:row>96</xdr:row>
      <xdr:rowOff>133122</xdr:rowOff>
    </xdr:to>
    <xdr:sp macro="" textlink="">
      <xdr:nvSpPr>
        <xdr:cNvPr id="684" name="楕円 683">
          <a:extLst>
            <a:ext uri="{FF2B5EF4-FFF2-40B4-BE49-F238E27FC236}">
              <a16:creationId xmlns:a16="http://schemas.microsoft.com/office/drawing/2014/main" id="{00000000-0008-0000-0700-0000AC020000}"/>
            </a:ext>
          </a:extLst>
        </xdr:cNvPr>
        <xdr:cNvSpPr/>
      </xdr:nvSpPr>
      <xdr:spPr>
        <a:xfrm>
          <a:off x="16268700" y="1649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9949</xdr:rowOff>
    </xdr:from>
    <xdr:ext cx="534377" cy="259045"/>
    <xdr:sp macro="" textlink="">
      <xdr:nvSpPr>
        <xdr:cNvPr id="685" name="公債費該当値テキスト">
          <a:extLst>
            <a:ext uri="{FF2B5EF4-FFF2-40B4-BE49-F238E27FC236}">
              <a16:creationId xmlns:a16="http://schemas.microsoft.com/office/drawing/2014/main" id="{00000000-0008-0000-0700-0000AD020000}"/>
            </a:ext>
          </a:extLst>
        </xdr:cNvPr>
        <xdr:cNvSpPr txBox="1"/>
      </xdr:nvSpPr>
      <xdr:spPr>
        <a:xfrm>
          <a:off x="16370300" y="1646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34162</xdr:rowOff>
    </xdr:from>
    <xdr:to>
      <xdr:col>81</xdr:col>
      <xdr:colOff>101600</xdr:colOff>
      <xdr:row>96</xdr:row>
      <xdr:rowOff>135762</xdr:rowOff>
    </xdr:to>
    <xdr:sp macro="" textlink="">
      <xdr:nvSpPr>
        <xdr:cNvPr id="686" name="楕円 685">
          <a:extLst>
            <a:ext uri="{FF2B5EF4-FFF2-40B4-BE49-F238E27FC236}">
              <a16:creationId xmlns:a16="http://schemas.microsoft.com/office/drawing/2014/main" id="{00000000-0008-0000-0700-0000AE020000}"/>
            </a:ext>
          </a:extLst>
        </xdr:cNvPr>
        <xdr:cNvSpPr/>
      </xdr:nvSpPr>
      <xdr:spPr>
        <a:xfrm>
          <a:off x="15430500" y="1649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126889</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58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157846</xdr:rowOff>
    </xdr:from>
    <xdr:to>
      <xdr:col>76</xdr:col>
      <xdr:colOff>165100</xdr:colOff>
      <xdr:row>96</xdr:row>
      <xdr:rowOff>87996</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4541500" y="1644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79123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53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131482</xdr:rowOff>
    </xdr:from>
    <xdr:to>
      <xdr:col>72</xdr:col>
      <xdr:colOff>38100</xdr:colOff>
      <xdr:row>96</xdr:row>
      <xdr:rowOff>61632</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3652500" y="164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52759</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51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101907</xdr:rowOff>
    </xdr:from>
    <xdr:to>
      <xdr:col>67</xdr:col>
      <xdr:colOff>101600</xdr:colOff>
      <xdr:row>96</xdr:row>
      <xdr:rowOff>32057</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2763500" y="1638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23184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48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7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a:extLst>
            <a:ext uri="{FF2B5EF4-FFF2-40B4-BE49-F238E27FC236}">
              <a16:creationId xmlns:a16="http://schemas.microsoft.com/office/drawing/2014/main" id="{00000000-0008-0000-0700-0000CC020000}"/>
            </a:ext>
          </a:extLst>
        </xdr:cNvPr>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a:extLst>
            <a:ext uri="{FF2B5EF4-FFF2-40B4-BE49-F238E27FC236}">
              <a16:creationId xmlns:a16="http://schemas.microsoft.com/office/drawing/2014/main" id="{00000000-0008-0000-0700-0000CE020000}"/>
            </a:ext>
          </a:extLst>
        </xdr:cNvPr>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a:extLst>
            <a:ext uri="{FF2B5EF4-FFF2-40B4-BE49-F238E27FC236}">
              <a16:creationId xmlns:a16="http://schemas.microsoft.com/office/drawing/2014/main" id="{00000000-0008-0000-0700-0000D1020000}"/>
            </a:ext>
          </a:extLst>
        </xdr:cNvPr>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a:extLst>
            <a:ext uri="{FF2B5EF4-FFF2-40B4-BE49-F238E27FC236}">
              <a16:creationId xmlns:a16="http://schemas.microsoft.com/office/drawing/2014/main" id="{00000000-0008-0000-0700-0000D2020000}"/>
            </a:ext>
          </a:extLst>
        </xdr:cNvPr>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a:extLst>
            <a:ext uri="{FF2B5EF4-FFF2-40B4-BE49-F238E27FC236}">
              <a16:creationId xmlns:a16="http://schemas.microsoft.com/office/drawing/2014/main" id="{00000000-0008-0000-0700-0000D4020000}"/>
            </a:ext>
          </a:extLst>
        </xdr:cNvPr>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a:extLst>
            <a:ext uri="{FF2B5EF4-FFF2-40B4-BE49-F238E27FC236}">
              <a16:creationId xmlns:a16="http://schemas.microsoft.com/office/drawing/2014/main" id="{00000000-0008-0000-0700-0000E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a:extLst>
            <a:ext uri="{FF2B5EF4-FFF2-40B4-BE49-F238E27FC236}">
              <a16:creationId xmlns:a16="http://schemas.microsoft.com/office/drawing/2014/main" id="{00000000-0008-0000-0700-0000E4020000}"/>
            </a:ext>
          </a:extLst>
        </xdr:cNvPr>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a16="http://schemas.microsoft.com/office/drawing/2014/main" id="{00000000-0008-0000-0700-0000E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7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a:extLst>
            <a:ext uri="{FF2B5EF4-FFF2-40B4-BE49-F238E27FC236}">
              <a16:creationId xmlns:a16="http://schemas.microsoft.com/office/drawing/2014/main" id="{00000000-0008-0000-07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a:extLst>
            <a:ext uri="{FF2B5EF4-FFF2-40B4-BE49-F238E27FC236}">
              <a16:creationId xmlns:a16="http://schemas.microsoft.com/office/drawing/2014/main" id="{00000000-0008-0000-0700-0000FD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a:extLst>
            <a:ext uri="{FF2B5EF4-FFF2-40B4-BE49-F238E27FC236}">
              <a16:creationId xmlns:a16="http://schemas.microsoft.com/office/drawing/2014/main" id="{00000000-0008-0000-0700-0000FF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a:extLst>
            <a:ext uri="{FF2B5EF4-FFF2-40B4-BE49-F238E27FC236}">
              <a16:creationId xmlns:a16="http://schemas.microsoft.com/office/drawing/2014/main" id="{00000000-0008-0000-0700-00000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a:extLst>
            <a:ext uri="{FF2B5EF4-FFF2-40B4-BE49-F238E27FC236}">
              <a16:creationId xmlns:a16="http://schemas.microsoft.com/office/drawing/2014/main" id="{00000000-0008-0000-0700-00001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各目的ともに類似団体平均を概ね下回っている状況であるが、今後も事業の見直し等により真に必要な事業への投資と経費の縮減に努めていきたい。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財政調整基金残高は、災害復旧等への備えとして保有しており、令和２年度においては、新型コロナウイルス感染症関連事業に充てるため一部取崩を行ったため、前年度から微減している。</a:t>
          </a:r>
        </a:p>
        <a:p>
          <a:r>
            <a:rPr kumimoji="1" lang="ja-JP" altLang="en-US" sz="1400">
              <a:latin typeface="ＭＳ ゴシック" pitchFamily="49" charset="-128"/>
              <a:ea typeface="ＭＳ ゴシック" pitchFamily="49" charset="-128"/>
            </a:rPr>
            <a:t>実質収支額、実質単年度収支についてもほぼ横ばいの状況であり、今後も健全財政の堅持に努めたい。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全会計において黒字となっており、今後も健全財政の堅持に努めたい。</a:t>
          </a:r>
        </a:p>
        <a:p>
          <a:r>
            <a:rPr kumimoji="1" lang="ja-JP" altLang="en-US" sz="1400">
              <a:latin typeface="ＭＳ ゴシック" pitchFamily="49" charset="-128"/>
              <a:ea typeface="ＭＳ ゴシック" pitchFamily="49" charset="-128"/>
            </a:rPr>
            <a:t>なお、上水道事業については簡易水道事業（ともに黒字会計）統合の影響による数値の上昇を維持している。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5513892</v>
      </c>
      <c r="BO4" s="464"/>
      <c r="BP4" s="464"/>
      <c r="BQ4" s="464"/>
      <c r="BR4" s="464"/>
      <c r="BS4" s="464"/>
      <c r="BT4" s="464"/>
      <c r="BU4" s="465"/>
      <c r="BV4" s="463">
        <v>4537245</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8.6</v>
      </c>
      <c r="CU4" s="648"/>
      <c r="CV4" s="648"/>
      <c r="CW4" s="648"/>
      <c r="CX4" s="648"/>
      <c r="CY4" s="648"/>
      <c r="CZ4" s="648"/>
      <c r="DA4" s="649"/>
      <c r="DB4" s="647">
        <v>8.1999999999999993</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5238008</v>
      </c>
      <c r="BO5" s="469"/>
      <c r="BP5" s="469"/>
      <c r="BQ5" s="469"/>
      <c r="BR5" s="469"/>
      <c r="BS5" s="469"/>
      <c r="BT5" s="469"/>
      <c r="BU5" s="470"/>
      <c r="BV5" s="468">
        <v>4250707</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83</v>
      </c>
      <c r="CU5" s="439"/>
      <c r="CV5" s="439"/>
      <c r="CW5" s="439"/>
      <c r="CX5" s="439"/>
      <c r="CY5" s="439"/>
      <c r="CZ5" s="439"/>
      <c r="DA5" s="440"/>
      <c r="DB5" s="438">
        <v>79.3</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275884</v>
      </c>
      <c r="BO6" s="469"/>
      <c r="BP6" s="469"/>
      <c r="BQ6" s="469"/>
      <c r="BR6" s="469"/>
      <c r="BS6" s="469"/>
      <c r="BT6" s="469"/>
      <c r="BU6" s="470"/>
      <c r="BV6" s="468">
        <v>286538</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83</v>
      </c>
      <c r="CU6" s="622"/>
      <c r="CV6" s="622"/>
      <c r="CW6" s="622"/>
      <c r="CX6" s="622"/>
      <c r="CY6" s="622"/>
      <c r="CZ6" s="622"/>
      <c r="DA6" s="623"/>
      <c r="DB6" s="621">
        <v>81.900000000000006</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35126</v>
      </c>
      <c r="BO7" s="469"/>
      <c r="BP7" s="469"/>
      <c r="BQ7" s="469"/>
      <c r="BR7" s="469"/>
      <c r="BS7" s="469"/>
      <c r="BT7" s="469"/>
      <c r="BU7" s="470"/>
      <c r="BV7" s="468">
        <v>67957</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2810872</v>
      </c>
      <c r="CU7" s="469"/>
      <c r="CV7" s="469"/>
      <c r="CW7" s="469"/>
      <c r="CX7" s="469"/>
      <c r="CY7" s="469"/>
      <c r="CZ7" s="469"/>
      <c r="DA7" s="470"/>
      <c r="DB7" s="468">
        <v>2660177</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94</v>
      </c>
      <c r="AV8" s="526"/>
      <c r="AW8" s="526"/>
      <c r="AX8" s="526"/>
      <c r="AY8" s="448" t="s">
        <v>109</v>
      </c>
      <c r="AZ8" s="449"/>
      <c r="BA8" s="449"/>
      <c r="BB8" s="449"/>
      <c r="BC8" s="449"/>
      <c r="BD8" s="449"/>
      <c r="BE8" s="449"/>
      <c r="BF8" s="449"/>
      <c r="BG8" s="449"/>
      <c r="BH8" s="449"/>
      <c r="BI8" s="449"/>
      <c r="BJ8" s="449"/>
      <c r="BK8" s="449"/>
      <c r="BL8" s="449"/>
      <c r="BM8" s="450"/>
      <c r="BN8" s="468">
        <v>240758</v>
      </c>
      <c r="BO8" s="469"/>
      <c r="BP8" s="469"/>
      <c r="BQ8" s="469"/>
      <c r="BR8" s="469"/>
      <c r="BS8" s="469"/>
      <c r="BT8" s="469"/>
      <c r="BU8" s="470"/>
      <c r="BV8" s="468">
        <v>218581</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0.3</v>
      </c>
      <c r="CU8" s="582"/>
      <c r="CV8" s="582"/>
      <c r="CW8" s="582"/>
      <c r="CX8" s="582"/>
      <c r="CY8" s="582"/>
      <c r="CZ8" s="582"/>
      <c r="DA8" s="583"/>
      <c r="DB8" s="581">
        <v>0.3</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6617</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22177</v>
      </c>
      <c r="BO9" s="469"/>
      <c r="BP9" s="469"/>
      <c r="BQ9" s="469"/>
      <c r="BR9" s="469"/>
      <c r="BS9" s="469"/>
      <c r="BT9" s="469"/>
      <c r="BU9" s="470"/>
      <c r="BV9" s="468">
        <v>-78868</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9.6</v>
      </c>
      <c r="CU9" s="439"/>
      <c r="CV9" s="439"/>
      <c r="CW9" s="439"/>
      <c r="CX9" s="439"/>
      <c r="CY9" s="439"/>
      <c r="CZ9" s="439"/>
      <c r="DA9" s="440"/>
      <c r="DB9" s="438">
        <v>10.8</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7033</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94</v>
      </c>
      <c r="AV10" s="526"/>
      <c r="AW10" s="526"/>
      <c r="AX10" s="526"/>
      <c r="AY10" s="448" t="s">
        <v>120</v>
      </c>
      <c r="AZ10" s="449"/>
      <c r="BA10" s="449"/>
      <c r="BB10" s="449"/>
      <c r="BC10" s="449"/>
      <c r="BD10" s="449"/>
      <c r="BE10" s="449"/>
      <c r="BF10" s="449"/>
      <c r="BG10" s="449"/>
      <c r="BH10" s="449"/>
      <c r="BI10" s="449"/>
      <c r="BJ10" s="449"/>
      <c r="BK10" s="449"/>
      <c r="BL10" s="449"/>
      <c r="BM10" s="450"/>
      <c r="BN10" s="468">
        <v>83</v>
      </c>
      <c r="BO10" s="469"/>
      <c r="BP10" s="469"/>
      <c r="BQ10" s="469"/>
      <c r="BR10" s="469"/>
      <c r="BS10" s="469"/>
      <c r="BT10" s="469"/>
      <c r="BU10" s="470"/>
      <c r="BV10" s="468">
        <v>89</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6857</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7963</v>
      </c>
      <c r="BO12" s="469"/>
      <c r="BP12" s="469"/>
      <c r="BQ12" s="469"/>
      <c r="BR12" s="469"/>
      <c r="BS12" s="469"/>
      <c r="BT12" s="469"/>
      <c r="BU12" s="470"/>
      <c r="BV12" s="468">
        <v>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6760</v>
      </c>
      <c r="S13" s="572"/>
      <c r="T13" s="572"/>
      <c r="U13" s="572"/>
      <c r="V13" s="573"/>
      <c r="W13" s="559" t="s">
        <v>140</v>
      </c>
      <c r="X13" s="481"/>
      <c r="Y13" s="481"/>
      <c r="Z13" s="481"/>
      <c r="AA13" s="481"/>
      <c r="AB13" s="482"/>
      <c r="AC13" s="444">
        <v>802</v>
      </c>
      <c r="AD13" s="445"/>
      <c r="AE13" s="445"/>
      <c r="AF13" s="445"/>
      <c r="AG13" s="446"/>
      <c r="AH13" s="444">
        <v>812</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14297</v>
      </c>
      <c r="BO13" s="469"/>
      <c r="BP13" s="469"/>
      <c r="BQ13" s="469"/>
      <c r="BR13" s="469"/>
      <c r="BS13" s="469"/>
      <c r="BT13" s="469"/>
      <c r="BU13" s="470"/>
      <c r="BV13" s="468">
        <v>-78779</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6.4</v>
      </c>
      <c r="CU13" s="439"/>
      <c r="CV13" s="439"/>
      <c r="CW13" s="439"/>
      <c r="CX13" s="439"/>
      <c r="CY13" s="439"/>
      <c r="CZ13" s="439"/>
      <c r="DA13" s="440"/>
      <c r="DB13" s="438">
        <v>7.2</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7014</v>
      </c>
      <c r="S14" s="572"/>
      <c r="T14" s="572"/>
      <c r="U14" s="572"/>
      <c r="V14" s="573"/>
      <c r="W14" s="574"/>
      <c r="X14" s="484"/>
      <c r="Y14" s="484"/>
      <c r="Z14" s="484"/>
      <c r="AA14" s="484"/>
      <c r="AB14" s="485"/>
      <c r="AC14" s="564">
        <v>20</v>
      </c>
      <c r="AD14" s="565"/>
      <c r="AE14" s="565"/>
      <c r="AF14" s="565"/>
      <c r="AG14" s="566"/>
      <c r="AH14" s="564">
        <v>19.8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t="s">
        <v>138</v>
      </c>
      <c r="CU14" s="576"/>
      <c r="CV14" s="576"/>
      <c r="CW14" s="576"/>
      <c r="CX14" s="576"/>
      <c r="CY14" s="576"/>
      <c r="CZ14" s="576"/>
      <c r="DA14" s="577"/>
      <c r="DB14" s="575" t="s">
        <v>138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139</v>
      </c>
      <c r="N15" s="569"/>
      <c r="O15" s="569"/>
      <c r="P15" s="569"/>
      <c r="Q15" s="570"/>
      <c r="R15" s="571">
        <v>6906</v>
      </c>
      <c r="S15" s="572"/>
      <c r="T15" s="572"/>
      <c r="U15" s="572"/>
      <c r="V15" s="573"/>
      <c r="W15" s="559" t="s">
        <v>147</v>
      </c>
      <c r="X15" s="481"/>
      <c r="Y15" s="481"/>
      <c r="Z15" s="481"/>
      <c r="AA15" s="481"/>
      <c r="AB15" s="482"/>
      <c r="AC15" s="444">
        <v>1234</v>
      </c>
      <c r="AD15" s="445"/>
      <c r="AE15" s="445"/>
      <c r="AF15" s="445"/>
      <c r="AG15" s="446"/>
      <c r="AH15" s="444">
        <v>1318</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767875</v>
      </c>
      <c r="BO15" s="464"/>
      <c r="BP15" s="464"/>
      <c r="BQ15" s="464"/>
      <c r="BR15" s="464"/>
      <c r="BS15" s="464"/>
      <c r="BT15" s="464"/>
      <c r="BU15" s="465"/>
      <c r="BV15" s="463">
        <v>727422</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30.8</v>
      </c>
      <c r="AD16" s="565"/>
      <c r="AE16" s="565"/>
      <c r="AF16" s="565"/>
      <c r="AG16" s="566"/>
      <c r="AH16" s="564">
        <v>32.1</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2534156</v>
      </c>
      <c r="BO16" s="469"/>
      <c r="BP16" s="469"/>
      <c r="BQ16" s="469"/>
      <c r="BR16" s="469"/>
      <c r="BS16" s="469"/>
      <c r="BT16" s="469"/>
      <c r="BU16" s="470"/>
      <c r="BV16" s="468">
        <v>2390272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1970</v>
      </c>
      <c r="AD17" s="445"/>
      <c r="AE17" s="445"/>
      <c r="AF17" s="445"/>
      <c r="AG17" s="446"/>
      <c r="AH17" s="444">
        <v>1981</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957740</v>
      </c>
      <c r="BO17" s="469"/>
      <c r="BP17" s="469"/>
      <c r="BQ17" s="469"/>
      <c r="BR17" s="469"/>
      <c r="BS17" s="469"/>
      <c r="BT17" s="469"/>
      <c r="BU17" s="470"/>
      <c r="BV17" s="468">
        <v>911526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98.56</v>
      </c>
      <c r="M18" s="533"/>
      <c r="N18" s="533"/>
      <c r="O18" s="533"/>
      <c r="P18" s="533"/>
      <c r="Q18" s="533"/>
      <c r="R18" s="534"/>
      <c r="S18" s="534"/>
      <c r="T18" s="534"/>
      <c r="U18" s="534"/>
      <c r="V18" s="535"/>
      <c r="W18" s="549"/>
      <c r="X18" s="550"/>
      <c r="Y18" s="550"/>
      <c r="Z18" s="550"/>
      <c r="AA18" s="550"/>
      <c r="AB18" s="560"/>
      <c r="AC18" s="432">
        <v>49.2</v>
      </c>
      <c r="AD18" s="433"/>
      <c r="AE18" s="433"/>
      <c r="AF18" s="433"/>
      <c r="AG18" s="536"/>
      <c r="AH18" s="432">
        <v>48.2</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2310308</v>
      </c>
      <c r="BO18" s="469"/>
      <c r="BP18" s="469"/>
      <c r="BQ18" s="469"/>
      <c r="BR18" s="469"/>
      <c r="BS18" s="469"/>
      <c r="BT18" s="469"/>
      <c r="BU18" s="470"/>
      <c r="BV18" s="468">
        <v>2157957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67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3530964</v>
      </c>
      <c r="BO19" s="469"/>
      <c r="BP19" s="469"/>
      <c r="BQ19" s="469"/>
      <c r="BR19" s="469"/>
      <c r="BS19" s="469"/>
      <c r="BT19" s="469"/>
      <c r="BU19" s="470"/>
      <c r="BV19" s="468">
        <v>3222189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2321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3766134</v>
      </c>
      <c r="BO23" s="469"/>
      <c r="BP23" s="469"/>
      <c r="BQ23" s="469"/>
      <c r="BR23" s="469"/>
      <c r="BS23" s="469"/>
      <c r="BT23" s="469"/>
      <c r="BU23" s="470"/>
      <c r="BV23" s="468">
        <v>3704260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6730</v>
      </c>
      <c r="R24" s="445"/>
      <c r="S24" s="445"/>
      <c r="T24" s="445"/>
      <c r="U24" s="445"/>
      <c r="V24" s="446"/>
      <c r="W24" s="510"/>
      <c r="X24" s="501"/>
      <c r="Y24" s="502"/>
      <c r="Z24" s="441" t="s">
        <v>171</v>
      </c>
      <c r="AA24" s="442"/>
      <c r="AB24" s="442"/>
      <c r="AC24" s="442"/>
      <c r="AD24" s="442"/>
      <c r="AE24" s="442"/>
      <c r="AF24" s="442"/>
      <c r="AG24" s="443"/>
      <c r="AH24" s="444">
        <v>72</v>
      </c>
      <c r="AI24" s="445"/>
      <c r="AJ24" s="445"/>
      <c r="AK24" s="445"/>
      <c r="AL24" s="446"/>
      <c r="AM24" s="444">
        <v>207504</v>
      </c>
      <c r="AN24" s="445"/>
      <c r="AO24" s="445"/>
      <c r="AP24" s="445"/>
      <c r="AQ24" s="445"/>
      <c r="AR24" s="446"/>
      <c r="AS24" s="444">
        <v>2882</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2917047</v>
      </c>
      <c r="BO24" s="469"/>
      <c r="BP24" s="469"/>
      <c r="BQ24" s="469"/>
      <c r="BR24" s="469"/>
      <c r="BS24" s="469"/>
      <c r="BT24" s="469"/>
      <c r="BU24" s="470"/>
      <c r="BV24" s="468">
        <v>2942686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5620</v>
      </c>
      <c r="R25" s="445"/>
      <c r="S25" s="445"/>
      <c r="T25" s="445"/>
      <c r="U25" s="445"/>
      <c r="V25" s="446"/>
      <c r="W25" s="510"/>
      <c r="X25" s="501"/>
      <c r="Y25" s="502"/>
      <c r="Z25" s="441" t="s">
        <v>174</v>
      </c>
      <c r="AA25" s="442"/>
      <c r="AB25" s="442"/>
      <c r="AC25" s="442"/>
      <c r="AD25" s="442"/>
      <c r="AE25" s="442"/>
      <c r="AF25" s="442"/>
      <c r="AG25" s="443"/>
      <c r="AH25" s="444" t="s">
        <v>138</v>
      </c>
      <c r="AI25" s="445"/>
      <c r="AJ25" s="445"/>
      <c r="AK25" s="445"/>
      <c r="AL25" s="446"/>
      <c r="AM25" s="444" t="s">
        <v>138</v>
      </c>
      <c r="AN25" s="445"/>
      <c r="AO25" s="445"/>
      <c r="AP25" s="445"/>
      <c r="AQ25" s="445"/>
      <c r="AR25" s="446"/>
      <c r="AS25" s="444" t="s">
        <v>138</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126880</v>
      </c>
      <c r="BO25" s="464"/>
      <c r="BP25" s="464"/>
      <c r="BQ25" s="464"/>
      <c r="BR25" s="464"/>
      <c r="BS25" s="464"/>
      <c r="BT25" s="464"/>
      <c r="BU25" s="465"/>
      <c r="BV25" s="463">
        <v>117481</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5060</v>
      </c>
      <c r="R26" s="445"/>
      <c r="S26" s="445"/>
      <c r="T26" s="445"/>
      <c r="U26" s="445"/>
      <c r="V26" s="446"/>
      <c r="W26" s="510"/>
      <c r="X26" s="501"/>
      <c r="Y26" s="502"/>
      <c r="Z26" s="441" t="s">
        <v>177</v>
      </c>
      <c r="AA26" s="523"/>
      <c r="AB26" s="523"/>
      <c r="AC26" s="523"/>
      <c r="AD26" s="523"/>
      <c r="AE26" s="523"/>
      <c r="AF26" s="523"/>
      <c r="AG26" s="524"/>
      <c r="AH26" s="444">
        <v>8</v>
      </c>
      <c r="AI26" s="445"/>
      <c r="AJ26" s="445"/>
      <c r="AK26" s="445"/>
      <c r="AL26" s="446"/>
      <c r="AM26" s="444">
        <v>21424</v>
      </c>
      <c r="AN26" s="445"/>
      <c r="AO26" s="445"/>
      <c r="AP26" s="445"/>
      <c r="AQ26" s="445"/>
      <c r="AR26" s="446"/>
      <c r="AS26" s="444">
        <v>2678</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138</v>
      </c>
      <c r="BO26" s="469"/>
      <c r="BP26" s="469"/>
      <c r="BQ26" s="469"/>
      <c r="BR26" s="469"/>
      <c r="BS26" s="469"/>
      <c r="BT26" s="469"/>
      <c r="BU26" s="470"/>
      <c r="BV26" s="468" t="s">
        <v>138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2660</v>
      </c>
      <c r="R27" s="445"/>
      <c r="S27" s="445"/>
      <c r="T27" s="445"/>
      <c r="U27" s="445"/>
      <c r="V27" s="446"/>
      <c r="W27" s="510"/>
      <c r="X27" s="501"/>
      <c r="Y27" s="502"/>
      <c r="Z27" s="441" t="s">
        <v>180</v>
      </c>
      <c r="AA27" s="442"/>
      <c r="AB27" s="442"/>
      <c r="AC27" s="442"/>
      <c r="AD27" s="442"/>
      <c r="AE27" s="442"/>
      <c r="AF27" s="442"/>
      <c r="AG27" s="443"/>
      <c r="AH27" s="444" t="s">
        <v>138</v>
      </c>
      <c r="AI27" s="445"/>
      <c r="AJ27" s="445"/>
      <c r="AK27" s="445"/>
      <c r="AL27" s="446"/>
      <c r="AM27" s="444" t="s">
        <v>138</v>
      </c>
      <c r="AN27" s="445"/>
      <c r="AO27" s="445"/>
      <c r="AP27" s="445"/>
      <c r="AQ27" s="445"/>
      <c r="AR27" s="446"/>
      <c r="AS27" s="444" t="s">
        <v>138</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70249</v>
      </c>
      <c r="BO27" s="472"/>
      <c r="BP27" s="472"/>
      <c r="BQ27" s="472"/>
      <c r="BR27" s="472"/>
      <c r="BS27" s="472"/>
      <c r="BT27" s="472"/>
      <c r="BU27" s="473"/>
      <c r="BV27" s="471">
        <v>70236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1910</v>
      </c>
      <c r="R28" s="445"/>
      <c r="S28" s="445"/>
      <c r="T28" s="445"/>
      <c r="U28" s="445"/>
      <c r="V28" s="446"/>
      <c r="W28" s="510"/>
      <c r="X28" s="501"/>
      <c r="Y28" s="502"/>
      <c r="Z28" s="441" t="s">
        <v>183</v>
      </c>
      <c r="AA28" s="442"/>
      <c r="AB28" s="442"/>
      <c r="AC28" s="442"/>
      <c r="AD28" s="442"/>
      <c r="AE28" s="442"/>
      <c r="AF28" s="442"/>
      <c r="AG28" s="443"/>
      <c r="AH28" s="444" t="s">
        <v>138</v>
      </c>
      <c r="AI28" s="445"/>
      <c r="AJ28" s="445"/>
      <c r="AK28" s="445"/>
      <c r="AL28" s="446"/>
      <c r="AM28" s="444" t="s">
        <v>138</v>
      </c>
      <c r="AN28" s="445"/>
      <c r="AO28" s="445"/>
      <c r="AP28" s="445"/>
      <c r="AQ28" s="445"/>
      <c r="AR28" s="446"/>
      <c r="AS28" s="444" t="s">
        <v>138</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433606</v>
      </c>
      <c r="BO28" s="464"/>
      <c r="BP28" s="464"/>
      <c r="BQ28" s="464"/>
      <c r="BR28" s="464"/>
      <c r="BS28" s="464"/>
      <c r="BT28" s="464"/>
      <c r="BU28" s="465"/>
      <c r="BV28" s="463">
        <v>441486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12</v>
      </c>
      <c r="M29" s="445"/>
      <c r="N29" s="445"/>
      <c r="O29" s="445"/>
      <c r="P29" s="446"/>
      <c r="Q29" s="444">
        <v>1690</v>
      </c>
      <c r="R29" s="445"/>
      <c r="S29" s="445"/>
      <c r="T29" s="445"/>
      <c r="U29" s="445"/>
      <c r="V29" s="446"/>
      <c r="W29" s="511"/>
      <c r="X29" s="512"/>
      <c r="Y29" s="513"/>
      <c r="Z29" s="441" t="s">
        <v>186</v>
      </c>
      <c r="AA29" s="442"/>
      <c r="AB29" s="442"/>
      <c r="AC29" s="442"/>
      <c r="AD29" s="442"/>
      <c r="AE29" s="442"/>
      <c r="AF29" s="442"/>
      <c r="AG29" s="443"/>
      <c r="AH29" s="444">
        <v>72</v>
      </c>
      <c r="AI29" s="445"/>
      <c r="AJ29" s="445"/>
      <c r="AK29" s="445"/>
      <c r="AL29" s="446"/>
      <c r="AM29" s="444">
        <v>207504</v>
      </c>
      <c r="AN29" s="445"/>
      <c r="AO29" s="445"/>
      <c r="AP29" s="445"/>
      <c r="AQ29" s="445"/>
      <c r="AR29" s="446"/>
      <c r="AS29" s="444">
        <v>2882</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222480</v>
      </c>
      <c r="BO29" s="469"/>
      <c r="BP29" s="469"/>
      <c r="BQ29" s="469"/>
      <c r="BR29" s="469"/>
      <c r="BS29" s="469"/>
      <c r="BT29" s="469"/>
      <c r="BU29" s="470"/>
      <c r="BV29" s="468">
        <v>160618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93.3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2812656</v>
      </c>
      <c r="BO30" s="472"/>
      <c r="BP30" s="472"/>
      <c r="BQ30" s="472"/>
      <c r="BR30" s="472"/>
      <c r="BS30" s="472"/>
      <c r="BT30" s="472"/>
      <c r="BU30" s="473"/>
      <c r="BV30" s="471">
        <v>2705238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196</v>
      </c>
      <c r="X33" s="430"/>
      <c r="Y33" s="430"/>
      <c r="Z33" s="430"/>
      <c r="AA33" s="430"/>
      <c r="AB33" s="430"/>
      <c r="AC33" s="430"/>
      <c r="AD33" s="430"/>
      <c r="AE33" s="430"/>
      <c r="AF33" s="430"/>
      <c r="AG33" s="430"/>
      <c r="AH33" s="430"/>
      <c r="AI33" s="430"/>
      <c r="AJ33" s="430"/>
      <c r="AK33" s="430"/>
      <c r="AL33" s="216"/>
      <c r="AM33" s="431" t="s">
        <v>195</v>
      </c>
      <c r="AN33" s="431"/>
      <c r="AO33" s="430" t="s">
        <v>196</v>
      </c>
      <c r="AP33" s="430"/>
      <c r="AQ33" s="430"/>
      <c r="AR33" s="430"/>
      <c r="AS33" s="430"/>
      <c r="AT33" s="430"/>
      <c r="AU33" s="430"/>
      <c r="AV33" s="430"/>
      <c r="AW33" s="430"/>
      <c r="AX33" s="430"/>
      <c r="AY33" s="430"/>
      <c r="AZ33" s="430"/>
      <c r="BA33" s="430"/>
      <c r="BB33" s="430"/>
      <c r="BC33" s="430"/>
      <c r="BD33" s="217"/>
      <c r="BE33" s="430" t="s">
        <v>197</v>
      </c>
      <c r="BF33" s="430"/>
      <c r="BG33" s="430" t="s">
        <v>198</v>
      </c>
      <c r="BH33" s="430"/>
      <c r="BI33" s="430"/>
      <c r="BJ33" s="430"/>
      <c r="BK33" s="430"/>
      <c r="BL33" s="430"/>
      <c r="BM33" s="430"/>
      <c r="BN33" s="430"/>
      <c r="BO33" s="430"/>
      <c r="BP33" s="430"/>
      <c r="BQ33" s="430"/>
      <c r="BR33" s="430"/>
      <c r="BS33" s="430"/>
      <c r="BT33" s="430"/>
      <c r="BU33" s="430"/>
      <c r="BV33" s="217"/>
      <c r="BW33" s="431" t="s">
        <v>197</v>
      </c>
      <c r="BX33" s="431"/>
      <c r="BY33" s="430" t="s">
        <v>199</v>
      </c>
      <c r="BZ33" s="430"/>
      <c r="CA33" s="430"/>
      <c r="CB33" s="430"/>
      <c r="CC33" s="430"/>
      <c r="CD33" s="430"/>
      <c r="CE33" s="430"/>
      <c r="CF33" s="430"/>
      <c r="CG33" s="430"/>
      <c r="CH33" s="430"/>
      <c r="CI33" s="430"/>
      <c r="CJ33" s="430"/>
      <c r="CK33" s="430"/>
      <c r="CL33" s="430"/>
      <c r="CM33" s="430"/>
      <c r="CN33" s="216"/>
      <c r="CO33" s="431" t="s">
        <v>195</v>
      </c>
      <c r="CP33" s="431"/>
      <c r="CQ33" s="430" t="s">
        <v>200</v>
      </c>
      <c r="CR33" s="430"/>
      <c r="CS33" s="430"/>
      <c r="CT33" s="430"/>
      <c r="CU33" s="430"/>
      <c r="CV33" s="430"/>
      <c r="CW33" s="430"/>
      <c r="CX33" s="430"/>
      <c r="CY33" s="430"/>
      <c r="CZ33" s="430"/>
      <c r="DA33" s="430"/>
      <c r="DB33" s="430"/>
      <c r="DC33" s="430"/>
      <c r="DD33" s="430"/>
      <c r="DE33" s="430"/>
      <c r="DF33" s="216"/>
      <c r="DG33" s="429" t="s">
        <v>201</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上水道事業会計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IF('各会計、関係団体の財政状況及び健全化判断比率'!B33="","",'各会計、関係団体の財政状況及び健全化判断比率'!B33)</f>
        <v>農業集落排水事業特別会計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長野広域連合（一般会計）</v>
      </c>
      <c r="BZ34" s="426"/>
      <c r="CA34" s="426"/>
      <c r="CB34" s="426"/>
      <c r="CC34" s="426"/>
      <c r="CD34" s="426"/>
      <c r="CE34" s="426"/>
      <c r="CF34" s="426"/>
      <c r="CG34" s="426"/>
      <c r="CH34" s="426"/>
      <c r="CI34" s="426"/>
      <c r="CJ34" s="426"/>
      <c r="CK34" s="426"/>
      <c r="CL34" s="426"/>
      <c r="CM34" s="426"/>
      <c r="CN34" s="214"/>
      <c r="CO34" s="427">
        <f>IF(CQ34="","",MAX(C34:D43,U34:V43,AM34:AN43,BE34:BF43,BW34:BX43)+1)</f>
        <v>20</v>
      </c>
      <c r="CP34" s="427"/>
      <c r="CQ34" s="426" t="str">
        <f>IF('各会計、関係団体の財政状況及び健全化判断比率'!BS7="","",'各会計、関係団体の財政状況及び健全化判断比率'!BS7)</f>
        <v>高山村土地開発公社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診療所特別会計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IF('各会計、関係団体の財政状況及び健全化判断比率'!B34="","",'各会計、関係団体の財政状況及び健全化判断比率'!B34)</f>
        <v>下水道事業特別会計</v>
      </c>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長野広域連合（老人福祉施設等運営事業特別会計）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9</v>
      </c>
      <c r="BF36" s="427"/>
      <c r="BG36" s="426" t="str">
        <f>IF('各会計、関係団体の財政状況及び健全化判断比率'!B35="","",'各会計、関係団体の財政状況及び健全化判断比率'!B35)</f>
        <v>温泉開発事業特別会計</v>
      </c>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長野広域連合（長野地域ふるさと事業特別会計）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長野広域連合（ごみ処理施設事業特別会計）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須高行政事務組合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高山村外一市一町財産組合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東北信市町村交通災害共済事務組合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17</v>
      </c>
      <c r="BX41" s="427"/>
      <c r="BY41" s="426" t="str">
        <f>IF('各会計、関係団体の財政状況及び健全化判断比率'!B75="","",'各会計、関係団体の財政状況及び健全化判断比率'!B75)</f>
        <v>長野県市町村自治振興組合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18</v>
      </c>
      <c r="BX42" s="427"/>
      <c r="BY42" s="426" t="str">
        <f>IF('各会計、関係団体の財政状況及び健全化判断比率'!B76="","",'各会計、関係団体の財政状況及び健全化判断比率'!B76)</f>
        <v>長野県地方税滞納整理機構</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19</v>
      </c>
      <c r="BX43" s="427"/>
      <c r="BY43" s="426" t="str">
        <f>IF('各会計、関係団体の財政状況及び健全化判断比率'!B77="","",'各会計、関係団体の財政状況及び健全化判断比率'!B77)</f>
        <v>長野県市町村総合事務組合（一般会計）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9BIAjkia4N4ac/fFu0koc0Dp5q/LPuFYJDK/A3v0KLx8QKHtogX1BGaiHmIqiS+g1jkIAFn+KAAqibkD7AUlxQ==" saltValue="FEEQaRvfg+adEcPGp2ns3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50" t="s">
        <v>576</v>
      </c>
      <c r="D34" s="1250"/>
      <c r="E34" s="1251"/>
      <c r="F34" s="32">
        <v>14.65</v>
      </c>
      <c r="G34" s="33">
        <v>21.76</v>
      </c>
      <c r="H34" s="33">
        <v>22.29</v>
      </c>
      <c r="I34" s="33">
        <v>21.36</v>
      </c>
      <c r="J34" s="34">
        <v>22.56</v>
      </c>
      <c r="K34" s="22"/>
      <c r="L34" s="22"/>
      <c r="M34" s="22"/>
      <c r="N34" s="22"/>
      <c r="O34" s="22"/>
      <c r="P34" s="22"/>
    </row>
    <row r="35" spans="1:16" ht="39" customHeight="1" x14ac:dyDescent="0.15">
      <c r="A35" s="22"/>
      <c r="B35" s="35"/>
      <c r="C35" s="1244" t="s">
        <v>577</v>
      </c>
      <c r="D35" s="1245"/>
      <c r="E35" s="1246"/>
      <c r="F35" s="36">
        <v>7.07</v>
      </c>
      <c r="G35" s="37">
        <v>6.94</v>
      </c>
      <c r="H35" s="37">
        <v>11.14</v>
      </c>
      <c r="I35" s="37">
        <v>8.2100000000000009</v>
      </c>
      <c r="J35" s="38">
        <v>8.56</v>
      </c>
      <c r="K35" s="22"/>
      <c r="L35" s="22"/>
      <c r="M35" s="22"/>
      <c r="N35" s="22"/>
      <c r="O35" s="22"/>
      <c r="P35" s="22"/>
    </row>
    <row r="36" spans="1:16" ht="39" customHeight="1" x14ac:dyDescent="0.15">
      <c r="A36" s="22"/>
      <c r="B36" s="35"/>
      <c r="C36" s="1244" t="s">
        <v>578</v>
      </c>
      <c r="D36" s="1245"/>
      <c r="E36" s="1246"/>
      <c r="F36" s="36">
        <v>2.3199999999999998</v>
      </c>
      <c r="G36" s="37">
        <v>1.61</v>
      </c>
      <c r="H36" s="37">
        <v>0.86</v>
      </c>
      <c r="I36" s="37">
        <v>1.29</v>
      </c>
      <c r="J36" s="38">
        <v>1.64</v>
      </c>
      <c r="K36" s="22"/>
      <c r="L36" s="22"/>
      <c r="M36" s="22"/>
      <c r="N36" s="22"/>
      <c r="O36" s="22"/>
      <c r="P36" s="22"/>
    </row>
    <row r="37" spans="1:16" ht="39" customHeight="1" x14ac:dyDescent="0.15">
      <c r="A37" s="22"/>
      <c r="B37" s="35"/>
      <c r="C37" s="1244" t="s">
        <v>579</v>
      </c>
      <c r="D37" s="1245"/>
      <c r="E37" s="1246"/>
      <c r="F37" s="36">
        <v>0.96</v>
      </c>
      <c r="G37" s="37">
        <v>1.78</v>
      </c>
      <c r="H37" s="37">
        <v>1.66</v>
      </c>
      <c r="I37" s="37">
        <v>1.62</v>
      </c>
      <c r="J37" s="38">
        <v>1.57</v>
      </c>
      <c r="K37" s="22"/>
      <c r="L37" s="22"/>
      <c r="M37" s="22"/>
      <c r="N37" s="22"/>
      <c r="O37" s="22"/>
      <c r="P37" s="22"/>
    </row>
    <row r="38" spans="1:16" ht="39" customHeight="1" x14ac:dyDescent="0.15">
      <c r="A38" s="22"/>
      <c r="B38" s="35"/>
      <c r="C38" s="1244" t="s">
        <v>580</v>
      </c>
      <c r="D38" s="1245"/>
      <c r="E38" s="1246"/>
      <c r="F38" s="36">
        <v>0.73</v>
      </c>
      <c r="G38" s="37">
        <v>0.47</v>
      </c>
      <c r="H38" s="37">
        <v>0.34</v>
      </c>
      <c r="I38" s="37">
        <v>0.28000000000000003</v>
      </c>
      <c r="J38" s="38">
        <v>0.37</v>
      </c>
      <c r="K38" s="22"/>
      <c r="L38" s="22"/>
      <c r="M38" s="22"/>
      <c r="N38" s="22"/>
      <c r="O38" s="22"/>
      <c r="P38" s="22"/>
    </row>
    <row r="39" spans="1:16" ht="39" customHeight="1" x14ac:dyDescent="0.15">
      <c r="A39" s="22"/>
      <c r="B39" s="35"/>
      <c r="C39" s="1244" t="s">
        <v>581</v>
      </c>
      <c r="D39" s="1245"/>
      <c r="E39" s="1246"/>
      <c r="F39" s="36">
        <v>0.61</v>
      </c>
      <c r="G39" s="37">
        <v>0.88</v>
      </c>
      <c r="H39" s="37">
        <v>0.56000000000000005</v>
      </c>
      <c r="I39" s="37">
        <v>0.39</v>
      </c>
      <c r="J39" s="38">
        <v>0.28000000000000003</v>
      </c>
      <c r="K39" s="22"/>
      <c r="L39" s="22"/>
      <c r="M39" s="22"/>
      <c r="N39" s="22"/>
      <c r="O39" s="22"/>
      <c r="P39" s="22"/>
    </row>
    <row r="40" spans="1:16" ht="39" customHeight="1" x14ac:dyDescent="0.15">
      <c r="A40" s="22"/>
      <c r="B40" s="35"/>
      <c r="C40" s="1244" t="s">
        <v>582</v>
      </c>
      <c r="D40" s="1245"/>
      <c r="E40" s="1246"/>
      <c r="F40" s="36">
        <v>0.18</v>
      </c>
      <c r="G40" s="37">
        <v>0.22</v>
      </c>
      <c r="H40" s="37">
        <v>0.32</v>
      </c>
      <c r="I40" s="37">
        <v>0.24</v>
      </c>
      <c r="J40" s="38">
        <v>0.17</v>
      </c>
      <c r="K40" s="22"/>
      <c r="L40" s="22"/>
      <c r="M40" s="22"/>
      <c r="N40" s="22"/>
      <c r="O40" s="22"/>
      <c r="P40" s="22"/>
    </row>
    <row r="41" spans="1:16" ht="39" customHeight="1" x14ac:dyDescent="0.15">
      <c r="A41" s="22"/>
      <c r="B41" s="35"/>
      <c r="C41" s="1244" t="s">
        <v>583</v>
      </c>
      <c r="D41" s="1245"/>
      <c r="E41" s="1246"/>
      <c r="F41" s="36">
        <v>0.24</v>
      </c>
      <c r="G41" s="37">
        <v>0.42</v>
      </c>
      <c r="H41" s="37">
        <v>0.22</v>
      </c>
      <c r="I41" s="37">
        <v>0.12</v>
      </c>
      <c r="J41" s="38">
        <v>0.1</v>
      </c>
      <c r="K41" s="22"/>
      <c r="L41" s="22"/>
      <c r="M41" s="22"/>
      <c r="N41" s="22"/>
      <c r="O41" s="22"/>
      <c r="P41" s="22"/>
    </row>
    <row r="42" spans="1:16" ht="39" customHeight="1" x14ac:dyDescent="0.15">
      <c r="A42" s="22"/>
      <c r="B42" s="39"/>
      <c r="C42" s="1244" t="s">
        <v>584</v>
      </c>
      <c r="D42" s="1245"/>
      <c r="E42" s="1246"/>
      <c r="F42" s="36" t="s">
        <v>527</v>
      </c>
      <c r="G42" s="37" t="s">
        <v>527</v>
      </c>
      <c r="H42" s="37" t="s">
        <v>527</v>
      </c>
      <c r="I42" s="37" t="s">
        <v>527</v>
      </c>
      <c r="J42" s="38" t="s">
        <v>527</v>
      </c>
      <c r="K42" s="22"/>
      <c r="L42" s="22"/>
      <c r="M42" s="22"/>
      <c r="N42" s="22"/>
      <c r="O42" s="22"/>
      <c r="P42" s="22"/>
    </row>
    <row r="43" spans="1:16" ht="39" customHeight="1" thickBot="1" x14ac:dyDescent="0.2">
      <c r="A43" s="22"/>
      <c r="B43" s="40"/>
      <c r="C43" s="1247" t="s">
        <v>585</v>
      </c>
      <c r="D43" s="1248"/>
      <c r="E43" s="1249"/>
      <c r="F43" s="41">
        <v>3.85</v>
      </c>
      <c r="G43" s="42">
        <v>0.01</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8x2weLY9XPSB8c2Ga4yQ0pJE09uopvebkYmt+E4mPB7rP4pQIimtkmQpAuaCUVkKg03TQi+bXwpxocF44OVfQ==" saltValue="SouaE4i8Lw9s5oxsD4ps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490</v>
      </c>
      <c r="L45" s="60">
        <v>449</v>
      </c>
      <c r="M45" s="60">
        <v>412</v>
      </c>
      <c r="N45" s="60">
        <v>348</v>
      </c>
      <c r="O45" s="61">
        <v>343</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527</v>
      </c>
      <c r="L46" s="64" t="s">
        <v>527</v>
      </c>
      <c r="M46" s="64" t="s">
        <v>527</v>
      </c>
      <c r="N46" s="64" t="s">
        <v>527</v>
      </c>
      <c r="O46" s="65" t="s">
        <v>527</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527</v>
      </c>
      <c r="L47" s="64" t="s">
        <v>527</v>
      </c>
      <c r="M47" s="64" t="s">
        <v>527</v>
      </c>
      <c r="N47" s="64" t="s">
        <v>527</v>
      </c>
      <c r="O47" s="65" t="s">
        <v>527</v>
      </c>
      <c r="P47" s="48"/>
      <c r="Q47" s="48"/>
      <c r="R47" s="48"/>
      <c r="S47" s="48"/>
      <c r="T47" s="48"/>
      <c r="U47" s="48"/>
    </row>
    <row r="48" spans="1:21" ht="30.75" customHeight="1" x14ac:dyDescent="0.15">
      <c r="A48" s="48"/>
      <c r="B48" s="1272"/>
      <c r="C48" s="1273"/>
      <c r="D48" s="62"/>
      <c r="E48" s="1254" t="s">
        <v>15</v>
      </c>
      <c r="F48" s="1254"/>
      <c r="G48" s="1254"/>
      <c r="H48" s="1254"/>
      <c r="I48" s="1254"/>
      <c r="J48" s="1255"/>
      <c r="K48" s="63">
        <v>228</v>
      </c>
      <c r="L48" s="64">
        <v>206</v>
      </c>
      <c r="M48" s="64">
        <v>207</v>
      </c>
      <c r="N48" s="64">
        <v>204</v>
      </c>
      <c r="O48" s="65">
        <v>198</v>
      </c>
      <c r="P48" s="48"/>
      <c r="Q48" s="48"/>
      <c r="R48" s="48"/>
      <c r="S48" s="48"/>
      <c r="T48" s="48"/>
      <c r="U48" s="48"/>
    </row>
    <row r="49" spans="1:21" ht="30.75" customHeight="1" x14ac:dyDescent="0.15">
      <c r="A49" s="48"/>
      <c r="B49" s="1272"/>
      <c r="C49" s="1273"/>
      <c r="D49" s="62"/>
      <c r="E49" s="1254" t="s">
        <v>16</v>
      </c>
      <c r="F49" s="1254"/>
      <c r="G49" s="1254"/>
      <c r="H49" s="1254"/>
      <c r="I49" s="1254"/>
      <c r="J49" s="1255"/>
      <c r="K49" s="63">
        <v>5</v>
      </c>
      <c r="L49" s="64">
        <v>3</v>
      </c>
      <c r="M49" s="64">
        <v>3</v>
      </c>
      <c r="N49" s="64">
        <v>8</v>
      </c>
      <c r="O49" s="65">
        <v>12</v>
      </c>
      <c r="P49" s="48"/>
      <c r="Q49" s="48"/>
      <c r="R49" s="48"/>
      <c r="S49" s="48"/>
      <c r="T49" s="48"/>
      <c r="U49" s="48"/>
    </row>
    <row r="50" spans="1:21" ht="30.75" customHeight="1" x14ac:dyDescent="0.15">
      <c r="A50" s="48"/>
      <c r="B50" s="1272"/>
      <c r="C50" s="1273"/>
      <c r="D50" s="62"/>
      <c r="E50" s="1254" t="s">
        <v>17</v>
      </c>
      <c r="F50" s="1254"/>
      <c r="G50" s="1254"/>
      <c r="H50" s="1254"/>
      <c r="I50" s="1254"/>
      <c r="J50" s="1255"/>
      <c r="K50" s="63">
        <v>5</v>
      </c>
      <c r="L50" s="64">
        <v>5</v>
      </c>
      <c r="M50" s="64">
        <v>5</v>
      </c>
      <c r="N50" s="64">
        <v>5</v>
      </c>
      <c r="O50" s="65">
        <v>5</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527</v>
      </c>
      <c r="L51" s="64" t="s">
        <v>527</v>
      </c>
      <c r="M51" s="64" t="s">
        <v>527</v>
      </c>
      <c r="N51" s="64" t="s">
        <v>527</v>
      </c>
      <c r="O51" s="65" t="s">
        <v>527</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520</v>
      </c>
      <c r="L52" s="64">
        <v>482</v>
      </c>
      <c r="M52" s="64">
        <v>451</v>
      </c>
      <c r="N52" s="64">
        <v>436</v>
      </c>
      <c r="O52" s="65">
        <v>426</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208</v>
      </c>
      <c r="L53" s="69">
        <v>181</v>
      </c>
      <c r="M53" s="69">
        <v>176</v>
      </c>
      <c r="N53" s="69">
        <v>129</v>
      </c>
      <c r="O53" s="70">
        <v>132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527</v>
      </c>
      <c r="L57" s="84" t="s">
        <v>527</v>
      </c>
      <c r="M57" s="84" t="s">
        <v>527</v>
      </c>
      <c r="N57" s="84" t="s">
        <v>527</v>
      </c>
      <c r="O57" s="85" t="s">
        <v>527</v>
      </c>
    </row>
    <row r="58" spans="1:21" ht="31.5" customHeight="1" thickBot="1" x14ac:dyDescent="0.2">
      <c r="B58" s="1262"/>
      <c r="C58" s="1263"/>
      <c r="D58" s="1267" t="s">
        <v>27</v>
      </c>
      <c r="E58" s="1268"/>
      <c r="F58" s="1268"/>
      <c r="G58" s="1268"/>
      <c r="H58" s="1268"/>
      <c r="I58" s="1268"/>
      <c r="J58" s="1269"/>
      <c r="K58" s="86" t="s">
        <v>527</v>
      </c>
      <c r="L58" s="87" t="s">
        <v>527</v>
      </c>
      <c r="M58" s="87" t="s">
        <v>527</v>
      </c>
      <c r="N58" s="87" t="s">
        <v>527</v>
      </c>
      <c r="O58" s="88" t="s">
        <v>527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SbdBrWj2GivJCyIUiUtf9dmVMIZMzT9KISQEMeNDz+biLwNmJq6Xt0CDbxIm3LNp80FZBGfK+FxTCMgzIzduw==" saltValue="t0NN4QbeoFQu+0zJ3oY4K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90" t="s">
        <v>30</v>
      </c>
      <c r="C41" s="1291"/>
      <c r="D41" s="102"/>
      <c r="E41" s="1292" t="s">
        <v>31</v>
      </c>
      <c r="F41" s="1292"/>
      <c r="G41" s="1292"/>
      <c r="H41" s="1293"/>
      <c r="I41" s="103">
        <v>3602</v>
      </c>
      <c r="J41" s="104">
        <v>3625</v>
      </c>
      <c r="K41" s="104">
        <v>3638</v>
      </c>
      <c r="L41" s="104">
        <v>3704</v>
      </c>
      <c r="M41" s="105">
        <v>3766</v>
      </c>
    </row>
    <row r="42" spans="2:13" ht="27.75" customHeight="1" x14ac:dyDescent="0.15">
      <c r="B42" s="1280"/>
      <c r="C42" s="1281"/>
      <c r="D42" s="106"/>
      <c r="E42" s="1284" t="s">
        <v>32</v>
      </c>
      <c r="F42" s="1284"/>
      <c r="G42" s="1284"/>
      <c r="H42" s="1285"/>
      <c r="I42" s="107">
        <v>120</v>
      </c>
      <c r="J42" s="108">
        <v>108</v>
      </c>
      <c r="K42" s="108">
        <v>97</v>
      </c>
      <c r="L42" s="108">
        <v>85</v>
      </c>
      <c r="M42" s="109">
        <v>74</v>
      </c>
    </row>
    <row r="43" spans="2:13" ht="27.75" customHeight="1" x14ac:dyDescent="0.15">
      <c r="B43" s="1280"/>
      <c r="C43" s="1281"/>
      <c r="D43" s="106"/>
      <c r="E43" s="1284" t="s">
        <v>33</v>
      </c>
      <c r="F43" s="1284"/>
      <c r="G43" s="1284"/>
      <c r="H43" s="1285"/>
      <c r="I43" s="107">
        <v>1810</v>
      </c>
      <c r="J43" s="108">
        <v>1547</v>
      </c>
      <c r="K43" s="108">
        <v>1381</v>
      </c>
      <c r="L43" s="108">
        <v>1290</v>
      </c>
      <c r="M43" s="109">
        <v>1178</v>
      </c>
    </row>
    <row r="44" spans="2:13" ht="27.75" customHeight="1" x14ac:dyDescent="0.15">
      <c r="B44" s="1280"/>
      <c r="C44" s="1281"/>
      <c r="D44" s="106"/>
      <c r="E44" s="1284" t="s">
        <v>34</v>
      </c>
      <c r="F44" s="1284"/>
      <c r="G44" s="1284"/>
      <c r="H44" s="1285"/>
      <c r="I44" s="107">
        <v>10</v>
      </c>
      <c r="J44" s="108">
        <v>80</v>
      </c>
      <c r="K44" s="108">
        <v>155</v>
      </c>
      <c r="L44" s="108">
        <v>150</v>
      </c>
      <c r="M44" s="109">
        <v>144</v>
      </c>
    </row>
    <row r="45" spans="2:13" ht="27.75" customHeight="1" x14ac:dyDescent="0.15">
      <c r="B45" s="1280"/>
      <c r="C45" s="1281"/>
      <c r="D45" s="106"/>
      <c r="E45" s="1284" t="s">
        <v>35</v>
      </c>
      <c r="F45" s="1284"/>
      <c r="G45" s="1284"/>
      <c r="H45" s="1285"/>
      <c r="I45" s="107">
        <v>594</v>
      </c>
      <c r="J45" s="108">
        <v>609</v>
      </c>
      <c r="K45" s="108">
        <v>602</v>
      </c>
      <c r="L45" s="108">
        <v>560</v>
      </c>
      <c r="M45" s="109">
        <v>555</v>
      </c>
    </row>
    <row r="46" spans="2:13" ht="27.75" customHeight="1" x14ac:dyDescent="0.15">
      <c r="B46" s="1280"/>
      <c r="C46" s="1281"/>
      <c r="D46" s="110"/>
      <c r="E46" s="1284" t="s">
        <v>36</v>
      </c>
      <c r="F46" s="1284"/>
      <c r="G46" s="1284"/>
      <c r="H46" s="1285"/>
      <c r="I46" s="107" t="s">
        <v>527</v>
      </c>
      <c r="J46" s="108" t="s">
        <v>527</v>
      </c>
      <c r="K46" s="108" t="s">
        <v>527</v>
      </c>
      <c r="L46" s="108" t="s">
        <v>527</v>
      </c>
      <c r="M46" s="109" t="s">
        <v>527</v>
      </c>
    </row>
    <row r="47" spans="2:13" ht="27.75" customHeight="1" x14ac:dyDescent="0.15">
      <c r="B47" s="1280"/>
      <c r="C47" s="1281"/>
      <c r="D47" s="111"/>
      <c r="E47" s="1294" t="s">
        <v>37</v>
      </c>
      <c r="F47" s="1295"/>
      <c r="G47" s="1295"/>
      <c r="H47" s="1296"/>
      <c r="I47" s="107" t="s">
        <v>527</v>
      </c>
      <c r="J47" s="108" t="s">
        <v>527</v>
      </c>
      <c r="K47" s="108" t="s">
        <v>527</v>
      </c>
      <c r="L47" s="108" t="s">
        <v>527</v>
      </c>
      <c r="M47" s="109" t="s">
        <v>527</v>
      </c>
    </row>
    <row r="48" spans="2:13" ht="27.75" customHeight="1" x14ac:dyDescent="0.15">
      <c r="B48" s="1280"/>
      <c r="C48" s="1281"/>
      <c r="D48" s="106"/>
      <c r="E48" s="1284" t="s">
        <v>38</v>
      </c>
      <c r="F48" s="1284"/>
      <c r="G48" s="1284"/>
      <c r="H48" s="1285"/>
      <c r="I48" s="107" t="s">
        <v>527</v>
      </c>
      <c r="J48" s="108" t="s">
        <v>527</v>
      </c>
      <c r="K48" s="108" t="s">
        <v>527</v>
      </c>
      <c r="L48" s="108" t="s">
        <v>527</v>
      </c>
      <c r="M48" s="109" t="s">
        <v>527</v>
      </c>
    </row>
    <row r="49" spans="2:13" ht="27.75" customHeight="1" x14ac:dyDescent="0.15">
      <c r="B49" s="1282"/>
      <c r="C49" s="1283"/>
      <c r="D49" s="106"/>
      <c r="E49" s="1284" t="s">
        <v>39</v>
      </c>
      <c r="F49" s="1284"/>
      <c r="G49" s="1284"/>
      <c r="H49" s="1285"/>
      <c r="I49" s="107" t="s">
        <v>527</v>
      </c>
      <c r="J49" s="108" t="s">
        <v>527</v>
      </c>
      <c r="K49" s="108" t="s">
        <v>527</v>
      </c>
      <c r="L49" s="108" t="s">
        <v>527</v>
      </c>
      <c r="M49" s="109" t="s">
        <v>527</v>
      </c>
    </row>
    <row r="50" spans="2:13" ht="27.75" customHeight="1" x14ac:dyDescent="0.15">
      <c r="B50" s="1278" t="s">
        <v>40</v>
      </c>
      <c r="C50" s="1279"/>
      <c r="D50" s="112"/>
      <c r="E50" s="1284" t="s">
        <v>41</v>
      </c>
      <c r="F50" s="1284"/>
      <c r="G50" s="1284"/>
      <c r="H50" s="1285"/>
      <c r="I50" s="107">
        <v>3307</v>
      </c>
      <c r="J50" s="108">
        <v>3433</v>
      </c>
      <c r="K50" s="108">
        <v>3453</v>
      </c>
      <c r="L50" s="108">
        <v>3611</v>
      </c>
      <c r="M50" s="109">
        <v>3781</v>
      </c>
    </row>
    <row r="51" spans="2:13" ht="27.75" customHeight="1" x14ac:dyDescent="0.15">
      <c r="B51" s="1280"/>
      <c r="C51" s="1281"/>
      <c r="D51" s="106"/>
      <c r="E51" s="1284" t="s">
        <v>42</v>
      </c>
      <c r="F51" s="1284"/>
      <c r="G51" s="1284"/>
      <c r="H51" s="1285"/>
      <c r="I51" s="107">
        <v>85</v>
      </c>
      <c r="J51" s="108">
        <v>70</v>
      </c>
      <c r="K51" s="108">
        <v>51</v>
      </c>
      <c r="L51" s="108">
        <v>41</v>
      </c>
      <c r="M51" s="109">
        <v>54</v>
      </c>
    </row>
    <row r="52" spans="2:13" ht="27.75" customHeight="1" x14ac:dyDescent="0.15">
      <c r="B52" s="1282"/>
      <c r="C52" s="1283"/>
      <c r="D52" s="106"/>
      <c r="E52" s="1284" t="s">
        <v>43</v>
      </c>
      <c r="F52" s="1284"/>
      <c r="G52" s="1284"/>
      <c r="H52" s="1285"/>
      <c r="I52" s="107">
        <v>4158</v>
      </c>
      <c r="J52" s="108">
        <v>3909</v>
      </c>
      <c r="K52" s="108">
        <v>3894</v>
      </c>
      <c r="L52" s="108">
        <v>3791</v>
      </c>
      <c r="M52" s="109">
        <v>3677</v>
      </c>
    </row>
    <row r="53" spans="2:13" ht="27.75" customHeight="1" thickBot="1" x14ac:dyDescent="0.2">
      <c r="B53" s="1286" t="s">
        <v>44</v>
      </c>
      <c r="C53" s="1287"/>
      <c r="D53" s="113"/>
      <c r="E53" s="1288" t="s">
        <v>45</v>
      </c>
      <c r="F53" s="1288"/>
      <c r="G53" s="1288"/>
      <c r="H53" s="1289"/>
      <c r="I53" s="114">
        <v>-1415</v>
      </c>
      <c r="J53" s="115">
        <v>-1443</v>
      </c>
      <c r="K53" s="115">
        <v>-1524</v>
      </c>
      <c r="L53" s="115">
        <v>-1653</v>
      </c>
      <c r="M53" s="116">
        <v>-1795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k0c3096hU8UPLy9JeoJvHcPbuyc5nac5PVTILp26HfJO/V0l/c6lAua6GRrJl5mzAogZhgtSSqjCTAyJ1P4zrw==" saltValue="2oaqPWCg/6gtKYy9FJyf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305" t="s">
        <v>48</v>
      </c>
      <c r="D55" s="1305"/>
      <c r="E55" s="1306"/>
      <c r="F55" s="128">
        <v>441</v>
      </c>
      <c r="G55" s="128">
        <v>441</v>
      </c>
      <c r="H55" s="129">
        <v>434</v>
      </c>
    </row>
    <row r="56" spans="2:8" ht="52.5" customHeight="1" x14ac:dyDescent="0.15">
      <c r="B56" s="130"/>
      <c r="C56" s="1307" t="s">
        <v>49</v>
      </c>
      <c r="D56" s="1307"/>
      <c r="E56" s="1308"/>
      <c r="F56" s="131">
        <v>169</v>
      </c>
      <c r="G56" s="131">
        <v>161</v>
      </c>
      <c r="H56" s="132">
        <v>222</v>
      </c>
    </row>
    <row r="57" spans="2:8" ht="53.25" customHeight="1" x14ac:dyDescent="0.15">
      <c r="B57" s="130"/>
      <c r="C57" s="1309" t="s">
        <v>50</v>
      </c>
      <c r="D57" s="1309"/>
      <c r="E57" s="1310"/>
      <c r="F57" s="133">
        <v>2541</v>
      </c>
      <c r="G57" s="133">
        <v>2705</v>
      </c>
      <c r="H57" s="134">
        <v>2813</v>
      </c>
    </row>
    <row r="58" spans="2:8" ht="45.75" customHeight="1" x14ac:dyDescent="0.15">
      <c r="B58" s="135"/>
      <c r="C58" s="1297" t="s">
        <v>607</v>
      </c>
      <c r="D58" s="1298"/>
      <c r="E58" s="1299"/>
      <c r="F58" s="136">
        <v>2139</v>
      </c>
      <c r="G58" s="136">
        <v>2197</v>
      </c>
      <c r="H58" s="137">
        <v>2200</v>
      </c>
    </row>
    <row r="59" spans="2:8" ht="45.75" customHeight="1" x14ac:dyDescent="0.15">
      <c r="B59" s="135"/>
      <c r="C59" s="1297" t="s">
        <v>608</v>
      </c>
      <c r="D59" s="1298"/>
      <c r="E59" s="1299"/>
      <c r="F59" s="136">
        <v>225</v>
      </c>
      <c r="G59" s="136">
        <v>275</v>
      </c>
      <c r="H59" s="137">
        <v>305</v>
      </c>
    </row>
    <row r="60" spans="2:8" ht="45.75" customHeight="1" x14ac:dyDescent="0.15">
      <c r="B60" s="135"/>
      <c r="C60" s="1297" t="s">
        <v>609</v>
      </c>
      <c r="D60" s="1298"/>
      <c r="E60" s="1299"/>
      <c r="F60" s="136">
        <v>158</v>
      </c>
      <c r="G60" s="136">
        <v>213</v>
      </c>
      <c r="H60" s="137">
        <v>284</v>
      </c>
    </row>
    <row r="61" spans="2:8" ht="45.75" customHeight="1" x14ac:dyDescent="0.15">
      <c r="B61" s="135"/>
      <c r="C61" s="1297" t="s">
        <v>610</v>
      </c>
      <c r="D61" s="1298"/>
      <c r="E61" s="1299"/>
      <c r="F61" s="136">
        <v>12</v>
      </c>
      <c r="G61" s="136">
        <v>12</v>
      </c>
      <c r="H61" s="137">
        <v>12</v>
      </c>
    </row>
    <row r="62" spans="2:8" ht="45.75" customHeight="1" thickBot="1" x14ac:dyDescent="0.2">
      <c r="B62" s="138"/>
      <c r="C62" s="1300" t="s">
        <v>611</v>
      </c>
      <c r="D62" s="1301"/>
      <c r="E62" s="1302"/>
      <c r="F62" s="139">
        <v>7</v>
      </c>
      <c r="G62" s="139">
        <v>7</v>
      </c>
      <c r="H62" s="140">
        <v>7</v>
      </c>
    </row>
    <row r="63" spans="2:8" ht="52.5" customHeight="1" thickBot="1" x14ac:dyDescent="0.2">
      <c r="B63" s="141"/>
      <c r="C63" s="1303" t="s">
        <v>51</v>
      </c>
      <c r="D63" s="1303"/>
      <c r="E63" s="1304"/>
      <c r="F63" s="142">
        <v>3152</v>
      </c>
      <c r="G63" s="142">
        <v>3307</v>
      </c>
      <c r="H63" s="143">
        <v>3469</v>
      </c>
    </row>
    <row r="64" spans="2:8" ht="15" customHeight="1" x14ac:dyDescent="0.15"/>
  </sheetData>
  <sheetProtection algorithmName="SHA-512" hashValue="j0i9yE/aruo7Y12ZOTKRADEUyQfSStHm4w20uF+8jF5RL2pxq6Q/TSUbAsRL5FMS5a99oxhKdDZapUJ/n95pnw==" saltValue="oEt42DjCs/wFqzGir9oc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628</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620</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569</v>
      </c>
      <c r="BQ50" s="1317"/>
      <c r="BR50" s="1317"/>
      <c r="BS50" s="1317"/>
      <c r="BT50" s="1317"/>
      <c r="BU50" s="1317"/>
      <c r="BV50" s="1317"/>
      <c r="BW50" s="1317"/>
      <c r="BX50" s="1317" t="s">
        <v>570</v>
      </c>
      <c r="BY50" s="1317"/>
      <c r="BZ50" s="1317"/>
      <c r="CA50" s="1317"/>
      <c r="CB50" s="1317"/>
      <c r="CC50" s="1317"/>
      <c r="CD50" s="1317"/>
      <c r="CE50" s="1317"/>
      <c r="CF50" s="1317" t="s">
        <v>571</v>
      </c>
      <c r="CG50" s="1317"/>
      <c r="CH50" s="1317"/>
      <c r="CI50" s="1317"/>
      <c r="CJ50" s="1317"/>
      <c r="CK50" s="1317"/>
      <c r="CL50" s="1317"/>
      <c r="CM50" s="1317"/>
      <c r="CN50" s="1317" t="s">
        <v>572</v>
      </c>
      <c r="CO50" s="1317"/>
      <c r="CP50" s="1317"/>
      <c r="CQ50" s="1317"/>
      <c r="CR50" s="1317"/>
      <c r="CS50" s="1317"/>
      <c r="CT50" s="1317"/>
      <c r="CU50" s="1317"/>
      <c r="CV50" s="1317" t="s">
        <v>573</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621</v>
      </c>
      <c r="AO51" s="1316"/>
      <c r="AP51" s="1316"/>
      <c r="AQ51" s="1316"/>
      <c r="AR51" s="1316"/>
      <c r="AS51" s="1316"/>
      <c r="AT51" s="1316"/>
      <c r="AU51" s="1316"/>
      <c r="AV51" s="1316"/>
      <c r="AW51" s="1316"/>
      <c r="AX51" s="1316"/>
      <c r="AY51" s="1316"/>
      <c r="AZ51" s="1316"/>
      <c r="BA51" s="1316"/>
      <c r="BB51" s="1316" t="s">
        <v>622</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623</v>
      </c>
      <c r="BC53" s="1316"/>
      <c r="BD53" s="1316"/>
      <c r="BE53" s="1316"/>
      <c r="BF53" s="1316"/>
      <c r="BG53" s="1316"/>
      <c r="BH53" s="1316"/>
      <c r="BI53" s="1316"/>
      <c r="BJ53" s="1316"/>
      <c r="BK53" s="1316"/>
      <c r="BL53" s="1316"/>
      <c r="BM53" s="1316"/>
      <c r="BN53" s="1316"/>
      <c r="BO53" s="1316"/>
      <c r="BP53" s="1313">
        <v>69.2</v>
      </c>
      <c r="BQ53" s="1313"/>
      <c r="BR53" s="1313"/>
      <c r="BS53" s="1313"/>
      <c r="BT53" s="1313"/>
      <c r="BU53" s="1313"/>
      <c r="BV53" s="1313"/>
      <c r="BW53" s="1313"/>
      <c r="BX53" s="1313">
        <v>74.099999999999994</v>
      </c>
      <c r="BY53" s="1313"/>
      <c r="BZ53" s="1313"/>
      <c r="CA53" s="1313"/>
      <c r="CB53" s="1313"/>
      <c r="CC53" s="1313"/>
      <c r="CD53" s="1313"/>
      <c r="CE53" s="1313"/>
      <c r="CF53" s="1313">
        <v>74.2</v>
      </c>
      <c r="CG53" s="1313"/>
      <c r="CH53" s="1313"/>
      <c r="CI53" s="1313"/>
      <c r="CJ53" s="1313"/>
      <c r="CK53" s="1313"/>
      <c r="CL53" s="1313"/>
      <c r="CM53" s="1313"/>
      <c r="CN53" s="1313">
        <v>74.7</v>
      </c>
      <c r="CO53" s="1313"/>
      <c r="CP53" s="1313"/>
      <c r="CQ53" s="1313"/>
      <c r="CR53" s="1313"/>
      <c r="CS53" s="1313"/>
      <c r="CT53" s="1313"/>
      <c r="CU53" s="1313"/>
      <c r="CV53" s="1313">
        <v>74</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624</v>
      </c>
      <c r="AO55" s="1317"/>
      <c r="AP55" s="1317"/>
      <c r="AQ55" s="1317"/>
      <c r="AR55" s="1317"/>
      <c r="AS55" s="1317"/>
      <c r="AT55" s="1317"/>
      <c r="AU55" s="1317"/>
      <c r="AV55" s="1317"/>
      <c r="AW55" s="1317"/>
      <c r="AX55" s="1317"/>
      <c r="AY55" s="1317"/>
      <c r="AZ55" s="1317"/>
      <c r="BA55" s="1317"/>
      <c r="BB55" s="1316" t="s">
        <v>622</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623</v>
      </c>
      <c r="BC57" s="1316"/>
      <c r="BD57" s="1316"/>
      <c r="BE57" s="1316"/>
      <c r="BF57" s="1316"/>
      <c r="BG57" s="1316"/>
      <c r="BH57" s="1316"/>
      <c r="BI57" s="1316"/>
      <c r="BJ57" s="1316"/>
      <c r="BK57" s="1316"/>
      <c r="BL57" s="1316"/>
      <c r="BM57" s="1316"/>
      <c r="BN57" s="1316"/>
      <c r="BO57" s="1316"/>
      <c r="BP57" s="1313">
        <v>56.2</v>
      </c>
      <c r="BQ57" s="1313"/>
      <c r="BR57" s="1313"/>
      <c r="BS57" s="1313"/>
      <c r="BT57" s="1313"/>
      <c r="BU57" s="1313"/>
      <c r="BV57" s="1313"/>
      <c r="BW57" s="1313"/>
      <c r="BX57" s="1313">
        <v>58.2</v>
      </c>
      <c r="BY57" s="1313"/>
      <c r="BZ57" s="1313"/>
      <c r="CA57" s="1313"/>
      <c r="CB57" s="1313"/>
      <c r="CC57" s="1313"/>
      <c r="CD57" s="1313"/>
      <c r="CE57" s="1313"/>
      <c r="CF57" s="1313">
        <v>60.1</v>
      </c>
      <c r="CG57" s="1313"/>
      <c r="CH57" s="1313"/>
      <c r="CI57" s="1313"/>
      <c r="CJ57" s="1313"/>
      <c r="CK57" s="1313"/>
      <c r="CL57" s="1313"/>
      <c r="CM57" s="1313"/>
      <c r="CN57" s="1313">
        <v>61.6</v>
      </c>
      <c r="CO57" s="1313"/>
      <c r="CP57" s="1313"/>
      <c r="CQ57" s="1313"/>
      <c r="CR57" s="1313"/>
      <c r="CS57" s="1313"/>
      <c r="CT57" s="1313"/>
      <c r="CU57" s="1313"/>
      <c r="CV57" s="1313">
        <v>64</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625</v>
      </c>
    </row>
    <row r="64" spans="1:109" x14ac:dyDescent="0.15">
      <c r="B64" s="397"/>
      <c r="G64" s="404"/>
      <c r="I64" s="417"/>
      <c r="J64" s="417"/>
      <c r="K64" s="417"/>
      <c r="L64" s="417"/>
      <c r="M64" s="417"/>
      <c r="N64" s="418"/>
      <c r="AM64" s="404"/>
      <c r="AN64" s="404" t="s">
        <v>619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629</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620</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569</v>
      </c>
      <c r="BQ72" s="1317"/>
      <c r="BR72" s="1317"/>
      <c r="BS72" s="1317"/>
      <c r="BT72" s="1317"/>
      <c r="BU72" s="1317"/>
      <c r="BV72" s="1317"/>
      <c r="BW72" s="1317"/>
      <c r="BX72" s="1317" t="s">
        <v>570</v>
      </c>
      <c r="BY72" s="1317"/>
      <c r="BZ72" s="1317"/>
      <c r="CA72" s="1317"/>
      <c r="CB72" s="1317"/>
      <c r="CC72" s="1317"/>
      <c r="CD72" s="1317"/>
      <c r="CE72" s="1317"/>
      <c r="CF72" s="1317" t="s">
        <v>571</v>
      </c>
      <c r="CG72" s="1317"/>
      <c r="CH72" s="1317"/>
      <c r="CI72" s="1317"/>
      <c r="CJ72" s="1317"/>
      <c r="CK72" s="1317"/>
      <c r="CL72" s="1317"/>
      <c r="CM72" s="1317"/>
      <c r="CN72" s="1317" t="s">
        <v>572</v>
      </c>
      <c r="CO72" s="1317"/>
      <c r="CP72" s="1317"/>
      <c r="CQ72" s="1317"/>
      <c r="CR72" s="1317"/>
      <c r="CS72" s="1317"/>
      <c r="CT72" s="1317"/>
      <c r="CU72" s="1317"/>
      <c r="CV72" s="1317" t="s">
        <v>573</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621</v>
      </c>
      <c r="AO73" s="1316"/>
      <c r="AP73" s="1316"/>
      <c r="AQ73" s="1316"/>
      <c r="AR73" s="1316"/>
      <c r="AS73" s="1316"/>
      <c r="AT73" s="1316"/>
      <c r="AU73" s="1316"/>
      <c r="AV73" s="1316"/>
      <c r="AW73" s="1316"/>
      <c r="AX73" s="1316"/>
      <c r="AY73" s="1316"/>
      <c r="AZ73" s="1316"/>
      <c r="BA73" s="1316"/>
      <c r="BB73" s="1316" t="s">
        <v>622</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626</v>
      </c>
      <c r="BC75" s="1316"/>
      <c r="BD75" s="1316"/>
      <c r="BE75" s="1316"/>
      <c r="BF75" s="1316"/>
      <c r="BG75" s="1316"/>
      <c r="BH75" s="1316"/>
      <c r="BI75" s="1316"/>
      <c r="BJ75" s="1316"/>
      <c r="BK75" s="1316"/>
      <c r="BL75" s="1316"/>
      <c r="BM75" s="1316"/>
      <c r="BN75" s="1316"/>
      <c r="BO75" s="1316"/>
      <c r="BP75" s="1313">
        <v>9.1</v>
      </c>
      <c r="BQ75" s="1313"/>
      <c r="BR75" s="1313"/>
      <c r="BS75" s="1313"/>
      <c r="BT75" s="1313"/>
      <c r="BU75" s="1313"/>
      <c r="BV75" s="1313"/>
      <c r="BW75" s="1313"/>
      <c r="BX75" s="1313">
        <v>8.8000000000000007</v>
      </c>
      <c r="BY75" s="1313"/>
      <c r="BZ75" s="1313"/>
      <c r="CA75" s="1313"/>
      <c r="CB75" s="1313"/>
      <c r="CC75" s="1313"/>
      <c r="CD75" s="1313"/>
      <c r="CE75" s="1313"/>
      <c r="CF75" s="1313">
        <v>8.4</v>
      </c>
      <c r="CG75" s="1313"/>
      <c r="CH75" s="1313"/>
      <c r="CI75" s="1313"/>
      <c r="CJ75" s="1313"/>
      <c r="CK75" s="1313"/>
      <c r="CL75" s="1313"/>
      <c r="CM75" s="1313"/>
      <c r="CN75" s="1313">
        <v>7.2</v>
      </c>
      <c r="CO75" s="1313"/>
      <c r="CP75" s="1313"/>
      <c r="CQ75" s="1313"/>
      <c r="CR75" s="1313"/>
      <c r="CS75" s="1313"/>
      <c r="CT75" s="1313"/>
      <c r="CU75" s="1313"/>
      <c r="CV75" s="1313">
        <v>6.4</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624</v>
      </c>
      <c r="AO77" s="1317"/>
      <c r="AP77" s="1317"/>
      <c r="AQ77" s="1317"/>
      <c r="AR77" s="1317"/>
      <c r="AS77" s="1317"/>
      <c r="AT77" s="1317"/>
      <c r="AU77" s="1317"/>
      <c r="AV77" s="1317"/>
      <c r="AW77" s="1317"/>
      <c r="AX77" s="1317"/>
      <c r="AY77" s="1317"/>
      <c r="AZ77" s="1317"/>
      <c r="BA77" s="1317"/>
      <c r="BB77" s="1316" t="s">
        <v>622</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626</v>
      </c>
      <c r="BC79" s="1316"/>
      <c r="BD79" s="1316"/>
      <c r="BE79" s="1316"/>
      <c r="BF79" s="1316"/>
      <c r="BG79" s="1316"/>
      <c r="BH79" s="1316"/>
      <c r="BI79" s="1316"/>
      <c r="BJ79" s="1316"/>
      <c r="BK79" s="1316"/>
      <c r="BL79" s="1316"/>
      <c r="BM79" s="1316"/>
      <c r="BN79" s="1316"/>
      <c r="BO79" s="1316"/>
      <c r="BP79" s="1313">
        <v>8.5</v>
      </c>
      <c r="BQ79" s="1313"/>
      <c r="BR79" s="1313"/>
      <c r="BS79" s="1313"/>
      <c r="BT79" s="1313"/>
      <c r="BU79" s="1313"/>
      <c r="BV79" s="1313"/>
      <c r="BW79" s="1313"/>
      <c r="BX79" s="1313">
        <v>8.5</v>
      </c>
      <c r="BY79" s="1313"/>
      <c r="BZ79" s="1313"/>
      <c r="CA79" s="1313"/>
      <c r="CB79" s="1313"/>
      <c r="CC79" s="1313"/>
      <c r="CD79" s="1313"/>
      <c r="CE79" s="1313"/>
      <c r="CF79" s="1313">
        <v>8.6</v>
      </c>
      <c r="CG79" s="1313"/>
      <c r="CH79" s="1313"/>
      <c r="CI79" s="1313"/>
      <c r="CJ79" s="1313"/>
      <c r="CK79" s="1313"/>
      <c r="CL79" s="1313"/>
      <c r="CM79" s="1313"/>
      <c r="CN79" s="1313">
        <v>8.6</v>
      </c>
      <c r="CO79" s="1313"/>
      <c r="CP79" s="1313"/>
      <c r="CQ79" s="1313"/>
      <c r="CR79" s="1313"/>
      <c r="CS79" s="1313"/>
      <c r="CT79" s="1313"/>
      <c r="CU79" s="1313"/>
      <c r="CV79" s="1313">
        <v>8.9</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nx3wJfVZISJKzTKfkq5fTs6y/BSu//0qGLPb8U1DklTN882P8iF8gdo8kVtMr/7Uks1vNucS76NSLkJ6//hj6g==" saltValue="l/1boBgY2WWuFKuIf2K6j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627</v>
      </c>
    </row>
  </sheetData>
  <sheetProtection algorithmName="SHA-512" hashValue="Qho+T5UUxS4+wwJ6xTw8gaAk/5IhesydwuQmVUrJq2WmxttD2mq5QyZmsZyg1c6lmbHdR+tedsEDc5DwDVPz5g==" saltValue="qifX2rn8XlYhYIPxXpBRW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627</v>
      </c>
    </row>
  </sheetData>
  <sheetProtection algorithmName="SHA-512" hashValue="0TQ5qxyj5unccpbMjG8S9QtOyeb/eoINHKEYjnWDdO5BIKt5Kb3ovfysnhN0Gw5ULQKvUdoy183+RcyrsEVwiw==" saltValue="AzC7hvgjUklpwJ/fn0bzR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178524</v>
      </c>
      <c r="E3" s="162"/>
      <c r="F3" s="163">
        <v>168868</v>
      </c>
      <c r="G3" s="164"/>
      <c r="H3" s="165"/>
    </row>
    <row r="4" spans="1:8" x14ac:dyDescent="0.15">
      <c r="A4" s="166"/>
      <c r="B4" s="167"/>
      <c r="C4" s="168"/>
      <c r="D4" s="169">
        <v>27663</v>
      </c>
      <c r="E4" s="170"/>
      <c r="F4" s="171">
        <v>79360</v>
      </c>
      <c r="G4" s="172"/>
      <c r="H4" s="173"/>
    </row>
    <row r="5" spans="1:8" x14ac:dyDescent="0.15">
      <c r="A5" s="154" t="s">
        <v>561</v>
      </c>
      <c r="B5" s="159"/>
      <c r="C5" s="160"/>
      <c r="D5" s="161">
        <v>87973</v>
      </c>
      <c r="E5" s="162"/>
      <c r="F5" s="163">
        <v>202870</v>
      </c>
      <c r="G5" s="164"/>
      <c r="H5" s="165"/>
    </row>
    <row r="6" spans="1:8" x14ac:dyDescent="0.15">
      <c r="A6" s="166"/>
      <c r="B6" s="167"/>
      <c r="C6" s="168"/>
      <c r="D6" s="169">
        <v>40937</v>
      </c>
      <c r="E6" s="170"/>
      <c r="F6" s="171">
        <v>79735</v>
      </c>
      <c r="G6" s="172"/>
      <c r="H6" s="173"/>
    </row>
    <row r="7" spans="1:8" x14ac:dyDescent="0.15">
      <c r="A7" s="154" t="s">
        <v>562</v>
      </c>
      <c r="B7" s="159"/>
      <c r="C7" s="160"/>
      <c r="D7" s="161">
        <v>86185</v>
      </c>
      <c r="E7" s="162"/>
      <c r="F7" s="163">
        <v>167497</v>
      </c>
      <c r="G7" s="164"/>
      <c r="H7" s="165"/>
    </row>
    <row r="8" spans="1:8" x14ac:dyDescent="0.15">
      <c r="A8" s="166"/>
      <c r="B8" s="167"/>
      <c r="C8" s="168"/>
      <c r="D8" s="169">
        <v>40220</v>
      </c>
      <c r="E8" s="170"/>
      <c r="F8" s="171">
        <v>82571</v>
      </c>
      <c r="G8" s="172"/>
      <c r="H8" s="173"/>
    </row>
    <row r="9" spans="1:8" x14ac:dyDescent="0.15">
      <c r="A9" s="154" t="s">
        <v>563</v>
      </c>
      <c r="B9" s="159"/>
      <c r="C9" s="160"/>
      <c r="D9" s="161">
        <v>115145</v>
      </c>
      <c r="E9" s="162"/>
      <c r="F9" s="163">
        <v>190274</v>
      </c>
      <c r="G9" s="164"/>
      <c r="H9" s="165"/>
    </row>
    <row r="10" spans="1:8" x14ac:dyDescent="0.15">
      <c r="A10" s="166"/>
      <c r="B10" s="167"/>
      <c r="C10" s="168"/>
      <c r="D10" s="169">
        <v>38952</v>
      </c>
      <c r="E10" s="170"/>
      <c r="F10" s="171">
        <v>88584</v>
      </c>
      <c r="G10" s="172"/>
      <c r="H10" s="173"/>
    </row>
    <row r="11" spans="1:8" x14ac:dyDescent="0.15">
      <c r="A11" s="154" t="s">
        <v>564</v>
      </c>
      <c r="B11" s="159"/>
      <c r="C11" s="160"/>
      <c r="D11" s="161">
        <v>100746</v>
      </c>
      <c r="E11" s="162"/>
      <c r="F11" s="163">
        <v>200194</v>
      </c>
      <c r="G11" s="164"/>
      <c r="H11" s="165"/>
    </row>
    <row r="12" spans="1:8" x14ac:dyDescent="0.15">
      <c r="A12" s="166"/>
      <c r="B12" s="167"/>
      <c r="C12" s="174"/>
      <c r="D12" s="169">
        <v>63662</v>
      </c>
      <c r="E12" s="170"/>
      <c r="F12" s="171">
        <v>106422</v>
      </c>
      <c r="G12" s="172"/>
      <c r="H12" s="173"/>
    </row>
    <row r="13" spans="1:8" x14ac:dyDescent="0.15">
      <c r="A13" s="154"/>
      <c r="B13" s="159"/>
      <c r="C13" s="175"/>
      <c r="D13" s="176">
        <v>113715</v>
      </c>
      <c r="E13" s="177"/>
      <c r="F13" s="178">
        <v>185941</v>
      </c>
      <c r="G13" s="179"/>
      <c r="H13" s="165"/>
    </row>
    <row r="14" spans="1:8" x14ac:dyDescent="0.15">
      <c r="A14" s="166"/>
      <c r="B14" s="167"/>
      <c r="C14" s="168"/>
      <c r="D14" s="169">
        <v>42287</v>
      </c>
      <c r="E14" s="170"/>
      <c r="F14" s="171">
        <v>87334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7.08</v>
      </c>
      <c r="C19" s="180">
        <f>ROUND(VALUE(SUBSTITUTE(実質収支比率等に係る経年分析!G$48,"▲","-")),2)</f>
        <v>6.94</v>
      </c>
      <c r="D19" s="180">
        <f>ROUND(VALUE(SUBSTITUTE(実質収支比率等に係る経年分析!H$48,"▲","-")),2)</f>
        <v>11.14</v>
      </c>
      <c r="E19" s="180">
        <f>ROUND(VALUE(SUBSTITUTE(実質収支比率等に係る経年分析!I$48,"▲","-")),2)</f>
        <v>8.2200000000000006</v>
      </c>
      <c r="F19" s="180">
        <f>ROUND(VALUE(SUBSTITUTE(実質収支比率等に係る経年分析!J$48,"▲","-")),2)</f>
        <v>8.57</v>
      </c>
    </row>
    <row r="20" spans="1:11" x14ac:dyDescent="0.15">
      <c r="A20" s="180" t="s">
        <v>55</v>
      </c>
      <c r="B20" s="180">
        <f>ROUND(VALUE(SUBSTITUTE(実質収支比率等に係る経年分析!F$47,"▲","-")),2)</f>
        <v>16.2</v>
      </c>
      <c r="C20" s="180">
        <f>ROUND(VALUE(SUBSTITUTE(実質収支比率等に係る経年分析!G$47,"▲","-")),2)</f>
        <v>16.29</v>
      </c>
      <c r="D20" s="180">
        <f>ROUND(VALUE(SUBSTITUTE(実質収支比率等に係る経年分析!H$47,"▲","-")),2)</f>
        <v>16.53</v>
      </c>
      <c r="E20" s="180">
        <f>ROUND(VALUE(SUBSTITUTE(実質収支比率等に係る経年分析!I$47,"▲","-")),2)</f>
        <v>16.600000000000001</v>
      </c>
      <c r="F20" s="180">
        <f>ROUND(VALUE(SUBSTITUTE(実質収支比率等に係る経年分析!J$47,"▲","-")),2)</f>
        <v>15.43</v>
      </c>
    </row>
    <row r="21" spans="1:11" x14ac:dyDescent="0.15">
      <c r="A21" s="180" t="s">
        <v>56</v>
      </c>
      <c r="B21" s="180">
        <f>IF(ISNUMBER(VALUE(SUBSTITUTE(実質収支比率等に係る経年分析!F$49,"▲","-"))),ROUND(VALUE(SUBSTITUTE(実質収支比率等に係る経年分析!F$49,"▲","-")),2),NA())</f>
        <v>0.15</v>
      </c>
      <c r="C21" s="180">
        <f>IF(ISNUMBER(VALUE(SUBSTITUTE(実質収支比率等に係る経年分析!G$49,"▲","-"))),ROUND(VALUE(SUBSTITUTE(実質収支比率等に係る経年分析!G$49,"▲","-")),2),NA())</f>
        <v>-0.16</v>
      </c>
      <c r="D21" s="180">
        <f>IF(ISNUMBER(VALUE(SUBSTITUTE(実質収支比率等に係る経年分析!H$49,"▲","-"))),ROUND(VALUE(SUBSTITUTE(実質収支比率等に係る経年分析!H$49,"▲","-")),2),NA())</f>
        <v>4.0999999999999996</v>
      </c>
      <c r="E21" s="180">
        <f>IF(ISNUMBER(VALUE(SUBSTITUTE(実質収支比率等に係る経年分析!I$49,"▲","-"))),ROUND(VALUE(SUBSTITUTE(実質収支比率等に係る経年分析!I$49,"▲","-")),2),NA())</f>
        <v>-2.96</v>
      </c>
      <c r="F21" s="180">
        <f>IF(ISNUMBER(VALUE(SUBSTITUTE(実質収支比率等に係る経年分析!J$49,"▲","-"))),ROUND(VALUE(SUBSTITUTE(実質収支比率等に係る経年分析!J$49,"▲","-")),2),NA())</f>
        <v>0.51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3.85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0.42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v>
      </c>
    </row>
    <row r="30" spans="1:11" x14ac:dyDescent="0.15">
      <c r="A30" s="181" t="str">
        <f>IF(連結実質赤字比率に係る赤字・黒字の構成分析!C$40="",NA(),連結実質赤字比率に係る赤字・黒字の構成分析!C$40)</f>
        <v>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0.17</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0.88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0.56000000000000005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0.28000000000000003</v>
      </c>
    </row>
    <row r="32" spans="1:11" x14ac:dyDescent="0.15">
      <c r="A32" s="181" t="str">
        <f>IF(連結実質赤字比率に係る赤字・黒字の構成分析!C$38="",NA(),連結実質赤字比率に係る赤字・黒字の構成分析!C$38)</f>
        <v>温泉開発事業特別会計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0.28000000000000003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0.37</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1.57</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2.3199999999999998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7.07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6.94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11.14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8.2100000000000009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8.56</v>
      </c>
    </row>
    <row r="36" spans="1:16" x14ac:dyDescent="0.15">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14.65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21.76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22.29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21.36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22.56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520</v>
      </c>
      <c r="E42" s="182"/>
      <c r="F42" s="182"/>
      <c r="G42" s="182">
        <f>'実質公債費比率（分子）の構造'!L$52</f>
        <v>482</v>
      </c>
      <c r="H42" s="182"/>
      <c r="I42" s="182"/>
      <c r="J42" s="182">
        <f>'実質公債費比率（分子）の構造'!M$52</f>
        <v>451</v>
      </c>
      <c r="K42" s="182"/>
      <c r="L42" s="182"/>
      <c r="M42" s="182">
        <f>'実質公債費比率（分子）の構造'!N$52</f>
        <v>436</v>
      </c>
      <c r="N42" s="182"/>
      <c r="O42" s="182"/>
      <c r="P42" s="182">
        <f>'実質公債費比率（分子）の構造'!O$52</f>
        <v>426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5</v>
      </c>
      <c r="C44" s="182"/>
      <c r="D44" s="182"/>
      <c r="E44" s="182">
        <f>'実質公債費比率（分子）の構造'!L$50</f>
        <v>5</v>
      </c>
      <c r="F44" s="182"/>
      <c r="G44" s="182"/>
      <c r="H44" s="182">
        <f>'実質公債費比率（分子）の構造'!M$50</f>
        <v>5</v>
      </c>
      <c r="I44" s="182"/>
      <c r="J44" s="182"/>
      <c r="K44" s="182">
        <f>'実質公債費比率（分子）の構造'!N$50</f>
        <v>5</v>
      </c>
      <c r="L44" s="182"/>
      <c r="M44" s="182"/>
      <c r="N44" s="182">
        <f>'実質公債費比率（分子）の構造'!O$50</f>
        <v>5</v>
      </c>
      <c r="O44" s="182"/>
      <c r="P44" s="182"/>
    </row>
    <row r="45" spans="1:16" x14ac:dyDescent="0.15">
      <c r="A45" s="182" t="s">
        <v>66</v>
      </c>
      <c r="B45" s="182">
        <f>'実質公債費比率（分子）の構造'!K$49</f>
        <v>5</v>
      </c>
      <c r="C45" s="182"/>
      <c r="D45" s="182"/>
      <c r="E45" s="182">
        <f>'実質公債費比率（分子）の構造'!L$49</f>
        <v>3</v>
      </c>
      <c r="F45" s="182"/>
      <c r="G45" s="182"/>
      <c r="H45" s="182">
        <f>'実質公債費比率（分子）の構造'!M$49</f>
        <v>3</v>
      </c>
      <c r="I45" s="182"/>
      <c r="J45" s="182"/>
      <c r="K45" s="182">
        <f>'実質公債費比率（分子）の構造'!N$49</f>
        <v>8</v>
      </c>
      <c r="L45" s="182"/>
      <c r="M45" s="182"/>
      <c r="N45" s="182">
        <f>'実質公債費比率（分子）の構造'!O$49</f>
        <v>12</v>
      </c>
      <c r="O45" s="182"/>
      <c r="P45" s="182"/>
    </row>
    <row r="46" spans="1:16" x14ac:dyDescent="0.15">
      <c r="A46" s="182" t="s">
        <v>67</v>
      </c>
      <c r="B46" s="182">
        <f>'実質公債費比率（分子）の構造'!K$48</f>
        <v>228</v>
      </c>
      <c r="C46" s="182"/>
      <c r="D46" s="182"/>
      <c r="E46" s="182">
        <f>'実質公債費比率（分子）の構造'!L$48</f>
        <v>206</v>
      </c>
      <c r="F46" s="182"/>
      <c r="G46" s="182"/>
      <c r="H46" s="182">
        <f>'実質公債費比率（分子）の構造'!M$48</f>
        <v>207</v>
      </c>
      <c r="I46" s="182"/>
      <c r="J46" s="182"/>
      <c r="K46" s="182">
        <f>'実質公債費比率（分子）の構造'!N$48</f>
        <v>204</v>
      </c>
      <c r="L46" s="182"/>
      <c r="M46" s="182"/>
      <c r="N46" s="182">
        <f>'実質公債費比率（分子）の構造'!O$48</f>
        <v>198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490</v>
      </c>
      <c r="C49" s="182"/>
      <c r="D49" s="182"/>
      <c r="E49" s="182">
        <f>'実質公債費比率（分子）の構造'!L$45</f>
        <v>449</v>
      </c>
      <c r="F49" s="182"/>
      <c r="G49" s="182"/>
      <c r="H49" s="182">
        <f>'実質公債費比率（分子）の構造'!M$45</f>
        <v>412</v>
      </c>
      <c r="I49" s="182"/>
      <c r="J49" s="182"/>
      <c r="K49" s="182">
        <f>'実質公債費比率（分子）の構造'!N$45</f>
        <v>348</v>
      </c>
      <c r="L49" s="182"/>
      <c r="M49" s="182"/>
      <c r="N49" s="182">
        <f>'実質公債費比率（分子）の構造'!O$45</f>
        <v>343</v>
      </c>
      <c r="O49" s="182"/>
      <c r="P49" s="182"/>
    </row>
    <row r="50" spans="1:16" x14ac:dyDescent="0.15">
      <c r="A50" s="182" t="s">
        <v>71</v>
      </c>
      <c r="B50" s="182" t="e">
        <f>NA()</f>
        <v>#N/A</v>
      </c>
      <c r="C50" s="182">
        <f>IF(ISNUMBER('実質公債費比率（分子）の構造'!K$53),'実質公債費比率（分子）の構造'!K$53,NA())</f>
        <v>208</v>
      </c>
      <c r="D50" s="182" t="e">
        <f>NA()</f>
        <v>#N/A</v>
      </c>
      <c r="E50" s="182" t="e">
        <f>NA()</f>
        <v>#N/A</v>
      </c>
      <c r="F50" s="182">
        <f>IF(ISNUMBER('実質公債費比率（分子）の構造'!L$53),'実質公債費比率（分子）の構造'!L$53,NA())</f>
        <v>181</v>
      </c>
      <c r="G50" s="182" t="e">
        <f>NA()</f>
        <v>#N/A</v>
      </c>
      <c r="H50" s="182" t="e">
        <f>NA()</f>
        <v>#N/A</v>
      </c>
      <c r="I50" s="182">
        <f>IF(ISNUMBER('実質公債費比率（分子）の構造'!M$53),'実質公債費比率（分子）の構造'!M$53,NA())</f>
        <v>176</v>
      </c>
      <c r="J50" s="182" t="e">
        <f>NA()</f>
        <v>#N/A</v>
      </c>
      <c r="K50" s="182" t="e">
        <f>NA()</f>
        <v>#N/A</v>
      </c>
      <c r="L50" s="182">
        <f>IF(ISNUMBER('実質公債費比率（分子）の構造'!N$53),'実質公債費比率（分子）の構造'!N$53,NA())</f>
        <v>129</v>
      </c>
      <c r="M50" s="182" t="e">
        <f>NA()</f>
        <v>#N/A</v>
      </c>
      <c r="N50" s="182" t="e">
        <f>NA()</f>
        <v>#N/A</v>
      </c>
      <c r="O50" s="182">
        <f>IF(ISNUMBER('実質公債費比率（分子）の構造'!O$53),'実質公債費比率（分子）の構造'!O$53,NA())</f>
        <v>132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4158</v>
      </c>
      <c r="E56" s="181"/>
      <c r="F56" s="181"/>
      <c r="G56" s="181">
        <f>'将来負担比率（分子）の構造'!J$52</f>
        <v>3909</v>
      </c>
      <c r="H56" s="181"/>
      <c r="I56" s="181"/>
      <c r="J56" s="181">
        <f>'将来負担比率（分子）の構造'!K$52</f>
        <v>3894</v>
      </c>
      <c r="K56" s="181"/>
      <c r="L56" s="181"/>
      <c r="M56" s="181">
        <f>'将来負担比率（分子）の構造'!L$52</f>
        <v>3791</v>
      </c>
      <c r="N56" s="181"/>
      <c r="O56" s="181"/>
      <c r="P56" s="181">
        <f>'将来負担比率（分子）の構造'!M$52</f>
        <v>3677</v>
      </c>
    </row>
    <row r="57" spans="1:16" x14ac:dyDescent="0.15">
      <c r="A57" s="181" t="s">
        <v>42</v>
      </c>
      <c r="B57" s="181"/>
      <c r="C57" s="181"/>
      <c r="D57" s="181">
        <f>'将来負担比率（分子）の構造'!I$51</f>
        <v>85</v>
      </c>
      <c r="E57" s="181"/>
      <c r="F57" s="181"/>
      <c r="G57" s="181">
        <f>'将来負担比率（分子）の構造'!J$51</f>
        <v>70</v>
      </c>
      <c r="H57" s="181"/>
      <c r="I57" s="181"/>
      <c r="J57" s="181">
        <f>'将来負担比率（分子）の構造'!K$51</f>
        <v>51</v>
      </c>
      <c r="K57" s="181"/>
      <c r="L57" s="181"/>
      <c r="M57" s="181">
        <f>'将来負担比率（分子）の構造'!L$51</f>
        <v>41</v>
      </c>
      <c r="N57" s="181"/>
      <c r="O57" s="181"/>
      <c r="P57" s="181">
        <f>'将来負担比率（分子）の構造'!M$51</f>
        <v>54</v>
      </c>
    </row>
    <row r="58" spans="1:16" x14ac:dyDescent="0.15">
      <c r="A58" s="181" t="s">
        <v>41</v>
      </c>
      <c r="B58" s="181"/>
      <c r="C58" s="181"/>
      <c r="D58" s="181">
        <f>'将来負担比率（分子）の構造'!I$50</f>
        <v>3307</v>
      </c>
      <c r="E58" s="181"/>
      <c r="F58" s="181"/>
      <c r="G58" s="181">
        <f>'将来負担比率（分子）の構造'!J$50</f>
        <v>3433</v>
      </c>
      <c r="H58" s="181"/>
      <c r="I58" s="181"/>
      <c r="J58" s="181">
        <f>'将来負担比率（分子）の構造'!K$50</f>
        <v>3453</v>
      </c>
      <c r="K58" s="181"/>
      <c r="L58" s="181"/>
      <c r="M58" s="181">
        <f>'将来負担比率（分子）の構造'!L$50</f>
        <v>3611</v>
      </c>
      <c r="N58" s="181"/>
      <c r="O58" s="181"/>
      <c r="P58" s="181">
        <f>'将来負担比率（分子）の構造'!M$50</f>
        <v>3781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594</v>
      </c>
      <c r="C62" s="181"/>
      <c r="D62" s="181"/>
      <c r="E62" s="181">
        <f>'将来負担比率（分子）の構造'!J$45</f>
        <v>609</v>
      </c>
      <c r="F62" s="181"/>
      <c r="G62" s="181"/>
      <c r="H62" s="181">
        <f>'将来負担比率（分子）の構造'!K$45</f>
        <v>602</v>
      </c>
      <c r="I62" s="181"/>
      <c r="J62" s="181"/>
      <c r="K62" s="181">
        <f>'将来負担比率（分子）の構造'!L$45</f>
        <v>560</v>
      </c>
      <c r="L62" s="181"/>
      <c r="M62" s="181"/>
      <c r="N62" s="181">
        <f>'将来負担比率（分子）の構造'!M$45</f>
        <v>555</v>
      </c>
      <c r="O62" s="181"/>
      <c r="P62" s="181"/>
    </row>
    <row r="63" spans="1:16" x14ac:dyDescent="0.15">
      <c r="A63" s="181" t="s">
        <v>34</v>
      </c>
      <c r="B63" s="181">
        <f>'将来負担比率（分子）の構造'!I$44</f>
        <v>10</v>
      </c>
      <c r="C63" s="181"/>
      <c r="D63" s="181"/>
      <c r="E63" s="181">
        <f>'将来負担比率（分子）の構造'!J$44</f>
        <v>80</v>
      </c>
      <c r="F63" s="181"/>
      <c r="G63" s="181"/>
      <c r="H63" s="181">
        <f>'将来負担比率（分子）の構造'!K$44</f>
        <v>155</v>
      </c>
      <c r="I63" s="181"/>
      <c r="J63" s="181"/>
      <c r="K63" s="181">
        <f>'将来負担比率（分子）の構造'!L$44</f>
        <v>150</v>
      </c>
      <c r="L63" s="181"/>
      <c r="M63" s="181"/>
      <c r="N63" s="181">
        <f>'将来負担比率（分子）の構造'!M$44</f>
        <v>144</v>
      </c>
      <c r="O63" s="181"/>
      <c r="P63" s="181"/>
    </row>
    <row r="64" spans="1:16" x14ac:dyDescent="0.15">
      <c r="A64" s="181" t="s">
        <v>33</v>
      </c>
      <c r="B64" s="181">
        <f>'将来負担比率（分子）の構造'!I$43</f>
        <v>1810</v>
      </c>
      <c r="C64" s="181"/>
      <c r="D64" s="181"/>
      <c r="E64" s="181">
        <f>'将来負担比率（分子）の構造'!J$43</f>
        <v>1547</v>
      </c>
      <c r="F64" s="181"/>
      <c r="G64" s="181"/>
      <c r="H64" s="181">
        <f>'将来負担比率（分子）の構造'!K$43</f>
        <v>1381</v>
      </c>
      <c r="I64" s="181"/>
      <c r="J64" s="181"/>
      <c r="K64" s="181">
        <f>'将来負担比率（分子）の構造'!L$43</f>
        <v>1290</v>
      </c>
      <c r="L64" s="181"/>
      <c r="M64" s="181"/>
      <c r="N64" s="181">
        <f>'将来負担比率（分子）の構造'!M$43</f>
        <v>1178</v>
      </c>
      <c r="O64" s="181"/>
      <c r="P64" s="181"/>
    </row>
    <row r="65" spans="1:16" x14ac:dyDescent="0.15">
      <c r="A65" s="181" t="s">
        <v>32</v>
      </c>
      <c r="B65" s="181">
        <f>'将来負担比率（分子）の構造'!I$42</f>
        <v>120</v>
      </c>
      <c r="C65" s="181"/>
      <c r="D65" s="181"/>
      <c r="E65" s="181">
        <f>'将来負担比率（分子）の構造'!J$42</f>
        <v>108</v>
      </c>
      <c r="F65" s="181"/>
      <c r="G65" s="181"/>
      <c r="H65" s="181">
        <f>'将来負担比率（分子）の構造'!K$42</f>
        <v>97</v>
      </c>
      <c r="I65" s="181"/>
      <c r="J65" s="181"/>
      <c r="K65" s="181">
        <f>'将来負担比率（分子）の構造'!L$42</f>
        <v>85</v>
      </c>
      <c r="L65" s="181"/>
      <c r="M65" s="181"/>
      <c r="N65" s="181">
        <f>'将来負担比率（分子）の構造'!M$42</f>
        <v>74</v>
      </c>
      <c r="O65" s="181"/>
      <c r="P65" s="181"/>
    </row>
    <row r="66" spans="1:16" x14ac:dyDescent="0.15">
      <c r="A66" s="181" t="s">
        <v>31</v>
      </c>
      <c r="B66" s="181">
        <f>'将来負担比率（分子）の構造'!I$41</f>
        <v>3602</v>
      </c>
      <c r="C66" s="181"/>
      <c r="D66" s="181"/>
      <c r="E66" s="181">
        <f>'将来負担比率（分子）の構造'!J$41</f>
        <v>3625</v>
      </c>
      <c r="F66" s="181"/>
      <c r="G66" s="181"/>
      <c r="H66" s="181">
        <f>'将来負担比率（分子）の構造'!K$41</f>
        <v>3638</v>
      </c>
      <c r="I66" s="181"/>
      <c r="J66" s="181"/>
      <c r="K66" s="181">
        <f>'将来負担比率（分子）の構造'!L$41</f>
        <v>3704</v>
      </c>
      <c r="L66" s="181"/>
      <c r="M66" s="181"/>
      <c r="N66" s="181">
        <f>'将来負担比率（分子）の構造'!M$41</f>
        <v>3766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441</v>
      </c>
      <c r="C72" s="185">
        <f>基金残高に係る経年分析!G55</f>
        <v>441</v>
      </c>
      <c r="D72" s="185">
        <f>基金残高に係る経年分析!H55</f>
        <v>434</v>
      </c>
    </row>
    <row r="73" spans="1:16" x14ac:dyDescent="0.15">
      <c r="A73" s="184" t="s">
        <v>78</v>
      </c>
      <c r="B73" s="185">
        <f>基金残高に係る経年分析!F56</f>
        <v>169</v>
      </c>
      <c r="C73" s="185">
        <f>基金残高に係る経年分析!G56</f>
        <v>161</v>
      </c>
      <c r="D73" s="185">
        <f>基金残高に係る経年分析!H56</f>
        <v>222</v>
      </c>
    </row>
    <row r="74" spans="1:16" x14ac:dyDescent="0.15">
      <c r="A74" s="184" t="s">
        <v>79</v>
      </c>
      <c r="B74" s="185">
        <f>基金残高に係る経年分析!F57</f>
        <v>2541</v>
      </c>
      <c r="C74" s="185">
        <f>基金残高に係る経年分析!G57</f>
        <v>2705</v>
      </c>
      <c r="D74" s="185">
        <f>基金残高に係る経年分析!H57</f>
        <v>2813</v>
      </c>
    </row>
  </sheetData>
  <sheetProtection algorithmName="SHA-512" hashValue="Lf9HbpGi90gX3I/S5r36Nme+9mL0HiAKSecCzTXWIsd+nsee/l2KZt5KlCOuefn7VKjkPK9R6qMeqeTChsFp+g==" saltValue="fuoDrSCPnhqvFOnHbcHG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210</v>
      </c>
      <c r="DI1" s="800"/>
      <c r="DJ1" s="800"/>
      <c r="DK1" s="800"/>
      <c r="DL1" s="800"/>
      <c r="DM1" s="800"/>
      <c r="DN1" s="801"/>
      <c r="DO1" s="226"/>
      <c r="DP1" s="799" t="s">
        <v>211</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213</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214</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215</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216</v>
      </c>
      <c r="S4" s="742"/>
      <c r="T4" s="742"/>
      <c r="U4" s="742"/>
      <c r="V4" s="742"/>
      <c r="W4" s="742"/>
      <c r="X4" s="742"/>
      <c r="Y4" s="743"/>
      <c r="Z4" s="741" t="s">
        <v>217</v>
      </c>
      <c r="AA4" s="742"/>
      <c r="AB4" s="742"/>
      <c r="AC4" s="743"/>
      <c r="AD4" s="741" t="s">
        <v>218</v>
      </c>
      <c r="AE4" s="742"/>
      <c r="AF4" s="742"/>
      <c r="AG4" s="742"/>
      <c r="AH4" s="742"/>
      <c r="AI4" s="742"/>
      <c r="AJ4" s="742"/>
      <c r="AK4" s="743"/>
      <c r="AL4" s="741" t="s">
        <v>217</v>
      </c>
      <c r="AM4" s="742"/>
      <c r="AN4" s="742"/>
      <c r="AO4" s="743"/>
      <c r="AP4" s="802" t="s">
        <v>219</v>
      </c>
      <c r="AQ4" s="802"/>
      <c r="AR4" s="802"/>
      <c r="AS4" s="802"/>
      <c r="AT4" s="802"/>
      <c r="AU4" s="802"/>
      <c r="AV4" s="802"/>
      <c r="AW4" s="802"/>
      <c r="AX4" s="802"/>
      <c r="AY4" s="802"/>
      <c r="AZ4" s="802"/>
      <c r="BA4" s="802"/>
      <c r="BB4" s="802"/>
      <c r="BC4" s="802"/>
      <c r="BD4" s="802"/>
      <c r="BE4" s="802"/>
      <c r="BF4" s="802"/>
      <c r="BG4" s="802" t="s">
        <v>220</v>
      </c>
      <c r="BH4" s="802"/>
      <c r="BI4" s="802"/>
      <c r="BJ4" s="802"/>
      <c r="BK4" s="802"/>
      <c r="BL4" s="802"/>
      <c r="BM4" s="802"/>
      <c r="BN4" s="802"/>
      <c r="BO4" s="802" t="s">
        <v>217</v>
      </c>
      <c r="BP4" s="802"/>
      <c r="BQ4" s="802"/>
      <c r="BR4" s="802"/>
      <c r="BS4" s="802" t="s">
        <v>221</v>
      </c>
      <c r="BT4" s="802"/>
      <c r="BU4" s="802"/>
      <c r="BV4" s="802"/>
      <c r="BW4" s="802"/>
      <c r="BX4" s="802"/>
      <c r="BY4" s="802"/>
      <c r="BZ4" s="802"/>
      <c r="CA4" s="802"/>
      <c r="CB4" s="802"/>
      <c r="CD4" s="784" t="s">
        <v>222</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223</v>
      </c>
      <c r="C5" s="747"/>
      <c r="D5" s="747"/>
      <c r="E5" s="747"/>
      <c r="F5" s="747"/>
      <c r="G5" s="747"/>
      <c r="H5" s="747"/>
      <c r="I5" s="747"/>
      <c r="J5" s="747"/>
      <c r="K5" s="747"/>
      <c r="L5" s="747"/>
      <c r="M5" s="747"/>
      <c r="N5" s="747"/>
      <c r="O5" s="747"/>
      <c r="P5" s="747"/>
      <c r="Q5" s="748"/>
      <c r="R5" s="735">
        <v>778284</v>
      </c>
      <c r="S5" s="736"/>
      <c r="T5" s="736"/>
      <c r="U5" s="736"/>
      <c r="V5" s="736"/>
      <c r="W5" s="736"/>
      <c r="X5" s="736"/>
      <c r="Y5" s="779"/>
      <c r="Z5" s="797">
        <v>14.1</v>
      </c>
      <c r="AA5" s="797"/>
      <c r="AB5" s="797"/>
      <c r="AC5" s="797"/>
      <c r="AD5" s="798">
        <v>778284</v>
      </c>
      <c r="AE5" s="798"/>
      <c r="AF5" s="798"/>
      <c r="AG5" s="798"/>
      <c r="AH5" s="798"/>
      <c r="AI5" s="798"/>
      <c r="AJ5" s="798"/>
      <c r="AK5" s="798"/>
      <c r="AL5" s="780">
        <v>28</v>
      </c>
      <c r="AM5" s="751"/>
      <c r="AN5" s="751"/>
      <c r="AO5" s="781"/>
      <c r="AP5" s="746" t="s">
        <v>224</v>
      </c>
      <c r="AQ5" s="747"/>
      <c r="AR5" s="747"/>
      <c r="AS5" s="747"/>
      <c r="AT5" s="747"/>
      <c r="AU5" s="747"/>
      <c r="AV5" s="747"/>
      <c r="AW5" s="747"/>
      <c r="AX5" s="747"/>
      <c r="AY5" s="747"/>
      <c r="AZ5" s="747"/>
      <c r="BA5" s="747"/>
      <c r="BB5" s="747"/>
      <c r="BC5" s="747"/>
      <c r="BD5" s="747"/>
      <c r="BE5" s="747"/>
      <c r="BF5" s="748"/>
      <c r="BG5" s="680">
        <v>774644</v>
      </c>
      <c r="BH5" s="681"/>
      <c r="BI5" s="681"/>
      <c r="BJ5" s="681"/>
      <c r="BK5" s="681"/>
      <c r="BL5" s="681"/>
      <c r="BM5" s="681"/>
      <c r="BN5" s="682"/>
      <c r="BO5" s="713">
        <v>99.5</v>
      </c>
      <c r="BP5" s="713"/>
      <c r="BQ5" s="713"/>
      <c r="BR5" s="713"/>
      <c r="BS5" s="714" t="s">
        <v>129</v>
      </c>
      <c r="BT5" s="714"/>
      <c r="BU5" s="714"/>
      <c r="BV5" s="714"/>
      <c r="BW5" s="714"/>
      <c r="BX5" s="714"/>
      <c r="BY5" s="714"/>
      <c r="BZ5" s="714"/>
      <c r="CA5" s="714"/>
      <c r="CB5" s="777"/>
      <c r="CD5" s="784" t="s">
        <v>219</v>
      </c>
      <c r="CE5" s="785"/>
      <c r="CF5" s="785"/>
      <c r="CG5" s="785"/>
      <c r="CH5" s="785"/>
      <c r="CI5" s="785"/>
      <c r="CJ5" s="785"/>
      <c r="CK5" s="785"/>
      <c r="CL5" s="785"/>
      <c r="CM5" s="785"/>
      <c r="CN5" s="785"/>
      <c r="CO5" s="785"/>
      <c r="CP5" s="785"/>
      <c r="CQ5" s="786"/>
      <c r="CR5" s="784" t="s">
        <v>225</v>
      </c>
      <c r="CS5" s="785"/>
      <c r="CT5" s="785"/>
      <c r="CU5" s="785"/>
      <c r="CV5" s="785"/>
      <c r="CW5" s="785"/>
      <c r="CX5" s="785"/>
      <c r="CY5" s="786"/>
      <c r="CZ5" s="784" t="s">
        <v>217</v>
      </c>
      <c r="DA5" s="785"/>
      <c r="DB5" s="785"/>
      <c r="DC5" s="786"/>
      <c r="DD5" s="784" t="s">
        <v>226</v>
      </c>
      <c r="DE5" s="785"/>
      <c r="DF5" s="785"/>
      <c r="DG5" s="785"/>
      <c r="DH5" s="785"/>
      <c r="DI5" s="785"/>
      <c r="DJ5" s="785"/>
      <c r="DK5" s="785"/>
      <c r="DL5" s="785"/>
      <c r="DM5" s="785"/>
      <c r="DN5" s="785"/>
      <c r="DO5" s="785"/>
      <c r="DP5" s="786"/>
      <c r="DQ5" s="784" t="s">
        <v>227</v>
      </c>
      <c r="DR5" s="785"/>
      <c r="DS5" s="785"/>
      <c r="DT5" s="785"/>
      <c r="DU5" s="785"/>
      <c r="DV5" s="785"/>
      <c r="DW5" s="785"/>
      <c r="DX5" s="785"/>
      <c r="DY5" s="785"/>
      <c r="DZ5" s="785"/>
      <c r="EA5" s="785"/>
      <c r="EB5" s="785"/>
      <c r="EC5" s="786"/>
    </row>
    <row r="6" spans="2:143" ht="11.25" customHeight="1" x14ac:dyDescent="0.15">
      <c r="B6" s="677" t="s">
        <v>228</v>
      </c>
      <c r="C6" s="678"/>
      <c r="D6" s="678"/>
      <c r="E6" s="678"/>
      <c r="F6" s="678"/>
      <c r="G6" s="678"/>
      <c r="H6" s="678"/>
      <c r="I6" s="678"/>
      <c r="J6" s="678"/>
      <c r="K6" s="678"/>
      <c r="L6" s="678"/>
      <c r="M6" s="678"/>
      <c r="N6" s="678"/>
      <c r="O6" s="678"/>
      <c r="P6" s="678"/>
      <c r="Q6" s="679"/>
      <c r="R6" s="680">
        <v>52658</v>
      </c>
      <c r="S6" s="681"/>
      <c r="T6" s="681"/>
      <c r="U6" s="681"/>
      <c r="V6" s="681"/>
      <c r="W6" s="681"/>
      <c r="X6" s="681"/>
      <c r="Y6" s="682"/>
      <c r="Z6" s="713">
        <v>1</v>
      </c>
      <c r="AA6" s="713"/>
      <c r="AB6" s="713"/>
      <c r="AC6" s="713"/>
      <c r="AD6" s="714">
        <v>52658</v>
      </c>
      <c r="AE6" s="714"/>
      <c r="AF6" s="714"/>
      <c r="AG6" s="714"/>
      <c r="AH6" s="714"/>
      <c r="AI6" s="714"/>
      <c r="AJ6" s="714"/>
      <c r="AK6" s="714"/>
      <c r="AL6" s="683">
        <v>1.9</v>
      </c>
      <c r="AM6" s="684"/>
      <c r="AN6" s="684"/>
      <c r="AO6" s="715"/>
      <c r="AP6" s="677" t="s">
        <v>229</v>
      </c>
      <c r="AQ6" s="678"/>
      <c r="AR6" s="678"/>
      <c r="AS6" s="678"/>
      <c r="AT6" s="678"/>
      <c r="AU6" s="678"/>
      <c r="AV6" s="678"/>
      <c r="AW6" s="678"/>
      <c r="AX6" s="678"/>
      <c r="AY6" s="678"/>
      <c r="AZ6" s="678"/>
      <c r="BA6" s="678"/>
      <c r="BB6" s="678"/>
      <c r="BC6" s="678"/>
      <c r="BD6" s="678"/>
      <c r="BE6" s="678"/>
      <c r="BF6" s="679"/>
      <c r="BG6" s="680">
        <v>774644</v>
      </c>
      <c r="BH6" s="681"/>
      <c r="BI6" s="681"/>
      <c r="BJ6" s="681"/>
      <c r="BK6" s="681"/>
      <c r="BL6" s="681"/>
      <c r="BM6" s="681"/>
      <c r="BN6" s="682"/>
      <c r="BO6" s="713">
        <v>99.5</v>
      </c>
      <c r="BP6" s="713"/>
      <c r="BQ6" s="713"/>
      <c r="BR6" s="713"/>
      <c r="BS6" s="714" t="s">
        <v>129</v>
      </c>
      <c r="BT6" s="714"/>
      <c r="BU6" s="714"/>
      <c r="BV6" s="714"/>
      <c r="BW6" s="714"/>
      <c r="BX6" s="714"/>
      <c r="BY6" s="714"/>
      <c r="BZ6" s="714"/>
      <c r="CA6" s="714"/>
      <c r="CB6" s="777"/>
      <c r="CD6" s="738" t="s">
        <v>230</v>
      </c>
      <c r="CE6" s="739"/>
      <c r="CF6" s="739"/>
      <c r="CG6" s="739"/>
      <c r="CH6" s="739"/>
      <c r="CI6" s="739"/>
      <c r="CJ6" s="739"/>
      <c r="CK6" s="739"/>
      <c r="CL6" s="739"/>
      <c r="CM6" s="739"/>
      <c r="CN6" s="739"/>
      <c r="CO6" s="739"/>
      <c r="CP6" s="739"/>
      <c r="CQ6" s="740"/>
      <c r="CR6" s="680">
        <v>57406</v>
      </c>
      <c r="CS6" s="681"/>
      <c r="CT6" s="681"/>
      <c r="CU6" s="681"/>
      <c r="CV6" s="681"/>
      <c r="CW6" s="681"/>
      <c r="CX6" s="681"/>
      <c r="CY6" s="682"/>
      <c r="CZ6" s="780">
        <v>1.1000000000000001</v>
      </c>
      <c r="DA6" s="751"/>
      <c r="DB6" s="751"/>
      <c r="DC6" s="783"/>
      <c r="DD6" s="686" t="s">
        <v>231</v>
      </c>
      <c r="DE6" s="681"/>
      <c r="DF6" s="681"/>
      <c r="DG6" s="681"/>
      <c r="DH6" s="681"/>
      <c r="DI6" s="681"/>
      <c r="DJ6" s="681"/>
      <c r="DK6" s="681"/>
      <c r="DL6" s="681"/>
      <c r="DM6" s="681"/>
      <c r="DN6" s="681"/>
      <c r="DO6" s="681"/>
      <c r="DP6" s="682"/>
      <c r="DQ6" s="686">
        <v>57406</v>
      </c>
      <c r="DR6" s="681"/>
      <c r="DS6" s="681"/>
      <c r="DT6" s="681"/>
      <c r="DU6" s="681"/>
      <c r="DV6" s="681"/>
      <c r="DW6" s="681"/>
      <c r="DX6" s="681"/>
      <c r="DY6" s="681"/>
      <c r="DZ6" s="681"/>
      <c r="EA6" s="681"/>
      <c r="EB6" s="681"/>
      <c r="EC6" s="727"/>
    </row>
    <row r="7" spans="2:143" ht="11.25" customHeight="1" x14ac:dyDescent="0.15">
      <c r="B7" s="677" t="s">
        <v>232</v>
      </c>
      <c r="C7" s="678"/>
      <c r="D7" s="678"/>
      <c r="E7" s="678"/>
      <c r="F7" s="678"/>
      <c r="G7" s="678"/>
      <c r="H7" s="678"/>
      <c r="I7" s="678"/>
      <c r="J7" s="678"/>
      <c r="K7" s="678"/>
      <c r="L7" s="678"/>
      <c r="M7" s="678"/>
      <c r="N7" s="678"/>
      <c r="O7" s="678"/>
      <c r="P7" s="678"/>
      <c r="Q7" s="679"/>
      <c r="R7" s="680">
        <v>659</v>
      </c>
      <c r="S7" s="681"/>
      <c r="T7" s="681"/>
      <c r="U7" s="681"/>
      <c r="V7" s="681"/>
      <c r="W7" s="681"/>
      <c r="X7" s="681"/>
      <c r="Y7" s="682"/>
      <c r="Z7" s="713">
        <v>0</v>
      </c>
      <c r="AA7" s="713"/>
      <c r="AB7" s="713"/>
      <c r="AC7" s="713"/>
      <c r="AD7" s="714">
        <v>659</v>
      </c>
      <c r="AE7" s="714"/>
      <c r="AF7" s="714"/>
      <c r="AG7" s="714"/>
      <c r="AH7" s="714"/>
      <c r="AI7" s="714"/>
      <c r="AJ7" s="714"/>
      <c r="AK7" s="714"/>
      <c r="AL7" s="683">
        <v>0</v>
      </c>
      <c r="AM7" s="684"/>
      <c r="AN7" s="684"/>
      <c r="AO7" s="715"/>
      <c r="AP7" s="677" t="s">
        <v>233</v>
      </c>
      <c r="AQ7" s="678"/>
      <c r="AR7" s="678"/>
      <c r="AS7" s="678"/>
      <c r="AT7" s="678"/>
      <c r="AU7" s="678"/>
      <c r="AV7" s="678"/>
      <c r="AW7" s="678"/>
      <c r="AX7" s="678"/>
      <c r="AY7" s="678"/>
      <c r="AZ7" s="678"/>
      <c r="BA7" s="678"/>
      <c r="BB7" s="678"/>
      <c r="BC7" s="678"/>
      <c r="BD7" s="678"/>
      <c r="BE7" s="678"/>
      <c r="BF7" s="679"/>
      <c r="BG7" s="680">
        <v>352668</v>
      </c>
      <c r="BH7" s="681"/>
      <c r="BI7" s="681"/>
      <c r="BJ7" s="681"/>
      <c r="BK7" s="681"/>
      <c r="BL7" s="681"/>
      <c r="BM7" s="681"/>
      <c r="BN7" s="682"/>
      <c r="BO7" s="713">
        <v>45.3</v>
      </c>
      <c r="BP7" s="713"/>
      <c r="BQ7" s="713"/>
      <c r="BR7" s="713"/>
      <c r="BS7" s="714" t="s">
        <v>129</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1365625</v>
      </c>
      <c r="CS7" s="681"/>
      <c r="CT7" s="681"/>
      <c r="CU7" s="681"/>
      <c r="CV7" s="681"/>
      <c r="CW7" s="681"/>
      <c r="CX7" s="681"/>
      <c r="CY7" s="682"/>
      <c r="CZ7" s="713">
        <v>26.1</v>
      </c>
      <c r="DA7" s="713"/>
      <c r="DB7" s="713"/>
      <c r="DC7" s="713"/>
      <c r="DD7" s="686">
        <v>71959</v>
      </c>
      <c r="DE7" s="681"/>
      <c r="DF7" s="681"/>
      <c r="DG7" s="681"/>
      <c r="DH7" s="681"/>
      <c r="DI7" s="681"/>
      <c r="DJ7" s="681"/>
      <c r="DK7" s="681"/>
      <c r="DL7" s="681"/>
      <c r="DM7" s="681"/>
      <c r="DN7" s="681"/>
      <c r="DO7" s="681"/>
      <c r="DP7" s="682"/>
      <c r="DQ7" s="686">
        <v>547711</v>
      </c>
      <c r="DR7" s="681"/>
      <c r="DS7" s="681"/>
      <c r="DT7" s="681"/>
      <c r="DU7" s="681"/>
      <c r="DV7" s="681"/>
      <c r="DW7" s="681"/>
      <c r="DX7" s="681"/>
      <c r="DY7" s="681"/>
      <c r="DZ7" s="681"/>
      <c r="EA7" s="681"/>
      <c r="EB7" s="681"/>
      <c r="EC7" s="727"/>
    </row>
    <row r="8" spans="2:143" ht="11.25" customHeight="1" x14ac:dyDescent="0.15">
      <c r="B8" s="677" t="s">
        <v>235</v>
      </c>
      <c r="C8" s="678"/>
      <c r="D8" s="678"/>
      <c r="E8" s="678"/>
      <c r="F8" s="678"/>
      <c r="G8" s="678"/>
      <c r="H8" s="678"/>
      <c r="I8" s="678"/>
      <c r="J8" s="678"/>
      <c r="K8" s="678"/>
      <c r="L8" s="678"/>
      <c r="M8" s="678"/>
      <c r="N8" s="678"/>
      <c r="O8" s="678"/>
      <c r="P8" s="678"/>
      <c r="Q8" s="679"/>
      <c r="R8" s="680">
        <v>2914</v>
      </c>
      <c r="S8" s="681"/>
      <c r="T8" s="681"/>
      <c r="U8" s="681"/>
      <c r="V8" s="681"/>
      <c r="W8" s="681"/>
      <c r="X8" s="681"/>
      <c r="Y8" s="682"/>
      <c r="Z8" s="713">
        <v>0.1</v>
      </c>
      <c r="AA8" s="713"/>
      <c r="AB8" s="713"/>
      <c r="AC8" s="713"/>
      <c r="AD8" s="714">
        <v>2914</v>
      </c>
      <c r="AE8" s="714"/>
      <c r="AF8" s="714"/>
      <c r="AG8" s="714"/>
      <c r="AH8" s="714"/>
      <c r="AI8" s="714"/>
      <c r="AJ8" s="714"/>
      <c r="AK8" s="714"/>
      <c r="AL8" s="683">
        <v>0.1</v>
      </c>
      <c r="AM8" s="684"/>
      <c r="AN8" s="684"/>
      <c r="AO8" s="715"/>
      <c r="AP8" s="677" t="s">
        <v>236</v>
      </c>
      <c r="AQ8" s="678"/>
      <c r="AR8" s="678"/>
      <c r="AS8" s="678"/>
      <c r="AT8" s="678"/>
      <c r="AU8" s="678"/>
      <c r="AV8" s="678"/>
      <c r="AW8" s="678"/>
      <c r="AX8" s="678"/>
      <c r="AY8" s="678"/>
      <c r="AZ8" s="678"/>
      <c r="BA8" s="678"/>
      <c r="BB8" s="678"/>
      <c r="BC8" s="678"/>
      <c r="BD8" s="678"/>
      <c r="BE8" s="678"/>
      <c r="BF8" s="679"/>
      <c r="BG8" s="680">
        <v>12747</v>
      </c>
      <c r="BH8" s="681"/>
      <c r="BI8" s="681"/>
      <c r="BJ8" s="681"/>
      <c r="BK8" s="681"/>
      <c r="BL8" s="681"/>
      <c r="BM8" s="681"/>
      <c r="BN8" s="682"/>
      <c r="BO8" s="713">
        <v>1.6</v>
      </c>
      <c r="BP8" s="713"/>
      <c r="BQ8" s="713"/>
      <c r="BR8" s="713"/>
      <c r="BS8" s="686" t="s">
        <v>231</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1009029</v>
      </c>
      <c r="CS8" s="681"/>
      <c r="CT8" s="681"/>
      <c r="CU8" s="681"/>
      <c r="CV8" s="681"/>
      <c r="CW8" s="681"/>
      <c r="CX8" s="681"/>
      <c r="CY8" s="682"/>
      <c r="CZ8" s="713">
        <v>19.3</v>
      </c>
      <c r="DA8" s="713"/>
      <c r="DB8" s="713"/>
      <c r="DC8" s="713"/>
      <c r="DD8" s="686">
        <v>27487</v>
      </c>
      <c r="DE8" s="681"/>
      <c r="DF8" s="681"/>
      <c r="DG8" s="681"/>
      <c r="DH8" s="681"/>
      <c r="DI8" s="681"/>
      <c r="DJ8" s="681"/>
      <c r="DK8" s="681"/>
      <c r="DL8" s="681"/>
      <c r="DM8" s="681"/>
      <c r="DN8" s="681"/>
      <c r="DO8" s="681"/>
      <c r="DP8" s="682"/>
      <c r="DQ8" s="686">
        <v>678997</v>
      </c>
      <c r="DR8" s="681"/>
      <c r="DS8" s="681"/>
      <c r="DT8" s="681"/>
      <c r="DU8" s="681"/>
      <c r="DV8" s="681"/>
      <c r="DW8" s="681"/>
      <c r="DX8" s="681"/>
      <c r="DY8" s="681"/>
      <c r="DZ8" s="681"/>
      <c r="EA8" s="681"/>
      <c r="EB8" s="681"/>
      <c r="EC8" s="727"/>
    </row>
    <row r="9" spans="2:143" ht="11.25" customHeight="1" x14ac:dyDescent="0.15">
      <c r="B9" s="677" t="s">
        <v>238</v>
      </c>
      <c r="C9" s="678"/>
      <c r="D9" s="678"/>
      <c r="E9" s="678"/>
      <c r="F9" s="678"/>
      <c r="G9" s="678"/>
      <c r="H9" s="678"/>
      <c r="I9" s="678"/>
      <c r="J9" s="678"/>
      <c r="K9" s="678"/>
      <c r="L9" s="678"/>
      <c r="M9" s="678"/>
      <c r="N9" s="678"/>
      <c r="O9" s="678"/>
      <c r="P9" s="678"/>
      <c r="Q9" s="679"/>
      <c r="R9" s="680">
        <v>3369</v>
      </c>
      <c r="S9" s="681"/>
      <c r="T9" s="681"/>
      <c r="U9" s="681"/>
      <c r="V9" s="681"/>
      <c r="W9" s="681"/>
      <c r="X9" s="681"/>
      <c r="Y9" s="682"/>
      <c r="Z9" s="713">
        <v>0.1</v>
      </c>
      <c r="AA9" s="713"/>
      <c r="AB9" s="713"/>
      <c r="AC9" s="713"/>
      <c r="AD9" s="714">
        <v>3369</v>
      </c>
      <c r="AE9" s="714"/>
      <c r="AF9" s="714"/>
      <c r="AG9" s="714"/>
      <c r="AH9" s="714"/>
      <c r="AI9" s="714"/>
      <c r="AJ9" s="714"/>
      <c r="AK9" s="714"/>
      <c r="AL9" s="683">
        <v>0.1</v>
      </c>
      <c r="AM9" s="684"/>
      <c r="AN9" s="684"/>
      <c r="AO9" s="715"/>
      <c r="AP9" s="677" t="s">
        <v>239</v>
      </c>
      <c r="AQ9" s="678"/>
      <c r="AR9" s="678"/>
      <c r="AS9" s="678"/>
      <c r="AT9" s="678"/>
      <c r="AU9" s="678"/>
      <c r="AV9" s="678"/>
      <c r="AW9" s="678"/>
      <c r="AX9" s="678"/>
      <c r="AY9" s="678"/>
      <c r="AZ9" s="678"/>
      <c r="BA9" s="678"/>
      <c r="BB9" s="678"/>
      <c r="BC9" s="678"/>
      <c r="BD9" s="678"/>
      <c r="BE9" s="678"/>
      <c r="BF9" s="679"/>
      <c r="BG9" s="680">
        <v>289357</v>
      </c>
      <c r="BH9" s="681"/>
      <c r="BI9" s="681"/>
      <c r="BJ9" s="681"/>
      <c r="BK9" s="681"/>
      <c r="BL9" s="681"/>
      <c r="BM9" s="681"/>
      <c r="BN9" s="682"/>
      <c r="BO9" s="713">
        <v>37.200000000000003</v>
      </c>
      <c r="BP9" s="713"/>
      <c r="BQ9" s="713"/>
      <c r="BR9" s="713"/>
      <c r="BS9" s="686" t="s">
        <v>231</v>
      </c>
      <c r="BT9" s="681"/>
      <c r="BU9" s="681"/>
      <c r="BV9" s="681"/>
      <c r="BW9" s="681"/>
      <c r="BX9" s="681"/>
      <c r="BY9" s="681"/>
      <c r="BZ9" s="681"/>
      <c r="CA9" s="681"/>
      <c r="CB9" s="727"/>
      <c r="CD9" s="719" t="s">
        <v>240</v>
      </c>
      <c r="CE9" s="720"/>
      <c r="CF9" s="720"/>
      <c r="CG9" s="720"/>
      <c r="CH9" s="720"/>
      <c r="CI9" s="720"/>
      <c r="CJ9" s="720"/>
      <c r="CK9" s="720"/>
      <c r="CL9" s="720"/>
      <c r="CM9" s="720"/>
      <c r="CN9" s="720"/>
      <c r="CO9" s="720"/>
      <c r="CP9" s="720"/>
      <c r="CQ9" s="721"/>
      <c r="CR9" s="680">
        <v>340994</v>
      </c>
      <c r="CS9" s="681"/>
      <c r="CT9" s="681"/>
      <c r="CU9" s="681"/>
      <c r="CV9" s="681"/>
      <c r="CW9" s="681"/>
      <c r="CX9" s="681"/>
      <c r="CY9" s="682"/>
      <c r="CZ9" s="713">
        <v>6.5</v>
      </c>
      <c r="DA9" s="713"/>
      <c r="DB9" s="713"/>
      <c r="DC9" s="713"/>
      <c r="DD9" s="686">
        <v>35511</v>
      </c>
      <c r="DE9" s="681"/>
      <c r="DF9" s="681"/>
      <c r="DG9" s="681"/>
      <c r="DH9" s="681"/>
      <c r="DI9" s="681"/>
      <c r="DJ9" s="681"/>
      <c r="DK9" s="681"/>
      <c r="DL9" s="681"/>
      <c r="DM9" s="681"/>
      <c r="DN9" s="681"/>
      <c r="DO9" s="681"/>
      <c r="DP9" s="682"/>
      <c r="DQ9" s="686">
        <v>321354</v>
      </c>
      <c r="DR9" s="681"/>
      <c r="DS9" s="681"/>
      <c r="DT9" s="681"/>
      <c r="DU9" s="681"/>
      <c r="DV9" s="681"/>
      <c r="DW9" s="681"/>
      <c r="DX9" s="681"/>
      <c r="DY9" s="681"/>
      <c r="DZ9" s="681"/>
      <c r="EA9" s="681"/>
      <c r="EB9" s="681"/>
      <c r="EC9" s="727"/>
    </row>
    <row r="10" spans="2:143" ht="11.25" customHeight="1" x14ac:dyDescent="0.15">
      <c r="B10" s="677" t="s">
        <v>241</v>
      </c>
      <c r="C10" s="678"/>
      <c r="D10" s="678"/>
      <c r="E10" s="678"/>
      <c r="F10" s="678"/>
      <c r="G10" s="678"/>
      <c r="H10" s="678"/>
      <c r="I10" s="678"/>
      <c r="J10" s="678"/>
      <c r="K10" s="678"/>
      <c r="L10" s="678"/>
      <c r="M10" s="678"/>
      <c r="N10" s="678"/>
      <c r="O10" s="678"/>
      <c r="P10" s="678"/>
      <c r="Q10" s="679"/>
      <c r="R10" s="680" t="s">
        <v>129</v>
      </c>
      <c r="S10" s="681"/>
      <c r="T10" s="681"/>
      <c r="U10" s="681"/>
      <c r="V10" s="681"/>
      <c r="W10" s="681"/>
      <c r="X10" s="681"/>
      <c r="Y10" s="682"/>
      <c r="Z10" s="713" t="s">
        <v>231</v>
      </c>
      <c r="AA10" s="713"/>
      <c r="AB10" s="713"/>
      <c r="AC10" s="713"/>
      <c r="AD10" s="714" t="s">
        <v>231</v>
      </c>
      <c r="AE10" s="714"/>
      <c r="AF10" s="714"/>
      <c r="AG10" s="714"/>
      <c r="AH10" s="714"/>
      <c r="AI10" s="714"/>
      <c r="AJ10" s="714"/>
      <c r="AK10" s="714"/>
      <c r="AL10" s="683" t="s">
        <v>129</v>
      </c>
      <c r="AM10" s="684"/>
      <c r="AN10" s="684"/>
      <c r="AO10" s="715"/>
      <c r="AP10" s="677" t="s">
        <v>242</v>
      </c>
      <c r="AQ10" s="678"/>
      <c r="AR10" s="678"/>
      <c r="AS10" s="678"/>
      <c r="AT10" s="678"/>
      <c r="AU10" s="678"/>
      <c r="AV10" s="678"/>
      <c r="AW10" s="678"/>
      <c r="AX10" s="678"/>
      <c r="AY10" s="678"/>
      <c r="AZ10" s="678"/>
      <c r="BA10" s="678"/>
      <c r="BB10" s="678"/>
      <c r="BC10" s="678"/>
      <c r="BD10" s="678"/>
      <c r="BE10" s="678"/>
      <c r="BF10" s="679"/>
      <c r="BG10" s="680">
        <v>12886</v>
      </c>
      <c r="BH10" s="681"/>
      <c r="BI10" s="681"/>
      <c r="BJ10" s="681"/>
      <c r="BK10" s="681"/>
      <c r="BL10" s="681"/>
      <c r="BM10" s="681"/>
      <c r="BN10" s="682"/>
      <c r="BO10" s="713">
        <v>1.7</v>
      </c>
      <c r="BP10" s="713"/>
      <c r="BQ10" s="713"/>
      <c r="BR10" s="713"/>
      <c r="BS10" s="686" t="s">
        <v>231</v>
      </c>
      <c r="BT10" s="681"/>
      <c r="BU10" s="681"/>
      <c r="BV10" s="681"/>
      <c r="BW10" s="681"/>
      <c r="BX10" s="681"/>
      <c r="BY10" s="681"/>
      <c r="BZ10" s="681"/>
      <c r="CA10" s="681"/>
      <c r="CB10" s="727"/>
      <c r="CD10" s="719" t="s">
        <v>243</v>
      </c>
      <c r="CE10" s="720"/>
      <c r="CF10" s="720"/>
      <c r="CG10" s="720"/>
      <c r="CH10" s="720"/>
      <c r="CI10" s="720"/>
      <c r="CJ10" s="720"/>
      <c r="CK10" s="720"/>
      <c r="CL10" s="720"/>
      <c r="CM10" s="720"/>
      <c r="CN10" s="720"/>
      <c r="CO10" s="720"/>
      <c r="CP10" s="720"/>
      <c r="CQ10" s="721"/>
      <c r="CR10" s="680">
        <v>11897</v>
      </c>
      <c r="CS10" s="681"/>
      <c r="CT10" s="681"/>
      <c r="CU10" s="681"/>
      <c r="CV10" s="681"/>
      <c r="CW10" s="681"/>
      <c r="CX10" s="681"/>
      <c r="CY10" s="682"/>
      <c r="CZ10" s="713">
        <v>0.2</v>
      </c>
      <c r="DA10" s="713"/>
      <c r="DB10" s="713"/>
      <c r="DC10" s="713"/>
      <c r="DD10" s="686" t="s">
        <v>231</v>
      </c>
      <c r="DE10" s="681"/>
      <c r="DF10" s="681"/>
      <c r="DG10" s="681"/>
      <c r="DH10" s="681"/>
      <c r="DI10" s="681"/>
      <c r="DJ10" s="681"/>
      <c r="DK10" s="681"/>
      <c r="DL10" s="681"/>
      <c r="DM10" s="681"/>
      <c r="DN10" s="681"/>
      <c r="DO10" s="681"/>
      <c r="DP10" s="682"/>
      <c r="DQ10" s="686">
        <v>6897</v>
      </c>
      <c r="DR10" s="681"/>
      <c r="DS10" s="681"/>
      <c r="DT10" s="681"/>
      <c r="DU10" s="681"/>
      <c r="DV10" s="681"/>
      <c r="DW10" s="681"/>
      <c r="DX10" s="681"/>
      <c r="DY10" s="681"/>
      <c r="DZ10" s="681"/>
      <c r="EA10" s="681"/>
      <c r="EB10" s="681"/>
      <c r="EC10" s="727"/>
    </row>
    <row r="11" spans="2:143" ht="11.25" customHeight="1" x14ac:dyDescent="0.15">
      <c r="B11" s="677" t="s">
        <v>244</v>
      </c>
      <c r="C11" s="678"/>
      <c r="D11" s="678"/>
      <c r="E11" s="678"/>
      <c r="F11" s="678"/>
      <c r="G11" s="678"/>
      <c r="H11" s="678"/>
      <c r="I11" s="678"/>
      <c r="J11" s="678"/>
      <c r="K11" s="678"/>
      <c r="L11" s="678"/>
      <c r="M11" s="678"/>
      <c r="N11" s="678"/>
      <c r="O11" s="678"/>
      <c r="P11" s="678"/>
      <c r="Q11" s="679"/>
      <c r="R11" s="680">
        <v>147969</v>
      </c>
      <c r="S11" s="681"/>
      <c r="T11" s="681"/>
      <c r="U11" s="681"/>
      <c r="V11" s="681"/>
      <c r="W11" s="681"/>
      <c r="X11" s="681"/>
      <c r="Y11" s="682"/>
      <c r="Z11" s="683">
        <v>2.7</v>
      </c>
      <c r="AA11" s="684"/>
      <c r="AB11" s="684"/>
      <c r="AC11" s="685"/>
      <c r="AD11" s="686">
        <v>147969</v>
      </c>
      <c r="AE11" s="681"/>
      <c r="AF11" s="681"/>
      <c r="AG11" s="681"/>
      <c r="AH11" s="681"/>
      <c r="AI11" s="681"/>
      <c r="AJ11" s="681"/>
      <c r="AK11" s="682"/>
      <c r="AL11" s="683">
        <v>5.3</v>
      </c>
      <c r="AM11" s="684"/>
      <c r="AN11" s="684"/>
      <c r="AO11" s="715"/>
      <c r="AP11" s="677" t="s">
        <v>245</v>
      </c>
      <c r="AQ11" s="678"/>
      <c r="AR11" s="678"/>
      <c r="AS11" s="678"/>
      <c r="AT11" s="678"/>
      <c r="AU11" s="678"/>
      <c r="AV11" s="678"/>
      <c r="AW11" s="678"/>
      <c r="AX11" s="678"/>
      <c r="AY11" s="678"/>
      <c r="AZ11" s="678"/>
      <c r="BA11" s="678"/>
      <c r="BB11" s="678"/>
      <c r="BC11" s="678"/>
      <c r="BD11" s="678"/>
      <c r="BE11" s="678"/>
      <c r="BF11" s="679"/>
      <c r="BG11" s="680">
        <v>37678</v>
      </c>
      <c r="BH11" s="681"/>
      <c r="BI11" s="681"/>
      <c r="BJ11" s="681"/>
      <c r="BK11" s="681"/>
      <c r="BL11" s="681"/>
      <c r="BM11" s="681"/>
      <c r="BN11" s="682"/>
      <c r="BO11" s="713">
        <v>4.8</v>
      </c>
      <c r="BP11" s="713"/>
      <c r="BQ11" s="713"/>
      <c r="BR11" s="713"/>
      <c r="BS11" s="686" t="s">
        <v>231</v>
      </c>
      <c r="BT11" s="681"/>
      <c r="BU11" s="681"/>
      <c r="BV11" s="681"/>
      <c r="BW11" s="681"/>
      <c r="BX11" s="681"/>
      <c r="BY11" s="681"/>
      <c r="BZ11" s="681"/>
      <c r="CA11" s="681"/>
      <c r="CB11" s="727"/>
      <c r="CD11" s="719" t="s">
        <v>246</v>
      </c>
      <c r="CE11" s="720"/>
      <c r="CF11" s="720"/>
      <c r="CG11" s="720"/>
      <c r="CH11" s="720"/>
      <c r="CI11" s="720"/>
      <c r="CJ11" s="720"/>
      <c r="CK11" s="720"/>
      <c r="CL11" s="720"/>
      <c r="CM11" s="720"/>
      <c r="CN11" s="720"/>
      <c r="CO11" s="720"/>
      <c r="CP11" s="720"/>
      <c r="CQ11" s="721"/>
      <c r="CR11" s="680">
        <v>331791</v>
      </c>
      <c r="CS11" s="681"/>
      <c r="CT11" s="681"/>
      <c r="CU11" s="681"/>
      <c r="CV11" s="681"/>
      <c r="CW11" s="681"/>
      <c r="CX11" s="681"/>
      <c r="CY11" s="682"/>
      <c r="CZ11" s="713">
        <v>6.3</v>
      </c>
      <c r="DA11" s="713"/>
      <c r="DB11" s="713"/>
      <c r="DC11" s="713"/>
      <c r="DD11" s="686">
        <v>24052</v>
      </c>
      <c r="DE11" s="681"/>
      <c r="DF11" s="681"/>
      <c r="DG11" s="681"/>
      <c r="DH11" s="681"/>
      <c r="DI11" s="681"/>
      <c r="DJ11" s="681"/>
      <c r="DK11" s="681"/>
      <c r="DL11" s="681"/>
      <c r="DM11" s="681"/>
      <c r="DN11" s="681"/>
      <c r="DO11" s="681"/>
      <c r="DP11" s="682"/>
      <c r="DQ11" s="686">
        <v>201680</v>
      </c>
      <c r="DR11" s="681"/>
      <c r="DS11" s="681"/>
      <c r="DT11" s="681"/>
      <c r="DU11" s="681"/>
      <c r="DV11" s="681"/>
      <c r="DW11" s="681"/>
      <c r="DX11" s="681"/>
      <c r="DY11" s="681"/>
      <c r="DZ11" s="681"/>
      <c r="EA11" s="681"/>
      <c r="EB11" s="681"/>
      <c r="EC11" s="727"/>
    </row>
    <row r="12" spans="2:143" ht="11.25" customHeight="1" x14ac:dyDescent="0.15">
      <c r="B12" s="677" t="s">
        <v>247</v>
      </c>
      <c r="C12" s="678"/>
      <c r="D12" s="678"/>
      <c r="E12" s="678"/>
      <c r="F12" s="678"/>
      <c r="G12" s="678"/>
      <c r="H12" s="678"/>
      <c r="I12" s="678"/>
      <c r="J12" s="678"/>
      <c r="K12" s="678"/>
      <c r="L12" s="678"/>
      <c r="M12" s="678"/>
      <c r="N12" s="678"/>
      <c r="O12" s="678"/>
      <c r="P12" s="678"/>
      <c r="Q12" s="679"/>
      <c r="R12" s="680" t="s">
        <v>231</v>
      </c>
      <c r="S12" s="681"/>
      <c r="T12" s="681"/>
      <c r="U12" s="681"/>
      <c r="V12" s="681"/>
      <c r="W12" s="681"/>
      <c r="X12" s="681"/>
      <c r="Y12" s="682"/>
      <c r="Z12" s="713" t="s">
        <v>231</v>
      </c>
      <c r="AA12" s="713"/>
      <c r="AB12" s="713"/>
      <c r="AC12" s="713"/>
      <c r="AD12" s="714" t="s">
        <v>231</v>
      </c>
      <c r="AE12" s="714"/>
      <c r="AF12" s="714"/>
      <c r="AG12" s="714"/>
      <c r="AH12" s="714"/>
      <c r="AI12" s="714"/>
      <c r="AJ12" s="714"/>
      <c r="AK12" s="714"/>
      <c r="AL12" s="683" t="s">
        <v>231</v>
      </c>
      <c r="AM12" s="684"/>
      <c r="AN12" s="684"/>
      <c r="AO12" s="715"/>
      <c r="AP12" s="677" t="s">
        <v>248</v>
      </c>
      <c r="AQ12" s="678"/>
      <c r="AR12" s="678"/>
      <c r="AS12" s="678"/>
      <c r="AT12" s="678"/>
      <c r="AU12" s="678"/>
      <c r="AV12" s="678"/>
      <c r="AW12" s="678"/>
      <c r="AX12" s="678"/>
      <c r="AY12" s="678"/>
      <c r="AZ12" s="678"/>
      <c r="BA12" s="678"/>
      <c r="BB12" s="678"/>
      <c r="BC12" s="678"/>
      <c r="BD12" s="678"/>
      <c r="BE12" s="678"/>
      <c r="BF12" s="679"/>
      <c r="BG12" s="680">
        <v>366560</v>
      </c>
      <c r="BH12" s="681"/>
      <c r="BI12" s="681"/>
      <c r="BJ12" s="681"/>
      <c r="BK12" s="681"/>
      <c r="BL12" s="681"/>
      <c r="BM12" s="681"/>
      <c r="BN12" s="682"/>
      <c r="BO12" s="713">
        <v>47.1</v>
      </c>
      <c r="BP12" s="713"/>
      <c r="BQ12" s="713"/>
      <c r="BR12" s="713"/>
      <c r="BS12" s="686" t="s">
        <v>231</v>
      </c>
      <c r="BT12" s="681"/>
      <c r="BU12" s="681"/>
      <c r="BV12" s="681"/>
      <c r="BW12" s="681"/>
      <c r="BX12" s="681"/>
      <c r="BY12" s="681"/>
      <c r="BZ12" s="681"/>
      <c r="CA12" s="681"/>
      <c r="CB12" s="727"/>
      <c r="CD12" s="719" t="s">
        <v>249</v>
      </c>
      <c r="CE12" s="720"/>
      <c r="CF12" s="720"/>
      <c r="CG12" s="720"/>
      <c r="CH12" s="720"/>
      <c r="CI12" s="720"/>
      <c r="CJ12" s="720"/>
      <c r="CK12" s="720"/>
      <c r="CL12" s="720"/>
      <c r="CM12" s="720"/>
      <c r="CN12" s="720"/>
      <c r="CO12" s="720"/>
      <c r="CP12" s="720"/>
      <c r="CQ12" s="721"/>
      <c r="CR12" s="680">
        <v>365012</v>
      </c>
      <c r="CS12" s="681"/>
      <c r="CT12" s="681"/>
      <c r="CU12" s="681"/>
      <c r="CV12" s="681"/>
      <c r="CW12" s="681"/>
      <c r="CX12" s="681"/>
      <c r="CY12" s="682"/>
      <c r="CZ12" s="713">
        <v>7</v>
      </c>
      <c r="DA12" s="713"/>
      <c r="DB12" s="713"/>
      <c r="DC12" s="713"/>
      <c r="DD12" s="686">
        <v>47072</v>
      </c>
      <c r="DE12" s="681"/>
      <c r="DF12" s="681"/>
      <c r="DG12" s="681"/>
      <c r="DH12" s="681"/>
      <c r="DI12" s="681"/>
      <c r="DJ12" s="681"/>
      <c r="DK12" s="681"/>
      <c r="DL12" s="681"/>
      <c r="DM12" s="681"/>
      <c r="DN12" s="681"/>
      <c r="DO12" s="681"/>
      <c r="DP12" s="682"/>
      <c r="DQ12" s="686">
        <v>276695</v>
      </c>
      <c r="DR12" s="681"/>
      <c r="DS12" s="681"/>
      <c r="DT12" s="681"/>
      <c r="DU12" s="681"/>
      <c r="DV12" s="681"/>
      <c r="DW12" s="681"/>
      <c r="DX12" s="681"/>
      <c r="DY12" s="681"/>
      <c r="DZ12" s="681"/>
      <c r="EA12" s="681"/>
      <c r="EB12" s="681"/>
      <c r="EC12" s="727"/>
    </row>
    <row r="13" spans="2:143" ht="11.25" customHeight="1" x14ac:dyDescent="0.15">
      <c r="B13" s="677" t="s">
        <v>250</v>
      </c>
      <c r="C13" s="678"/>
      <c r="D13" s="678"/>
      <c r="E13" s="678"/>
      <c r="F13" s="678"/>
      <c r="G13" s="678"/>
      <c r="H13" s="678"/>
      <c r="I13" s="678"/>
      <c r="J13" s="678"/>
      <c r="K13" s="678"/>
      <c r="L13" s="678"/>
      <c r="M13" s="678"/>
      <c r="N13" s="678"/>
      <c r="O13" s="678"/>
      <c r="P13" s="678"/>
      <c r="Q13" s="679"/>
      <c r="R13" s="680" t="s">
        <v>129</v>
      </c>
      <c r="S13" s="681"/>
      <c r="T13" s="681"/>
      <c r="U13" s="681"/>
      <c r="V13" s="681"/>
      <c r="W13" s="681"/>
      <c r="X13" s="681"/>
      <c r="Y13" s="682"/>
      <c r="Z13" s="713" t="s">
        <v>231</v>
      </c>
      <c r="AA13" s="713"/>
      <c r="AB13" s="713"/>
      <c r="AC13" s="713"/>
      <c r="AD13" s="714" t="s">
        <v>129</v>
      </c>
      <c r="AE13" s="714"/>
      <c r="AF13" s="714"/>
      <c r="AG13" s="714"/>
      <c r="AH13" s="714"/>
      <c r="AI13" s="714"/>
      <c r="AJ13" s="714"/>
      <c r="AK13" s="714"/>
      <c r="AL13" s="683" t="s">
        <v>231</v>
      </c>
      <c r="AM13" s="684"/>
      <c r="AN13" s="684"/>
      <c r="AO13" s="715"/>
      <c r="AP13" s="677" t="s">
        <v>251</v>
      </c>
      <c r="AQ13" s="678"/>
      <c r="AR13" s="678"/>
      <c r="AS13" s="678"/>
      <c r="AT13" s="678"/>
      <c r="AU13" s="678"/>
      <c r="AV13" s="678"/>
      <c r="AW13" s="678"/>
      <c r="AX13" s="678"/>
      <c r="AY13" s="678"/>
      <c r="AZ13" s="678"/>
      <c r="BA13" s="678"/>
      <c r="BB13" s="678"/>
      <c r="BC13" s="678"/>
      <c r="BD13" s="678"/>
      <c r="BE13" s="678"/>
      <c r="BF13" s="679"/>
      <c r="BG13" s="680">
        <v>366137</v>
      </c>
      <c r="BH13" s="681"/>
      <c r="BI13" s="681"/>
      <c r="BJ13" s="681"/>
      <c r="BK13" s="681"/>
      <c r="BL13" s="681"/>
      <c r="BM13" s="681"/>
      <c r="BN13" s="682"/>
      <c r="BO13" s="713">
        <v>47</v>
      </c>
      <c r="BP13" s="713"/>
      <c r="BQ13" s="713"/>
      <c r="BR13" s="713"/>
      <c r="BS13" s="686" t="s">
        <v>129</v>
      </c>
      <c r="BT13" s="681"/>
      <c r="BU13" s="681"/>
      <c r="BV13" s="681"/>
      <c r="BW13" s="681"/>
      <c r="BX13" s="681"/>
      <c r="BY13" s="681"/>
      <c r="BZ13" s="681"/>
      <c r="CA13" s="681"/>
      <c r="CB13" s="727"/>
      <c r="CD13" s="719" t="s">
        <v>252</v>
      </c>
      <c r="CE13" s="720"/>
      <c r="CF13" s="720"/>
      <c r="CG13" s="720"/>
      <c r="CH13" s="720"/>
      <c r="CI13" s="720"/>
      <c r="CJ13" s="720"/>
      <c r="CK13" s="720"/>
      <c r="CL13" s="720"/>
      <c r="CM13" s="720"/>
      <c r="CN13" s="720"/>
      <c r="CO13" s="720"/>
      <c r="CP13" s="720"/>
      <c r="CQ13" s="721"/>
      <c r="CR13" s="680">
        <v>564278</v>
      </c>
      <c r="CS13" s="681"/>
      <c r="CT13" s="681"/>
      <c r="CU13" s="681"/>
      <c r="CV13" s="681"/>
      <c r="CW13" s="681"/>
      <c r="CX13" s="681"/>
      <c r="CY13" s="682"/>
      <c r="CZ13" s="713">
        <v>10.8</v>
      </c>
      <c r="DA13" s="713"/>
      <c r="DB13" s="713"/>
      <c r="DC13" s="713"/>
      <c r="DD13" s="686">
        <v>300325</v>
      </c>
      <c r="DE13" s="681"/>
      <c r="DF13" s="681"/>
      <c r="DG13" s="681"/>
      <c r="DH13" s="681"/>
      <c r="DI13" s="681"/>
      <c r="DJ13" s="681"/>
      <c r="DK13" s="681"/>
      <c r="DL13" s="681"/>
      <c r="DM13" s="681"/>
      <c r="DN13" s="681"/>
      <c r="DO13" s="681"/>
      <c r="DP13" s="682"/>
      <c r="DQ13" s="686">
        <v>298523</v>
      </c>
      <c r="DR13" s="681"/>
      <c r="DS13" s="681"/>
      <c r="DT13" s="681"/>
      <c r="DU13" s="681"/>
      <c r="DV13" s="681"/>
      <c r="DW13" s="681"/>
      <c r="DX13" s="681"/>
      <c r="DY13" s="681"/>
      <c r="DZ13" s="681"/>
      <c r="EA13" s="681"/>
      <c r="EB13" s="681"/>
      <c r="EC13" s="727"/>
    </row>
    <row r="14" spans="2:143" ht="11.25" customHeight="1" x14ac:dyDescent="0.15">
      <c r="B14" s="677" t="s">
        <v>253</v>
      </c>
      <c r="C14" s="678"/>
      <c r="D14" s="678"/>
      <c r="E14" s="678"/>
      <c r="F14" s="678"/>
      <c r="G14" s="678"/>
      <c r="H14" s="678"/>
      <c r="I14" s="678"/>
      <c r="J14" s="678"/>
      <c r="K14" s="678"/>
      <c r="L14" s="678"/>
      <c r="M14" s="678"/>
      <c r="N14" s="678"/>
      <c r="O14" s="678"/>
      <c r="P14" s="678"/>
      <c r="Q14" s="679"/>
      <c r="R14" s="680" t="s">
        <v>231</v>
      </c>
      <c r="S14" s="681"/>
      <c r="T14" s="681"/>
      <c r="U14" s="681"/>
      <c r="V14" s="681"/>
      <c r="W14" s="681"/>
      <c r="X14" s="681"/>
      <c r="Y14" s="682"/>
      <c r="Z14" s="713" t="s">
        <v>129</v>
      </c>
      <c r="AA14" s="713"/>
      <c r="AB14" s="713"/>
      <c r="AC14" s="713"/>
      <c r="AD14" s="714" t="s">
        <v>231</v>
      </c>
      <c r="AE14" s="714"/>
      <c r="AF14" s="714"/>
      <c r="AG14" s="714"/>
      <c r="AH14" s="714"/>
      <c r="AI14" s="714"/>
      <c r="AJ14" s="714"/>
      <c r="AK14" s="714"/>
      <c r="AL14" s="683" t="s">
        <v>129</v>
      </c>
      <c r="AM14" s="684"/>
      <c r="AN14" s="684"/>
      <c r="AO14" s="715"/>
      <c r="AP14" s="677" t="s">
        <v>254</v>
      </c>
      <c r="AQ14" s="678"/>
      <c r="AR14" s="678"/>
      <c r="AS14" s="678"/>
      <c r="AT14" s="678"/>
      <c r="AU14" s="678"/>
      <c r="AV14" s="678"/>
      <c r="AW14" s="678"/>
      <c r="AX14" s="678"/>
      <c r="AY14" s="678"/>
      <c r="AZ14" s="678"/>
      <c r="BA14" s="678"/>
      <c r="BB14" s="678"/>
      <c r="BC14" s="678"/>
      <c r="BD14" s="678"/>
      <c r="BE14" s="678"/>
      <c r="BF14" s="679"/>
      <c r="BG14" s="680">
        <v>34218</v>
      </c>
      <c r="BH14" s="681"/>
      <c r="BI14" s="681"/>
      <c r="BJ14" s="681"/>
      <c r="BK14" s="681"/>
      <c r="BL14" s="681"/>
      <c r="BM14" s="681"/>
      <c r="BN14" s="682"/>
      <c r="BO14" s="713">
        <v>4.4000000000000004</v>
      </c>
      <c r="BP14" s="713"/>
      <c r="BQ14" s="713"/>
      <c r="BR14" s="713"/>
      <c r="BS14" s="686" t="s">
        <v>231</v>
      </c>
      <c r="BT14" s="681"/>
      <c r="BU14" s="681"/>
      <c r="BV14" s="681"/>
      <c r="BW14" s="681"/>
      <c r="BX14" s="681"/>
      <c r="BY14" s="681"/>
      <c r="BZ14" s="681"/>
      <c r="CA14" s="681"/>
      <c r="CB14" s="727"/>
      <c r="CD14" s="719" t="s">
        <v>255</v>
      </c>
      <c r="CE14" s="720"/>
      <c r="CF14" s="720"/>
      <c r="CG14" s="720"/>
      <c r="CH14" s="720"/>
      <c r="CI14" s="720"/>
      <c r="CJ14" s="720"/>
      <c r="CK14" s="720"/>
      <c r="CL14" s="720"/>
      <c r="CM14" s="720"/>
      <c r="CN14" s="720"/>
      <c r="CO14" s="720"/>
      <c r="CP14" s="720"/>
      <c r="CQ14" s="721"/>
      <c r="CR14" s="680">
        <v>292663</v>
      </c>
      <c r="CS14" s="681"/>
      <c r="CT14" s="681"/>
      <c r="CU14" s="681"/>
      <c r="CV14" s="681"/>
      <c r="CW14" s="681"/>
      <c r="CX14" s="681"/>
      <c r="CY14" s="682"/>
      <c r="CZ14" s="713">
        <v>5.6</v>
      </c>
      <c r="DA14" s="713"/>
      <c r="DB14" s="713"/>
      <c r="DC14" s="713"/>
      <c r="DD14" s="686">
        <v>115025</v>
      </c>
      <c r="DE14" s="681"/>
      <c r="DF14" s="681"/>
      <c r="DG14" s="681"/>
      <c r="DH14" s="681"/>
      <c r="DI14" s="681"/>
      <c r="DJ14" s="681"/>
      <c r="DK14" s="681"/>
      <c r="DL14" s="681"/>
      <c r="DM14" s="681"/>
      <c r="DN14" s="681"/>
      <c r="DO14" s="681"/>
      <c r="DP14" s="682"/>
      <c r="DQ14" s="686">
        <v>172411</v>
      </c>
      <c r="DR14" s="681"/>
      <c r="DS14" s="681"/>
      <c r="DT14" s="681"/>
      <c r="DU14" s="681"/>
      <c r="DV14" s="681"/>
      <c r="DW14" s="681"/>
      <c r="DX14" s="681"/>
      <c r="DY14" s="681"/>
      <c r="DZ14" s="681"/>
      <c r="EA14" s="681"/>
      <c r="EB14" s="681"/>
      <c r="EC14" s="727"/>
    </row>
    <row r="15" spans="2:143" ht="11.25" customHeight="1" x14ac:dyDescent="0.15">
      <c r="B15" s="677" t="s">
        <v>256</v>
      </c>
      <c r="C15" s="678"/>
      <c r="D15" s="678"/>
      <c r="E15" s="678"/>
      <c r="F15" s="678"/>
      <c r="G15" s="678"/>
      <c r="H15" s="678"/>
      <c r="I15" s="678"/>
      <c r="J15" s="678"/>
      <c r="K15" s="678"/>
      <c r="L15" s="678"/>
      <c r="M15" s="678"/>
      <c r="N15" s="678"/>
      <c r="O15" s="678"/>
      <c r="P15" s="678"/>
      <c r="Q15" s="679"/>
      <c r="R15" s="680" t="s">
        <v>129</v>
      </c>
      <c r="S15" s="681"/>
      <c r="T15" s="681"/>
      <c r="U15" s="681"/>
      <c r="V15" s="681"/>
      <c r="W15" s="681"/>
      <c r="X15" s="681"/>
      <c r="Y15" s="682"/>
      <c r="Z15" s="713" t="s">
        <v>129</v>
      </c>
      <c r="AA15" s="713"/>
      <c r="AB15" s="713"/>
      <c r="AC15" s="713"/>
      <c r="AD15" s="714" t="s">
        <v>129</v>
      </c>
      <c r="AE15" s="714"/>
      <c r="AF15" s="714"/>
      <c r="AG15" s="714"/>
      <c r="AH15" s="714"/>
      <c r="AI15" s="714"/>
      <c r="AJ15" s="714"/>
      <c r="AK15" s="714"/>
      <c r="AL15" s="683" t="s">
        <v>129</v>
      </c>
      <c r="AM15" s="684"/>
      <c r="AN15" s="684"/>
      <c r="AO15" s="715"/>
      <c r="AP15" s="677" t="s">
        <v>257</v>
      </c>
      <c r="AQ15" s="678"/>
      <c r="AR15" s="678"/>
      <c r="AS15" s="678"/>
      <c r="AT15" s="678"/>
      <c r="AU15" s="678"/>
      <c r="AV15" s="678"/>
      <c r="AW15" s="678"/>
      <c r="AX15" s="678"/>
      <c r="AY15" s="678"/>
      <c r="AZ15" s="678"/>
      <c r="BA15" s="678"/>
      <c r="BB15" s="678"/>
      <c r="BC15" s="678"/>
      <c r="BD15" s="678"/>
      <c r="BE15" s="678"/>
      <c r="BF15" s="679"/>
      <c r="BG15" s="680">
        <v>21198</v>
      </c>
      <c r="BH15" s="681"/>
      <c r="BI15" s="681"/>
      <c r="BJ15" s="681"/>
      <c r="BK15" s="681"/>
      <c r="BL15" s="681"/>
      <c r="BM15" s="681"/>
      <c r="BN15" s="682"/>
      <c r="BO15" s="713">
        <v>2.7</v>
      </c>
      <c r="BP15" s="713"/>
      <c r="BQ15" s="713"/>
      <c r="BR15" s="713"/>
      <c r="BS15" s="686" t="s">
        <v>231</v>
      </c>
      <c r="BT15" s="681"/>
      <c r="BU15" s="681"/>
      <c r="BV15" s="681"/>
      <c r="BW15" s="681"/>
      <c r="BX15" s="681"/>
      <c r="BY15" s="681"/>
      <c r="BZ15" s="681"/>
      <c r="CA15" s="681"/>
      <c r="CB15" s="727"/>
      <c r="CD15" s="719" t="s">
        <v>258</v>
      </c>
      <c r="CE15" s="720"/>
      <c r="CF15" s="720"/>
      <c r="CG15" s="720"/>
      <c r="CH15" s="720"/>
      <c r="CI15" s="720"/>
      <c r="CJ15" s="720"/>
      <c r="CK15" s="720"/>
      <c r="CL15" s="720"/>
      <c r="CM15" s="720"/>
      <c r="CN15" s="720"/>
      <c r="CO15" s="720"/>
      <c r="CP15" s="720"/>
      <c r="CQ15" s="721"/>
      <c r="CR15" s="680">
        <v>419806</v>
      </c>
      <c r="CS15" s="681"/>
      <c r="CT15" s="681"/>
      <c r="CU15" s="681"/>
      <c r="CV15" s="681"/>
      <c r="CW15" s="681"/>
      <c r="CX15" s="681"/>
      <c r="CY15" s="682"/>
      <c r="CZ15" s="713">
        <v>8</v>
      </c>
      <c r="DA15" s="713"/>
      <c r="DB15" s="713"/>
      <c r="DC15" s="713"/>
      <c r="DD15" s="686">
        <v>69387</v>
      </c>
      <c r="DE15" s="681"/>
      <c r="DF15" s="681"/>
      <c r="DG15" s="681"/>
      <c r="DH15" s="681"/>
      <c r="DI15" s="681"/>
      <c r="DJ15" s="681"/>
      <c r="DK15" s="681"/>
      <c r="DL15" s="681"/>
      <c r="DM15" s="681"/>
      <c r="DN15" s="681"/>
      <c r="DO15" s="681"/>
      <c r="DP15" s="682"/>
      <c r="DQ15" s="686">
        <v>342097</v>
      </c>
      <c r="DR15" s="681"/>
      <c r="DS15" s="681"/>
      <c r="DT15" s="681"/>
      <c r="DU15" s="681"/>
      <c r="DV15" s="681"/>
      <c r="DW15" s="681"/>
      <c r="DX15" s="681"/>
      <c r="DY15" s="681"/>
      <c r="DZ15" s="681"/>
      <c r="EA15" s="681"/>
      <c r="EB15" s="681"/>
      <c r="EC15" s="727"/>
    </row>
    <row r="16" spans="2:143" ht="11.25" customHeight="1" x14ac:dyDescent="0.15">
      <c r="B16" s="677" t="s">
        <v>259</v>
      </c>
      <c r="C16" s="678"/>
      <c r="D16" s="678"/>
      <c r="E16" s="678"/>
      <c r="F16" s="678"/>
      <c r="G16" s="678"/>
      <c r="H16" s="678"/>
      <c r="I16" s="678"/>
      <c r="J16" s="678"/>
      <c r="K16" s="678"/>
      <c r="L16" s="678"/>
      <c r="M16" s="678"/>
      <c r="N16" s="678"/>
      <c r="O16" s="678"/>
      <c r="P16" s="678"/>
      <c r="Q16" s="679"/>
      <c r="R16" s="680">
        <v>3070</v>
      </c>
      <c r="S16" s="681"/>
      <c r="T16" s="681"/>
      <c r="U16" s="681"/>
      <c r="V16" s="681"/>
      <c r="W16" s="681"/>
      <c r="X16" s="681"/>
      <c r="Y16" s="682"/>
      <c r="Z16" s="713">
        <v>0.1</v>
      </c>
      <c r="AA16" s="713"/>
      <c r="AB16" s="713"/>
      <c r="AC16" s="713"/>
      <c r="AD16" s="714">
        <v>3070</v>
      </c>
      <c r="AE16" s="714"/>
      <c r="AF16" s="714"/>
      <c r="AG16" s="714"/>
      <c r="AH16" s="714"/>
      <c r="AI16" s="714"/>
      <c r="AJ16" s="714"/>
      <c r="AK16" s="714"/>
      <c r="AL16" s="683">
        <v>0.1</v>
      </c>
      <c r="AM16" s="684"/>
      <c r="AN16" s="684"/>
      <c r="AO16" s="715"/>
      <c r="AP16" s="677" t="s">
        <v>260</v>
      </c>
      <c r="AQ16" s="678"/>
      <c r="AR16" s="678"/>
      <c r="AS16" s="678"/>
      <c r="AT16" s="678"/>
      <c r="AU16" s="678"/>
      <c r="AV16" s="678"/>
      <c r="AW16" s="678"/>
      <c r="AX16" s="678"/>
      <c r="AY16" s="678"/>
      <c r="AZ16" s="678"/>
      <c r="BA16" s="678"/>
      <c r="BB16" s="678"/>
      <c r="BC16" s="678"/>
      <c r="BD16" s="678"/>
      <c r="BE16" s="678"/>
      <c r="BF16" s="679"/>
      <c r="BG16" s="680" t="s">
        <v>231</v>
      </c>
      <c r="BH16" s="681"/>
      <c r="BI16" s="681"/>
      <c r="BJ16" s="681"/>
      <c r="BK16" s="681"/>
      <c r="BL16" s="681"/>
      <c r="BM16" s="681"/>
      <c r="BN16" s="682"/>
      <c r="BO16" s="713" t="s">
        <v>129</v>
      </c>
      <c r="BP16" s="713"/>
      <c r="BQ16" s="713"/>
      <c r="BR16" s="713"/>
      <c r="BS16" s="686" t="s">
        <v>231</v>
      </c>
      <c r="BT16" s="681"/>
      <c r="BU16" s="681"/>
      <c r="BV16" s="681"/>
      <c r="BW16" s="681"/>
      <c r="BX16" s="681"/>
      <c r="BY16" s="681"/>
      <c r="BZ16" s="681"/>
      <c r="CA16" s="681"/>
      <c r="CB16" s="727"/>
      <c r="CD16" s="719" t="s">
        <v>261</v>
      </c>
      <c r="CE16" s="720"/>
      <c r="CF16" s="720"/>
      <c r="CG16" s="720"/>
      <c r="CH16" s="720"/>
      <c r="CI16" s="720"/>
      <c r="CJ16" s="720"/>
      <c r="CK16" s="720"/>
      <c r="CL16" s="720"/>
      <c r="CM16" s="720"/>
      <c r="CN16" s="720"/>
      <c r="CO16" s="720"/>
      <c r="CP16" s="720"/>
      <c r="CQ16" s="721"/>
      <c r="CR16" s="680">
        <v>136384</v>
      </c>
      <c r="CS16" s="681"/>
      <c r="CT16" s="681"/>
      <c r="CU16" s="681"/>
      <c r="CV16" s="681"/>
      <c r="CW16" s="681"/>
      <c r="CX16" s="681"/>
      <c r="CY16" s="682"/>
      <c r="CZ16" s="713">
        <v>2.6</v>
      </c>
      <c r="DA16" s="713"/>
      <c r="DB16" s="713"/>
      <c r="DC16" s="713"/>
      <c r="DD16" s="686" t="s">
        <v>129</v>
      </c>
      <c r="DE16" s="681"/>
      <c r="DF16" s="681"/>
      <c r="DG16" s="681"/>
      <c r="DH16" s="681"/>
      <c r="DI16" s="681"/>
      <c r="DJ16" s="681"/>
      <c r="DK16" s="681"/>
      <c r="DL16" s="681"/>
      <c r="DM16" s="681"/>
      <c r="DN16" s="681"/>
      <c r="DO16" s="681"/>
      <c r="DP16" s="682"/>
      <c r="DQ16" s="686">
        <v>10941</v>
      </c>
      <c r="DR16" s="681"/>
      <c r="DS16" s="681"/>
      <c r="DT16" s="681"/>
      <c r="DU16" s="681"/>
      <c r="DV16" s="681"/>
      <c r="DW16" s="681"/>
      <c r="DX16" s="681"/>
      <c r="DY16" s="681"/>
      <c r="DZ16" s="681"/>
      <c r="EA16" s="681"/>
      <c r="EB16" s="681"/>
      <c r="EC16" s="727"/>
    </row>
    <row r="17" spans="2:133" ht="11.25" customHeight="1" x14ac:dyDescent="0.15">
      <c r="B17" s="677" t="s">
        <v>262</v>
      </c>
      <c r="C17" s="678"/>
      <c r="D17" s="678"/>
      <c r="E17" s="678"/>
      <c r="F17" s="678"/>
      <c r="G17" s="678"/>
      <c r="H17" s="678"/>
      <c r="I17" s="678"/>
      <c r="J17" s="678"/>
      <c r="K17" s="678"/>
      <c r="L17" s="678"/>
      <c r="M17" s="678"/>
      <c r="N17" s="678"/>
      <c r="O17" s="678"/>
      <c r="P17" s="678"/>
      <c r="Q17" s="679"/>
      <c r="R17" s="680">
        <v>3826</v>
      </c>
      <c r="S17" s="681"/>
      <c r="T17" s="681"/>
      <c r="U17" s="681"/>
      <c r="V17" s="681"/>
      <c r="W17" s="681"/>
      <c r="X17" s="681"/>
      <c r="Y17" s="682"/>
      <c r="Z17" s="713">
        <v>0.1</v>
      </c>
      <c r="AA17" s="713"/>
      <c r="AB17" s="713"/>
      <c r="AC17" s="713"/>
      <c r="AD17" s="714">
        <v>3826</v>
      </c>
      <c r="AE17" s="714"/>
      <c r="AF17" s="714"/>
      <c r="AG17" s="714"/>
      <c r="AH17" s="714"/>
      <c r="AI17" s="714"/>
      <c r="AJ17" s="714"/>
      <c r="AK17" s="714"/>
      <c r="AL17" s="683">
        <v>0.1</v>
      </c>
      <c r="AM17" s="684"/>
      <c r="AN17" s="684"/>
      <c r="AO17" s="715"/>
      <c r="AP17" s="677" t="s">
        <v>263</v>
      </c>
      <c r="AQ17" s="678"/>
      <c r="AR17" s="678"/>
      <c r="AS17" s="678"/>
      <c r="AT17" s="678"/>
      <c r="AU17" s="678"/>
      <c r="AV17" s="678"/>
      <c r="AW17" s="678"/>
      <c r="AX17" s="678"/>
      <c r="AY17" s="678"/>
      <c r="AZ17" s="678"/>
      <c r="BA17" s="678"/>
      <c r="BB17" s="678"/>
      <c r="BC17" s="678"/>
      <c r="BD17" s="678"/>
      <c r="BE17" s="678"/>
      <c r="BF17" s="679"/>
      <c r="BG17" s="680" t="s">
        <v>129</v>
      </c>
      <c r="BH17" s="681"/>
      <c r="BI17" s="681"/>
      <c r="BJ17" s="681"/>
      <c r="BK17" s="681"/>
      <c r="BL17" s="681"/>
      <c r="BM17" s="681"/>
      <c r="BN17" s="682"/>
      <c r="BO17" s="713" t="s">
        <v>231</v>
      </c>
      <c r="BP17" s="713"/>
      <c r="BQ17" s="713"/>
      <c r="BR17" s="713"/>
      <c r="BS17" s="686" t="s">
        <v>231</v>
      </c>
      <c r="BT17" s="681"/>
      <c r="BU17" s="681"/>
      <c r="BV17" s="681"/>
      <c r="BW17" s="681"/>
      <c r="BX17" s="681"/>
      <c r="BY17" s="681"/>
      <c r="BZ17" s="681"/>
      <c r="CA17" s="681"/>
      <c r="CB17" s="727"/>
      <c r="CD17" s="719" t="s">
        <v>264</v>
      </c>
      <c r="CE17" s="720"/>
      <c r="CF17" s="720"/>
      <c r="CG17" s="720"/>
      <c r="CH17" s="720"/>
      <c r="CI17" s="720"/>
      <c r="CJ17" s="720"/>
      <c r="CK17" s="720"/>
      <c r="CL17" s="720"/>
      <c r="CM17" s="720"/>
      <c r="CN17" s="720"/>
      <c r="CO17" s="720"/>
      <c r="CP17" s="720"/>
      <c r="CQ17" s="721"/>
      <c r="CR17" s="680">
        <v>343123</v>
      </c>
      <c r="CS17" s="681"/>
      <c r="CT17" s="681"/>
      <c r="CU17" s="681"/>
      <c r="CV17" s="681"/>
      <c r="CW17" s="681"/>
      <c r="CX17" s="681"/>
      <c r="CY17" s="682"/>
      <c r="CZ17" s="713">
        <v>6.6</v>
      </c>
      <c r="DA17" s="713"/>
      <c r="DB17" s="713"/>
      <c r="DC17" s="713"/>
      <c r="DD17" s="686" t="s">
        <v>231</v>
      </c>
      <c r="DE17" s="681"/>
      <c r="DF17" s="681"/>
      <c r="DG17" s="681"/>
      <c r="DH17" s="681"/>
      <c r="DI17" s="681"/>
      <c r="DJ17" s="681"/>
      <c r="DK17" s="681"/>
      <c r="DL17" s="681"/>
      <c r="DM17" s="681"/>
      <c r="DN17" s="681"/>
      <c r="DO17" s="681"/>
      <c r="DP17" s="682"/>
      <c r="DQ17" s="686">
        <v>340368</v>
      </c>
      <c r="DR17" s="681"/>
      <c r="DS17" s="681"/>
      <c r="DT17" s="681"/>
      <c r="DU17" s="681"/>
      <c r="DV17" s="681"/>
      <c r="DW17" s="681"/>
      <c r="DX17" s="681"/>
      <c r="DY17" s="681"/>
      <c r="DZ17" s="681"/>
      <c r="EA17" s="681"/>
      <c r="EB17" s="681"/>
      <c r="EC17" s="727"/>
    </row>
    <row r="18" spans="2:133" ht="11.25" customHeight="1" x14ac:dyDescent="0.15">
      <c r="B18" s="677" t="s">
        <v>265</v>
      </c>
      <c r="C18" s="678"/>
      <c r="D18" s="678"/>
      <c r="E18" s="678"/>
      <c r="F18" s="678"/>
      <c r="G18" s="678"/>
      <c r="H18" s="678"/>
      <c r="I18" s="678"/>
      <c r="J18" s="678"/>
      <c r="K18" s="678"/>
      <c r="L18" s="678"/>
      <c r="M18" s="678"/>
      <c r="N18" s="678"/>
      <c r="O18" s="678"/>
      <c r="P18" s="678"/>
      <c r="Q18" s="679"/>
      <c r="R18" s="680">
        <v>6017</v>
      </c>
      <c r="S18" s="681"/>
      <c r="T18" s="681"/>
      <c r="U18" s="681"/>
      <c r="V18" s="681"/>
      <c r="W18" s="681"/>
      <c r="X18" s="681"/>
      <c r="Y18" s="682"/>
      <c r="Z18" s="713">
        <v>0.1</v>
      </c>
      <c r="AA18" s="713"/>
      <c r="AB18" s="713"/>
      <c r="AC18" s="713"/>
      <c r="AD18" s="714">
        <v>6017</v>
      </c>
      <c r="AE18" s="714"/>
      <c r="AF18" s="714"/>
      <c r="AG18" s="714"/>
      <c r="AH18" s="714"/>
      <c r="AI18" s="714"/>
      <c r="AJ18" s="714"/>
      <c r="AK18" s="714"/>
      <c r="AL18" s="683">
        <v>0.2</v>
      </c>
      <c r="AM18" s="684"/>
      <c r="AN18" s="684"/>
      <c r="AO18" s="715"/>
      <c r="AP18" s="677" t="s">
        <v>266</v>
      </c>
      <c r="AQ18" s="678"/>
      <c r="AR18" s="678"/>
      <c r="AS18" s="678"/>
      <c r="AT18" s="678"/>
      <c r="AU18" s="678"/>
      <c r="AV18" s="678"/>
      <c r="AW18" s="678"/>
      <c r="AX18" s="678"/>
      <c r="AY18" s="678"/>
      <c r="AZ18" s="678"/>
      <c r="BA18" s="678"/>
      <c r="BB18" s="678"/>
      <c r="BC18" s="678"/>
      <c r="BD18" s="678"/>
      <c r="BE18" s="678"/>
      <c r="BF18" s="679"/>
      <c r="BG18" s="680" t="s">
        <v>129</v>
      </c>
      <c r="BH18" s="681"/>
      <c r="BI18" s="681"/>
      <c r="BJ18" s="681"/>
      <c r="BK18" s="681"/>
      <c r="BL18" s="681"/>
      <c r="BM18" s="681"/>
      <c r="BN18" s="682"/>
      <c r="BO18" s="713" t="s">
        <v>129</v>
      </c>
      <c r="BP18" s="713"/>
      <c r="BQ18" s="713"/>
      <c r="BR18" s="713"/>
      <c r="BS18" s="686" t="s">
        <v>231</v>
      </c>
      <c r="BT18" s="681"/>
      <c r="BU18" s="681"/>
      <c r="BV18" s="681"/>
      <c r="BW18" s="681"/>
      <c r="BX18" s="681"/>
      <c r="BY18" s="681"/>
      <c r="BZ18" s="681"/>
      <c r="CA18" s="681"/>
      <c r="CB18" s="727"/>
      <c r="CD18" s="719" t="s">
        <v>267</v>
      </c>
      <c r="CE18" s="720"/>
      <c r="CF18" s="720"/>
      <c r="CG18" s="720"/>
      <c r="CH18" s="720"/>
      <c r="CI18" s="720"/>
      <c r="CJ18" s="720"/>
      <c r="CK18" s="720"/>
      <c r="CL18" s="720"/>
      <c r="CM18" s="720"/>
      <c r="CN18" s="720"/>
      <c r="CO18" s="720"/>
      <c r="CP18" s="720"/>
      <c r="CQ18" s="721"/>
      <c r="CR18" s="680" t="s">
        <v>129</v>
      </c>
      <c r="CS18" s="681"/>
      <c r="CT18" s="681"/>
      <c r="CU18" s="681"/>
      <c r="CV18" s="681"/>
      <c r="CW18" s="681"/>
      <c r="CX18" s="681"/>
      <c r="CY18" s="682"/>
      <c r="CZ18" s="713" t="s">
        <v>129</v>
      </c>
      <c r="DA18" s="713"/>
      <c r="DB18" s="713"/>
      <c r="DC18" s="713"/>
      <c r="DD18" s="686" t="s">
        <v>231</v>
      </c>
      <c r="DE18" s="681"/>
      <c r="DF18" s="681"/>
      <c r="DG18" s="681"/>
      <c r="DH18" s="681"/>
      <c r="DI18" s="681"/>
      <c r="DJ18" s="681"/>
      <c r="DK18" s="681"/>
      <c r="DL18" s="681"/>
      <c r="DM18" s="681"/>
      <c r="DN18" s="681"/>
      <c r="DO18" s="681"/>
      <c r="DP18" s="682"/>
      <c r="DQ18" s="686" t="s">
        <v>129</v>
      </c>
      <c r="DR18" s="681"/>
      <c r="DS18" s="681"/>
      <c r="DT18" s="681"/>
      <c r="DU18" s="681"/>
      <c r="DV18" s="681"/>
      <c r="DW18" s="681"/>
      <c r="DX18" s="681"/>
      <c r="DY18" s="681"/>
      <c r="DZ18" s="681"/>
      <c r="EA18" s="681"/>
      <c r="EB18" s="681"/>
      <c r="EC18" s="727"/>
    </row>
    <row r="19" spans="2:133" ht="11.25" customHeight="1" x14ac:dyDescent="0.15">
      <c r="B19" s="677" t="s">
        <v>268</v>
      </c>
      <c r="C19" s="678"/>
      <c r="D19" s="678"/>
      <c r="E19" s="678"/>
      <c r="F19" s="678"/>
      <c r="G19" s="678"/>
      <c r="H19" s="678"/>
      <c r="I19" s="678"/>
      <c r="J19" s="678"/>
      <c r="K19" s="678"/>
      <c r="L19" s="678"/>
      <c r="M19" s="678"/>
      <c r="N19" s="678"/>
      <c r="O19" s="678"/>
      <c r="P19" s="678"/>
      <c r="Q19" s="679"/>
      <c r="R19" s="680">
        <v>3477</v>
      </c>
      <c r="S19" s="681"/>
      <c r="T19" s="681"/>
      <c r="U19" s="681"/>
      <c r="V19" s="681"/>
      <c r="W19" s="681"/>
      <c r="X19" s="681"/>
      <c r="Y19" s="682"/>
      <c r="Z19" s="713">
        <v>0.1</v>
      </c>
      <c r="AA19" s="713"/>
      <c r="AB19" s="713"/>
      <c r="AC19" s="713"/>
      <c r="AD19" s="714">
        <v>3477</v>
      </c>
      <c r="AE19" s="714"/>
      <c r="AF19" s="714"/>
      <c r="AG19" s="714"/>
      <c r="AH19" s="714"/>
      <c r="AI19" s="714"/>
      <c r="AJ19" s="714"/>
      <c r="AK19" s="714"/>
      <c r="AL19" s="683">
        <v>0.1</v>
      </c>
      <c r="AM19" s="684"/>
      <c r="AN19" s="684"/>
      <c r="AO19" s="715"/>
      <c r="AP19" s="677" t="s">
        <v>269</v>
      </c>
      <c r="AQ19" s="678"/>
      <c r="AR19" s="678"/>
      <c r="AS19" s="678"/>
      <c r="AT19" s="678"/>
      <c r="AU19" s="678"/>
      <c r="AV19" s="678"/>
      <c r="AW19" s="678"/>
      <c r="AX19" s="678"/>
      <c r="AY19" s="678"/>
      <c r="AZ19" s="678"/>
      <c r="BA19" s="678"/>
      <c r="BB19" s="678"/>
      <c r="BC19" s="678"/>
      <c r="BD19" s="678"/>
      <c r="BE19" s="678"/>
      <c r="BF19" s="679"/>
      <c r="BG19" s="680">
        <v>3640</v>
      </c>
      <c r="BH19" s="681"/>
      <c r="BI19" s="681"/>
      <c r="BJ19" s="681"/>
      <c r="BK19" s="681"/>
      <c r="BL19" s="681"/>
      <c r="BM19" s="681"/>
      <c r="BN19" s="682"/>
      <c r="BO19" s="713">
        <v>0.5</v>
      </c>
      <c r="BP19" s="713"/>
      <c r="BQ19" s="713"/>
      <c r="BR19" s="713"/>
      <c r="BS19" s="686" t="s">
        <v>231</v>
      </c>
      <c r="BT19" s="681"/>
      <c r="BU19" s="681"/>
      <c r="BV19" s="681"/>
      <c r="BW19" s="681"/>
      <c r="BX19" s="681"/>
      <c r="BY19" s="681"/>
      <c r="BZ19" s="681"/>
      <c r="CA19" s="681"/>
      <c r="CB19" s="727"/>
      <c r="CD19" s="719" t="s">
        <v>270</v>
      </c>
      <c r="CE19" s="720"/>
      <c r="CF19" s="720"/>
      <c r="CG19" s="720"/>
      <c r="CH19" s="720"/>
      <c r="CI19" s="720"/>
      <c r="CJ19" s="720"/>
      <c r="CK19" s="720"/>
      <c r="CL19" s="720"/>
      <c r="CM19" s="720"/>
      <c r="CN19" s="720"/>
      <c r="CO19" s="720"/>
      <c r="CP19" s="720"/>
      <c r="CQ19" s="721"/>
      <c r="CR19" s="680" t="s">
        <v>129</v>
      </c>
      <c r="CS19" s="681"/>
      <c r="CT19" s="681"/>
      <c r="CU19" s="681"/>
      <c r="CV19" s="681"/>
      <c r="CW19" s="681"/>
      <c r="CX19" s="681"/>
      <c r="CY19" s="682"/>
      <c r="CZ19" s="713" t="s">
        <v>129</v>
      </c>
      <c r="DA19" s="713"/>
      <c r="DB19" s="713"/>
      <c r="DC19" s="713"/>
      <c r="DD19" s="686" t="s">
        <v>231</v>
      </c>
      <c r="DE19" s="681"/>
      <c r="DF19" s="681"/>
      <c r="DG19" s="681"/>
      <c r="DH19" s="681"/>
      <c r="DI19" s="681"/>
      <c r="DJ19" s="681"/>
      <c r="DK19" s="681"/>
      <c r="DL19" s="681"/>
      <c r="DM19" s="681"/>
      <c r="DN19" s="681"/>
      <c r="DO19" s="681"/>
      <c r="DP19" s="682"/>
      <c r="DQ19" s="686" t="s">
        <v>231</v>
      </c>
      <c r="DR19" s="681"/>
      <c r="DS19" s="681"/>
      <c r="DT19" s="681"/>
      <c r="DU19" s="681"/>
      <c r="DV19" s="681"/>
      <c r="DW19" s="681"/>
      <c r="DX19" s="681"/>
      <c r="DY19" s="681"/>
      <c r="DZ19" s="681"/>
      <c r="EA19" s="681"/>
      <c r="EB19" s="681"/>
      <c r="EC19" s="727"/>
    </row>
    <row r="20" spans="2:133" ht="11.25" customHeight="1" x14ac:dyDescent="0.15">
      <c r="B20" s="677" t="s">
        <v>271</v>
      </c>
      <c r="C20" s="678"/>
      <c r="D20" s="678"/>
      <c r="E20" s="678"/>
      <c r="F20" s="678"/>
      <c r="G20" s="678"/>
      <c r="H20" s="678"/>
      <c r="I20" s="678"/>
      <c r="J20" s="678"/>
      <c r="K20" s="678"/>
      <c r="L20" s="678"/>
      <c r="M20" s="678"/>
      <c r="N20" s="678"/>
      <c r="O20" s="678"/>
      <c r="P20" s="678"/>
      <c r="Q20" s="679"/>
      <c r="R20" s="680">
        <v>1514</v>
      </c>
      <c r="S20" s="681"/>
      <c r="T20" s="681"/>
      <c r="U20" s="681"/>
      <c r="V20" s="681"/>
      <c r="W20" s="681"/>
      <c r="X20" s="681"/>
      <c r="Y20" s="682"/>
      <c r="Z20" s="713">
        <v>0</v>
      </c>
      <c r="AA20" s="713"/>
      <c r="AB20" s="713"/>
      <c r="AC20" s="713"/>
      <c r="AD20" s="714">
        <v>1514</v>
      </c>
      <c r="AE20" s="714"/>
      <c r="AF20" s="714"/>
      <c r="AG20" s="714"/>
      <c r="AH20" s="714"/>
      <c r="AI20" s="714"/>
      <c r="AJ20" s="714"/>
      <c r="AK20" s="714"/>
      <c r="AL20" s="683">
        <v>0.1</v>
      </c>
      <c r="AM20" s="684"/>
      <c r="AN20" s="684"/>
      <c r="AO20" s="715"/>
      <c r="AP20" s="677" t="s">
        <v>272</v>
      </c>
      <c r="AQ20" s="678"/>
      <c r="AR20" s="678"/>
      <c r="AS20" s="678"/>
      <c r="AT20" s="678"/>
      <c r="AU20" s="678"/>
      <c r="AV20" s="678"/>
      <c r="AW20" s="678"/>
      <c r="AX20" s="678"/>
      <c r="AY20" s="678"/>
      <c r="AZ20" s="678"/>
      <c r="BA20" s="678"/>
      <c r="BB20" s="678"/>
      <c r="BC20" s="678"/>
      <c r="BD20" s="678"/>
      <c r="BE20" s="678"/>
      <c r="BF20" s="679"/>
      <c r="BG20" s="680">
        <v>3640</v>
      </c>
      <c r="BH20" s="681"/>
      <c r="BI20" s="681"/>
      <c r="BJ20" s="681"/>
      <c r="BK20" s="681"/>
      <c r="BL20" s="681"/>
      <c r="BM20" s="681"/>
      <c r="BN20" s="682"/>
      <c r="BO20" s="713">
        <v>0.5</v>
      </c>
      <c r="BP20" s="713"/>
      <c r="BQ20" s="713"/>
      <c r="BR20" s="713"/>
      <c r="BS20" s="686" t="s">
        <v>129</v>
      </c>
      <c r="BT20" s="681"/>
      <c r="BU20" s="681"/>
      <c r="BV20" s="681"/>
      <c r="BW20" s="681"/>
      <c r="BX20" s="681"/>
      <c r="BY20" s="681"/>
      <c r="BZ20" s="681"/>
      <c r="CA20" s="681"/>
      <c r="CB20" s="727"/>
      <c r="CD20" s="719" t="s">
        <v>273</v>
      </c>
      <c r="CE20" s="720"/>
      <c r="CF20" s="720"/>
      <c r="CG20" s="720"/>
      <c r="CH20" s="720"/>
      <c r="CI20" s="720"/>
      <c r="CJ20" s="720"/>
      <c r="CK20" s="720"/>
      <c r="CL20" s="720"/>
      <c r="CM20" s="720"/>
      <c r="CN20" s="720"/>
      <c r="CO20" s="720"/>
      <c r="CP20" s="720"/>
      <c r="CQ20" s="721"/>
      <c r="CR20" s="680">
        <v>5238008</v>
      </c>
      <c r="CS20" s="681"/>
      <c r="CT20" s="681"/>
      <c r="CU20" s="681"/>
      <c r="CV20" s="681"/>
      <c r="CW20" s="681"/>
      <c r="CX20" s="681"/>
      <c r="CY20" s="682"/>
      <c r="CZ20" s="713">
        <v>100</v>
      </c>
      <c r="DA20" s="713"/>
      <c r="DB20" s="713"/>
      <c r="DC20" s="713"/>
      <c r="DD20" s="686">
        <v>690818</v>
      </c>
      <c r="DE20" s="681"/>
      <c r="DF20" s="681"/>
      <c r="DG20" s="681"/>
      <c r="DH20" s="681"/>
      <c r="DI20" s="681"/>
      <c r="DJ20" s="681"/>
      <c r="DK20" s="681"/>
      <c r="DL20" s="681"/>
      <c r="DM20" s="681"/>
      <c r="DN20" s="681"/>
      <c r="DO20" s="681"/>
      <c r="DP20" s="682"/>
      <c r="DQ20" s="686">
        <v>3255080</v>
      </c>
      <c r="DR20" s="681"/>
      <c r="DS20" s="681"/>
      <c r="DT20" s="681"/>
      <c r="DU20" s="681"/>
      <c r="DV20" s="681"/>
      <c r="DW20" s="681"/>
      <c r="DX20" s="681"/>
      <c r="DY20" s="681"/>
      <c r="DZ20" s="681"/>
      <c r="EA20" s="681"/>
      <c r="EB20" s="681"/>
      <c r="EC20" s="727"/>
    </row>
    <row r="21" spans="2:133" ht="11.25" customHeight="1" x14ac:dyDescent="0.15">
      <c r="B21" s="677" t="s">
        <v>274</v>
      </c>
      <c r="C21" s="678"/>
      <c r="D21" s="678"/>
      <c r="E21" s="678"/>
      <c r="F21" s="678"/>
      <c r="G21" s="678"/>
      <c r="H21" s="678"/>
      <c r="I21" s="678"/>
      <c r="J21" s="678"/>
      <c r="K21" s="678"/>
      <c r="L21" s="678"/>
      <c r="M21" s="678"/>
      <c r="N21" s="678"/>
      <c r="O21" s="678"/>
      <c r="P21" s="678"/>
      <c r="Q21" s="679"/>
      <c r="R21" s="680">
        <v>1026</v>
      </c>
      <c r="S21" s="681"/>
      <c r="T21" s="681"/>
      <c r="U21" s="681"/>
      <c r="V21" s="681"/>
      <c r="W21" s="681"/>
      <c r="X21" s="681"/>
      <c r="Y21" s="682"/>
      <c r="Z21" s="713">
        <v>0</v>
      </c>
      <c r="AA21" s="713"/>
      <c r="AB21" s="713"/>
      <c r="AC21" s="713"/>
      <c r="AD21" s="714">
        <v>1026</v>
      </c>
      <c r="AE21" s="714"/>
      <c r="AF21" s="714"/>
      <c r="AG21" s="714"/>
      <c r="AH21" s="714"/>
      <c r="AI21" s="714"/>
      <c r="AJ21" s="714"/>
      <c r="AK21" s="714"/>
      <c r="AL21" s="683">
        <v>0</v>
      </c>
      <c r="AM21" s="684"/>
      <c r="AN21" s="684"/>
      <c r="AO21" s="715"/>
      <c r="AP21" s="774" t="s">
        <v>275</v>
      </c>
      <c r="AQ21" s="782"/>
      <c r="AR21" s="782"/>
      <c r="AS21" s="782"/>
      <c r="AT21" s="782"/>
      <c r="AU21" s="782"/>
      <c r="AV21" s="782"/>
      <c r="AW21" s="782"/>
      <c r="AX21" s="782"/>
      <c r="AY21" s="782"/>
      <c r="AZ21" s="782"/>
      <c r="BA21" s="782"/>
      <c r="BB21" s="782"/>
      <c r="BC21" s="782"/>
      <c r="BD21" s="782"/>
      <c r="BE21" s="782"/>
      <c r="BF21" s="776"/>
      <c r="BG21" s="680">
        <v>3640</v>
      </c>
      <c r="BH21" s="681"/>
      <c r="BI21" s="681"/>
      <c r="BJ21" s="681"/>
      <c r="BK21" s="681"/>
      <c r="BL21" s="681"/>
      <c r="BM21" s="681"/>
      <c r="BN21" s="682"/>
      <c r="BO21" s="713">
        <v>0.5</v>
      </c>
      <c r="BP21" s="713"/>
      <c r="BQ21" s="713"/>
      <c r="BR21" s="713"/>
      <c r="BS21" s="686" t="s">
        <v>231</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276</v>
      </c>
      <c r="C22" s="678"/>
      <c r="D22" s="678"/>
      <c r="E22" s="678"/>
      <c r="F22" s="678"/>
      <c r="G22" s="678"/>
      <c r="H22" s="678"/>
      <c r="I22" s="678"/>
      <c r="J22" s="678"/>
      <c r="K22" s="678"/>
      <c r="L22" s="678"/>
      <c r="M22" s="678"/>
      <c r="N22" s="678"/>
      <c r="O22" s="678"/>
      <c r="P22" s="678"/>
      <c r="Q22" s="679"/>
      <c r="R22" s="680">
        <v>1887101</v>
      </c>
      <c r="S22" s="681"/>
      <c r="T22" s="681"/>
      <c r="U22" s="681"/>
      <c r="V22" s="681"/>
      <c r="W22" s="681"/>
      <c r="X22" s="681"/>
      <c r="Y22" s="682"/>
      <c r="Z22" s="713">
        <v>34.200000000000003</v>
      </c>
      <c r="AA22" s="713"/>
      <c r="AB22" s="713"/>
      <c r="AC22" s="713"/>
      <c r="AD22" s="714">
        <v>1764986</v>
      </c>
      <c r="AE22" s="714"/>
      <c r="AF22" s="714"/>
      <c r="AG22" s="714"/>
      <c r="AH22" s="714"/>
      <c r="AI22" s="714"/>
      <c r="AJ22" s="714"/>
      <c r="AK22" s="714"/>
      <c r="AL22" s="683">
        <v>63.4</v>
      </c>
      <c r="AM22" s="684"/>
      <c r="AN22" s="684"/>
      <c r="AO22" s="715"/>
      <c r="AP22" s="774" t="s">
        <v>277</v>
      </c>
      <c r="AQ22" s="782"/>
      <c r="AR22" s="782"/>
      <c r="AS22" s="782"/>
      <c r="AT22" s="782"/>
      <c r="AU22" s="782"/>
      <c r="AV22" s="782"/>
      <c r="AW22" s="782"/>
      <c r="AX22" s="782"/>
      <c r="AY22" s="782"/>
      <c r="AZ22" s="782"/>
      <c r="BA22" s="782"/>
      <c r="BB22" s="782"/>
      <c r="BC22" s="782"/>
      <c r="BD22" s="782"/>
      <c r="BE22" s="782"/>
      <c r="BF22" s="776"/>
      <c r="BG22" s="680" t="s">
        <v>231</v>
      </c>
      <c r="BH22" s="681"/>
      <c r="BI22" s="681"/>
      <c r="BJ22" s="681"/>
      <c r="BK22" s="681"/>
      <c r="BL22" s="681"/>
      <c r="BM22" s="681"/>
      <c r="BN22" s="682"/>
      <c r="BO22" s="713" t="s">
        <v>129</v>
      </c>
      <c r="BP22" s="713"/>
      <c r="BQ22" s="713"/>
      <c r="BR22" s="713"/>
      <c r="BS22" s="686" t="s">
        <v>231</v>
      </c>
      <c r="BT22" s="681"/>
      <c r="BU22" s="681"/>
      <c r="BV22" s="681"/>
      <c r="BW22" s="681"/>
      <c r="BX22" s="681"/>
      <c r="BY22" s="681"/>
      <c r="BZ22" s="681"/>
      <c r="CA22" s="681"/>
      <c r="CB22" s="727"/>
      <c r="CD22" s="784" t="s">
        <v>278</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279</v>
      </c>
      <c r="C23" s="678"/>
      <c r="D23" s="678"/>
      <c r="E23" s="678"/>
      <c r="F23" s="678"/>
      <c r="G23" s="678"/>
      <c r="H23" s="678"/>
      <c r="I23" s="678"/>
      <c r="J23" s="678"/>
      <c r="K23" s="678"/>
      <c r="L23" s="678"/>
      <c r="M23" s="678"/>
      <c r="N23" s="678"/>
      <c r="O23" s="678"/>
      <c r="P23" s="678"/>
      <c r="Q23" s="679"/>
      <c r="R23" s="680">
        <v>1764986</v>
      </c>
      <c r="S23" s="681"/>
      <c r="T23" s="681"/>
      <c r="U23" s="681"/>
      <c r="V23" s="681"/>
      <c r="W23" s="681"/>
      <c r="X23" s="681"/>
      <c r="Y23" s="682"/>
      <c r="Z23" s="713">
        <v>32</v>
      </c>
      <c r="AA23" s="713"/>
      <c r="AB23" s="713"/>
      <c r="AC23" s="713"/>
      <c r="AD23" s="714">
        <v>1764986</v>
      </c>
      <c r="AE23" s="714"/>
      <c r="AF23" s="714"/>
      <c r="AG23" s="714"/>
      <c r="AH23" s="714"/>
      <c r="AI23" s="714"/>
      <c r="AJ23" s="714"/>
      <c r="AK23" s="714"/>
      <c r="AL23" s="683">
        <v>63.4</v>
      </c>
      <c r="AM23" s="684"/>
      <c r="AN23" s="684"/>
      <c r="AO23" s="715"/>
      <c r="AP23" s="774" t="s">
        <v>280</v>
      </c>
      <c r="AQ23" s="782"/>
      <c r="AR23" s="782"/>
      <c r="AS23" s="782"/>
      <c r="AT23" s="782"/>
      <c r="AU23" s="782"/>
      <c r="AV23" s="782"/>
      <c r="AW23" s="782"/>
      <c r="AX23" s="782"/>
      <c r="AY23" s="782"/>
      <c r="AZ23" s="782"/>
      <c r="BA23" s="782"/>
      <c r="BB23" s="782"/>
      <c r="BC23" s="782"/>
      <c r="BD23" s="782"/>
      <c r="BE23" s="782"/>
      <c r="BF23" s="776"/>
      <c r="BG23" s="680" t="s">
        <v>129</v>
      </c>
      <c r="BH23" s="681"/>
      <c r="BI23" s="681"/>
      <c r="BJ23" s="681"/>
      <c r="BK23" s="681"/>
      <c r="BL23" s="681"/>
      <c r="BM23" s="681"/>
      <c r="BN23" s="682"/>
      <c r="BO23" s="713" t="s">
        <v>231</v>
      </c>
      <c r="BP23" s="713"/>
      <c r="BQ23" s="713"/>
      <c r="BR23" s="713"/>
      <c r="BS23" s="686" t="s">
        <v>129</v>
      </c>
      <c r="BT23" s="681"/>
      <c r="BU23" s="681"/>
      <c r="BV23" s="681"/>
      <c r="BW23" s="681"/>
      <c r="BX23" s="681"/>
      <c r="BY23" s="681"/>
      <c r="BZ23" s="681"/>
      <c r="CA23" s="681"/>
      <c r="CB23" s="727"/>
      <c r="CD23" s="784" t="s">
        <v>219</v>
      </c>
      <c r="CE23" s="785"/>
      <c r="CF23" s="785"/>
      <c r="CG23" s="785"/>
      <c r="CH23" s="785"/>
      <c r="CI23" s="785"/>
      <c r="CJ23" s="785"/>
      <c r="CK23" s="785"/>
      <c r="CL23" s="785"/>
      <c r="CM23" s="785"/>
      <c r="CN23" s="785"/>
      <c r="CO23" s="785"/>
      <c r="CP23" s="785"/>
      <c r="CQ23" s="786"/>
      <c r="CR23" s="784" t="s">
        <v>281</v>
      </c>
      <c r="CS23" s="785"/>
      <c r="CT23" s="785"/>
      <c r="CU23" s="785"/>
      <c r="CV23" s="785"/>
      <c r="CW23" s="785"/>
      <c r="CX23" s="785"/>
      <c r="CY23" s="786"/>
      <c r="CZ23" s="784" t="s">
        <v>282</v>
      </c>
      <c r="DA23" s="785"/>
      <c r="DB23" s="785"/>
      <c r="DC23" s="786"/>
      <c r="DD23" s="784" t="s">
        <v>283</v>
      </c>
      <c r="DE23" s="785"/>
      <c r="DF23" s="785"/>
      <c r="DG23" s="785"/>
      <c r="DH23" s="785"/>
      <c r="DI23" s="785"/>
      <c r="DJ23" s="785"/>
      <c r="DK23" s="786"/>
      <c r="DL23" s="793" t="s">
        <v>284</v>
      </c>
      <c r="DM23" s="794"/>
      <c r="DN23" s="794"/>
      <c r="DO23" s="794"/>
      <c r="DP23" s="794"/>
      <c r="DQ23" s="794"/>
      <c r="DR23" s="794"/>
      <c r="DS23" s="794"/>
      <c r="DT23" s="794"/>
      <c r="DU23" s="794"/>
      <c r="DV23" s="795"/>
      <c r="DW23" s="784" t="s">
        <v>285</v>
      </c>
      <c r="DX23" s="785"/>
      <c r="DY23" s="785"/>
      <c r="DZ23" s="785"/>
      <c r="EA23" s="785"/>
      <c r="EB23" s="785"/>
      <c r="EC23" s="786"/>
    </row>
    <row r="24" spans="2:133" ht="11.25" customHeight="1" x14ac:dyDescent="0.15">
      <c r="B24" s="677" t="s">
        <v>286</v>
      </c>
      <c r="C24" s="678"/>
      <c r="D24" s="678"/>
      <c r="E24" s="678"/>
      <c r="F24" s="678"/>
      <c r="G24" s="678"/>
      <c r="H24" s="678"/>
      <c r="I24" s="678"/>
      <c r="J24" s="678"/>
      <c r="K24" s="678"/>
      <c r="L24" s="678"/>
      <c r="M24" s="678"/>
      <c r="N24" s="678"/>
      <c r="O24" s="678"/>
      <c r="P24" s="678"/>
      <c r="Q24" s="679"/>
      <c r="R24" s="680">
        <v>122098</v>
      </c>
      <c r="S24" s="681"/>
      <c r="T24" s="681"/>
      <c r="U24" s="681"/>
      <c r="V24" s="681"/>
      <c r="W24" s="681"/>
      <c r="X24" s="681"/>
      <c r="Y24" s="682"/>
      <c r="Z24" s="713">
        <v>2.2000000000000002</v>
      </c>
      <c r="AA24" s="713"/>
      <c r="AB24" s="713"/>
      <c r="AC24" s="713"/>
      <c r="AD24" s="714" t="s">
        <v>129</v>
      </c>
      <c r="AE24" s="714"/>
      <c r="AF24" s="714"/>
      <c r="AG24" s="714"/>
      <c r="AH24" s="714"/>
      <c r="AI24" s="714"/>
      <c r="AJ24" s="714"/>
      <c r="AK24" s="714"/>
      <c r="AL24" s="683" t="s">
        <v>231</v>
      </c>
      <c r="AM24" s="684"/>
      <c r="AN24" s="684"/>
      <c r="AO24" s="715"/>
      <c r="AP24" s="774" t="s">
        <v>287</v>
      </c>
      <c r="AQ24" s="782"/>
      <c r="AR24" s="782"/>
      <c r="AS24" s="782"/>
      <c r="AT24" s="782"/>
      <c r="AU24" s="782"/>
      <c r="AV24" s="782"/>
      <c r="AW24" s="782"/>
      <c r="AX24" s="782"/>
      <c r="AY24" s="782"/>
      <c r="AZ24" s="782"/>
      <c r="BA24" s="782"/>
      <c r="BB24" s="782"/>
      <c r="BC24" s="782"/>
      <c r="BD24" s="782"/>
      <c r="BE24" s="782"/>
      <c r="BF24" s="776"/>
      <c r="BG24" s="680" t="s">
        <v>231</v>
      </c>
      <c r="BH24" s="681"/>
      <c r="BI24" s="681"/>
      <c r="BJ24" s="681"/>
      <c r="BK24" s="681"/>
      <c r="BL24" s="681"/>
      <c r="BM24" s="681"/>
      <c r="BN24" s="682"/>
      <c r="BO24" s="713" t="s">
        <v>129</v>
      </c>
      <c r="BP24" s="713"/>
      <c r="BQ24" s="713"/>
      <c r="BR24" s="713"/>
      <c r="BS24" s="686" t="s">
        <v>129</v>
      </c>
      <c r="BT24" s="681"/>
      <c r="BU24" s="681"/>
      <c r="BV24" s="681"/>
      <c r="BW24" s="681"/>
      <c r="BX24" s="681"/>
      <c r="BY24" s="681"/>
      <c r="BZ24" s="681"/>
      <c r="CA24" s="681"/>
      <c r="CB24" s="727"/>
      <c r="CD24" s="738" t="s">
        <v>288</v>
      </c>
      <c r="CE24" s="739"/>
      <c r="CF24" s="739"/>
      <c r="CG24" s="739"/>
      <c r="CH24" s="739"/>
      <c r="CI24" s="739"/>
      <c r="CJ24" s="739"/>
      <c r="CK24" s="739"/>
      <c r="CL24" s="739"/>
      <c r="CM24" s="739"/>
      <c r="CN24" s="739"/>
      <c r="CO24" s="739"/>
      <c r="CP24" s="739"/>
      <c r="CQ24" s="740"/>
      <c r="CR24" s="735">
        <v>1530581</v>
      </c>
      <c r="CS24" s="736"/>
      <c r="CT24" s="736"/>
      <c r="CU24" s="736"/>
      <c r="CV24" s="736"/>
      <c r="CW24" s="736"/>
      <c r="CX24" s="736"/>
      <c r="CY24" s="779"/>
      <c r="CZ24" s="780">
        <v>29.2</v>
      </c>
      <c r="DA24" s="751"/>
      <c r="DB24" s="751"/>
      <c r="DC24" s="783"/>
      <c r="DD24" s="778">
        <v>1251311</v>
      </c>
      <c r="DE24" s="736"/>
      <c r="DF24" s="736"/>
      <c r="DG24" s="736"/>
      <c r="DH24" s="736"/>
      <c r="DI24" s="736"/>
      <c r="DJ24" s="736"/>
      <c r="DK24" s="779"/>
      <c r="DL24" s="778">
        <v>1217228</v>
      </c>
      <c r="DM24" s="736"/>
      <c r="DN24" s="736"/>
      <c r="DO24" s="736"/>
      <c r="DP24" s="736"/>
      <c r="DQ24" s="736"/>
      <c r="DR24" s="736"/>
      <c r="DS24" s="736"/>
      <c r="DT24" s="736"/>
      <c r="DU24" s="736"/>
      <c r="DV24" s="779"/>
      <c r="DW24" s="780">
        <v>43.7</v>
      </c>
      <c r="DX24" s="751"/>
      <c r="DY24" s="751"/>
      <c r="DZ24" s="751"/>
      <c r="EA24" s="751"/>
      <c r="EB24" s="751"/>
      <c r="EC24" s="781"/>
    </row>
    <row r="25" spans="2:133" ht="11.25" customHeight="1" x14ac:dyDescent="0.15">
      <c r="B25" s="677" t="s">
        <v>289</v>
      </c>
      <c r="C25" s="678"/>
      <c r="D25" s="678"/>
      <c r="E25" s="678"/>
      <c r="F25" s="678"/>
      <c r="G25" s="678"/>
      <c r="H25" s="678"/>
      <c r="I25" s="678"/>
      <c r="J25" s="678"/>
      <c r="K25" s="678"/>
      <c r="L25" s="678"/>
      <c r="M25" s="678"/>
      <c r="N25" s="678"/>
      <c r="O25" s="678"/>
      <c r="P25" s="678"/>
      <c r="Q25" s="679"/>
      <c r="R25" s="680">
        <v>17</v>
      </c>
      <c r="S25" s="681"/>
      <c r="T25" s="681"/>
      <c r="U25" s="681"/>
      <c r="V25" s="681"/>
      <c r="W25" s="681"/>
      <c r="X25" s="681"/>
      <c r="Y25" s="682"/>
      <c r="Z25" s="713">
        <v>0</v>
      </c>
      <c r="AA25" s="713"/>
      <c r="AB25" s="713"/>
      <c r="AC25" s="713"/>
      <c r="AD25" s="714" t="s">
        <v>231</v>
      </c>
      <c r="AE25" s="714"/>
      <c r="AF25" s="714"/>
      <c r="AG25" s="714"/>
      <c r="AH25" s="714"/>
      <c r="AI25" s="714"/>
      <c r="AJ25" s="714"/>
      <c r="AK25" s="714"/>
      <c r="AL25" s="683" t="s">
        <v>231</v>
      </c>
      <c r="AM25" s="684"/>
      <c r="AN25" s="684"/>
      <c r="AO25" s="715"/>
      <c r="AP25" s="774" t="s">
        <v>290</v>
      </c>
      <c r="AQ25" s="782"/>
      <c r="AR25" s="782"/>
      <c r="AS25" s="782"/>
      <c r="AT25" s="782"/>
      <c r="AU25" s="782"/>
      <c r="AV25" s="782"/>
      <c r="AW25" s="782"/>
      <c r="AX25" s="782"/>
      <c r="AY25" s="782"/>
      <c r="AZ25" s="782"/>
      <c r="BA25" s="782"/>
      <c r="BB25" s="782"/>
      <c r="BC25" s="782"/>
      <c r="BD25" s="782"/>
      <c r="BE25" s="782"/>
      <c r="BF25" s="776"/>
      <c r="BG25" s="680" t="s">
        <v>231</v>
      </c>
      <c r="BH25" s="681"/>
      <c r="BI25" s="681"/>
      <c r="BJ25" s="681"/>
      <c r="BK25" s="681"/>
      <c r="BL25" s="681"/>
      <c r="BM25" s="681"/>
      <c r="BN25" s="682"/>
      <c r="BO25" s="713" t="s">
        <v>231</v>
      </c>
      <c r="BP25" s="713"/>
      <c r="BQ25" s="713"/>
      <c r="BR25" s="713"/>
      <c r="BS25" s="686" t="s">
        <v>231</v>
      </c>
      <c r="BT25" s="681"/>
      <c r="BU25" s="681"/>
      <c r="BV25" s="681"/>
      <c r="BW25" s="681"/>
      <c r="BX25" s="681"/>
      <c r="BY25" s="681"/>
      <c r="BZ25" s="681"/>
      <c r="CA25" s="681"/>
      <c r="CB25" s="727"/>
      <c r="CD25" s="719" t="s">
        <v>291</v>
      </c>
      <c r="CE25" s="720"/>
      <c r="CF25" s="720"/>
      <c r="CG25" s="720"/>
      <c r="CH25" s="720"/>
      <c r="CI25" s="720"/>
      <c r="CJ25" s="720"/>
      <c r="CK25" s="720"/>
      <c r="CL25" s="720"/>
      <c r="CM25" s="720"/>
      <c r="CN25" s="720"/>
      <c r="CO25" s="720"/>
      <c r="CP25" s="720"/>
      <c r="CQ25" s="721"/>
      <c r="CR25" s="680">
        <v>828800</v>
      </c>
      <c r="CS25" s="699"/>
      <c r="CT25" s="699"/>
      <c r="CU25" s="699"/>
      <c r="CV25" s="699"/>
      <c r="CW25" s="699"/>
      <c r="CX25" s="699"/>
      <c r="CY25" s="700"/>
      <c r="CZ25" s="683">
        <v>15.8</v>
      </c>
      <c r="DA25" s="701"/>
      <c r="DB25" s="701"/>
      <c r="DC25" s="702"/>
      <c r="DD25" s="686">
        <v>788082</v>
      </c>
      <c r="DE25" s="699"/>
      <c r="DF25" s="699"/>
      <c r="DG25" s="699"/>
      <c r="DH25" s="699"/>
      <c r="DI25" s="699"/>
      <c r="DJ25" s="699"/>
      <c r="DK25" s="700"/>
      <c r="DL25" s="686">
        <v>776173</v>
      </c>
      <c r="DM25" s="699"/>
      <c r="DN25" s="699"/>
      <c r="DO25" s="699"/>
      <c r="DP25" s="699"/>
      <c r="DQ25" s="699"/>
      <c r="DR25" s="699"/>
      <c r="DS25" s="699"/>
      <c r="DT25" s="699"/>
      <c r="DU25" s="699"/>
      <c r="DV25" s="700"/>
      <c r="DW25" s="683">
        <v>27.9</v>
      </c>
      <c r="DX25" s="701"/>
      <c r="DY25" s="701"/>
      <c r="DZ25" s="701"/>
      <c r="EA25" s="701"/>
      <c r="EB25" s="701"/>
      <c r="EC25" s="722"/>
    </row>
    <row r="26" spans="2:133" ht="11.25" customHeight="1" x14ac:dyDescent="0.15">
      <c r="B26" s="677" t="s">
        <v>292</v>
      </c>
      <c r="C26" s="678"/>
      <c r="D26" s="678"/>
      <c r="E26" s="678"/>
      <c r="F26" s="678"/>
      <c r="G26" s="678"/>
      <c r="H26" s="678"/>
      <c r="I26" s="678"/>
      <c r="J26" s="678"/>
      <c r="K26" s="678"/>
      <c r="L26" s="678"/>
      <c r="M26" s="678"/>
      <c r="N26" s="678"/>
      <c r="O26" s="678"/>
      <c r="P26" s="678"/>
      <c r="Q26" s="679"/>
      <c r="R26" s="680">
        <v>2885867</v>
      </c>
      <c r="S26" s="681"/>
      <c r="T26" s="681"/>
      <c r="U26" s="681"/>
      <c r="V26" s="681"/>
      <c r="W26" s="681"/>
      <c r="X26" s="681"/>
      <c r="Y26" s="682"/>
      <c r="Z26" s="713">
        <v>52.3</v>
      </c>
      <c r="AA26" s="713"/>
      <c r="AB26" s="713"/>
      <c r="AC26" s="713"/>
      <c r="AD26" s="714">
        <v>2763752</v>
      </c>
      <c r="AE26" s="714"/>
      <c r="AF26" s="714"/>
      <c r="AG26" s="714"/>
      <c r="AH26" s="714"/>
      <c r="AI26" s="714"/>
      <c r="AJ26" s="714"/>
      <c r="AK26" s="714"/>
      <c r="AL26" s="683">
        <v>99.3</v>
      </c>
      <c r="AM26" s="684"/>
      <c r="AN26" s="684"/>
      <c r="AO26" s="715"/>
      <c r="AP26" s="774" t="s">
        <v>293</v>
      </c>
      <c r="AQ26" s="775"/>
      <c r="AR26" s="775"/>
      <c r="AS26" s="775"/>
      <c r="AT26" s="775"/>
      <c r="AU26" s="775"/>
      <c r="AV26" s="775"/>
      <c r="AW26" s="775"/>
      <c r="AX26" s="775"/>
      <c r="AY26" s="775"/>
      <c r="AZ26" s="775"/>
      <c r="BA26" s="775"/>
      <c r="BB26" s="775"/>
      <c r="BC26" s="775"/>
      <c r="BD26" s="775"/>
      <c r="BE26" s="775"/>
      <c r="BF26" s="776"/>
      <c r="BG26" s="680" t="s">
        <v>231</v>
      </c>
      <c r="BH26" s="681"/>
      <c r="BI26" s="681"/>
      <c r="BJ26" s="681"/>
      <c r="BK26" s="681"/>
      <c r="BL26" s="681"/>
      <c r="BM26" s="681"/>
      <c r="BN26" s="682"/>
      <c r="BO26" s="713" t="s">
        <v>129</v>
      </c>
      <c r="BP26" s="713"/>
      <c r="BQ26" s="713"/>
      <c r="BR26" s="713"/>
      <c r="BS26" s="686" t="s">
        <v>129</v>
      </c>
      <c r="BT26" s="681"/>
      <c r="BU26" s="681"/>
      <c r="BV26" s="681"/>
      <c r="BW26" s="681"/>
      <c r="BX26" s="681"/>
      <c r="BY26" s="681"/>
      <c r="BZ26" s="681"/>
      <c r="CA26" s="681"/>
      <c r="CB26" s="727"/>
      <c r="CD26" s="719" t="s">
        <v>294</v>
      </c>
      <c r="CE26" s="720"/>
      <c r="CF26" s="720"/>
      <c r="CG26" s="720"/>
      <c r="CH26" s="720"/>
      <c r="CI26" s="720"/>
      <c r="CJ26" s="720"/>
      <c r="CK26" s="720"/>
      <c r="CL26" s="720"/>
      <c r="CM26" s="720"/>
      <c r="CN26" s="720"/>
      <c r="CO26" s="720"/>
      <c r="CP26" s="720"/>
      <c r="CQ26" s="721"/>
      <c r="CR26" s="680">
        <v>401824</v>
      </c>
      <c r="CS26" s="681"/>
      <c r="CT26" s="681"/>
      <c r="CU26" s="681"/>
      <c r="CV26" s="681"/>
      <c r="CW26" s="681"/>
      <c r="CX26" s="681"/>
      <c r="CY26" s="682"/>
      <c r="CZ26" s="683">
        <v>7.7</v>
      </c>
      <c r="DA26" s="701"/>
      <c r="DB26" s="701"/>
      <c r="DC26" s="702"/>
      <c r="DD26" s="686">
        <v>383897</v>
      </c>
      <c r="DE26" s="681"/>
      <c r="DF26" s="681"/>
      <c r="DG26" s="681"/>
      <c r="DH26" s="681"/>
      <c r="DI26" s="681"/>
      <c r="DJ26" s="681"/>
      <c r="DK26" s="682"/>
      <c r="DL26" s="686" t="s">
        <v>129</v>
      </c>
      <c r="DM26" s="681"/>
      <c r="DN26" s="681"/>
      <c r="DO26" s="681"/>
      <c r="DP26" s="681"/>
      <c r="DQ26" s="681"/>
      <c r="DR26" s="681"/>
      <c r="DS26" s="681"/>
      <c r="DT26" s="681"/>
      <c r="DU26" s="681"/>
      <c r="DV26" s="682"/>
      <c r="DW26" s="683" t="s">
        <v>129</v>
      </c>
      <c r="DX26" s="701"/>
      <c r="DY26" s="701"/>
      <c r="DZ26" s="701"/>
      <c r="EA26" s="701"/>
      <c r="EB26" s="701"/>
      <c r="EC26" s="722"/>
    </row>
    <row r="27" spans="2:133" ht="11.25" customHeight="1" x14ac:dyDescent="0.15">
      <c r="B27" s="677" t="s">
        <v>295</v>
      </c>
      <c r="C27" s="678"/>
      <c r="D27" s="678"/>
      <c r="E27" s="678"/>
      <c r="F27" s="678"/>
      <c r="G27" s="678"/>
      <c r="H27" s="678"/>
      <c r="I27" s="678"/>
      <c r="J27" s="678"/>
      <c r="K27" s="678"/>
      <c r="L27" s="678"/>
      <c r="M27" s="678"/>
      <c r="N27" s="678"/>
      <c r="O27" s="678"/>
      <c r="P27" s="678"/>
      <c r="Q27" s="679"/>
      <c r="R27" s="680">
        <v>745</v>
      </c>
      <c r="S27" s="681"/>
      <c r="T27" s="681"/>
      <c r="U27" s="681"/>
      <c r="V27" s="681"/>
      <c r="W27" s="681"/>
      <c r="X27" s="681"/>
      <c r="Y27" s="682"/>
      <c r="Z27" s="713">
        <v>0</v>
      </c>
      <c r="AA27" s="713"/>
      <c r="AB27" s="713"/>
      <c r="AC27" s="713"/>
      <c r="AD27" s="714">
        <v>745</v>
      </c>
      <c r="AE27" s="714"/>
      <c r="AF27" s="714"/>
      <c r="AG27" s="714"/>
      <c r="AH27" s="714"/>
      <c r="AI27" s="714"/>
      <c r="AJ27" s="714"/>
      <c r="AK27" s="714"/>
      <c r="AL27" s="683">
        <v>0</v>
      </c>
      <c r="AM27" s="684"/>
      <c r="AN27" s="684"/>
      <c r="AO27" s="715"/>
      <c r="AP27" s="677" t="s">
        <v>296</v>
      </c>
      <c r="AQ27" s="678"/>
      <c r="AR27" s="678"/>
      <c r="AS27" s="678"/>
      <c r="AT27" s="678"/>
      <c r="AU27" s="678"/>
      <c r="AV27" s="678"/>
      <c r="AW27" s="678"/>
      <c r="AX27" s="678"/>
      <c r="AY27" s="678"/>
      <c r="AZ27" s="678"/>
      <c r="BA27" s="678"/>
      <c r="BB27" s="678"/>
      <c r="BC27" s="678"/>
      <c r="BD27" s="678"/>
      <c r="BE27" s="678"/>
      <c r="BF27" s="679"/>
      <c r="BG27" s="680">
        <v>778284</v>
      </c>
      <c r="BH27" s="681"/>
      <c r="BI27" s="681"/>
      <c r="BJ27" s="681"/>
      <c r="BK27" s="681"/>
      <c r="BL27" s="681"/>
      <c r="BM27" s="681"/>
      <c r="BN27" s="682"/>
      <c r="BO27" s="713">
        <v>100</v>
      </c>
      <c r="BP27" s="713"/>
      <c r="BQ27" s="713"/>
      <c r="BR27" s="713"/>
      <c r="BS27" s="686" t="s">
        <v>129</v>
      </c>
      <c r="BT27" s="681"/>
      <c r="BU27" s="681"/>
      <c r="BV27" s="681"/>
      <c r="BW27" s="681"/>
      <c r="BX27" s="681"/>
      <c r="BY27" s="681"/>
      <c r="BZ27" s="681"/>
      <c r="CA27" s="681"/>
      <c r="CB27" s="727"/>
      <c r="CD27" s="719" t="s">
        <v>297</v>
      </c>
      <c r="CE27" s="720"/>
      <c r="CF27" s="720"/>
      <c r="CG27" s="720"/>
      <c r="CH27" s="720"/>
      <c r="CI27" s="720"/>
      <c r="CJ27" s="720"/>
      <c r="CK27" s="720"/>
      <c r="CL27" s="720"/>
      <c r="CM27" s="720"/>
      <c r="CN27" s="720"/>
      <c r="CO27" s="720"/>
      <c r="CP27" s="720"/>
      <c r="CQ27" s="721"/>
      <c r="CR27" s="680">
        <v>358658</v>
      </c>
      <c r="CS27" s="699"/>
      <c r="CT27" s="699"/>
      <c r="CU27" s="699"/>
      <c r="CV27" s="699"/>
      <c r="CW27" s="699"/>
      <c r="CX27" s="699"/>
      <c r="CY27" s="700"/>
      <c r="CZ27" s="683">
        <v>6.8</v>
      </c>
      <c r="DA27" s="701"/>
      <c r="DB27" s="701"/>
      <c r="DC27" s="702"/>
      <c r="DD27" s="686">
        <v>122861</v>
      </c>
      <c r="DE27" s="699"/>
      <c r="DF27" s="699"/>
      <c r="DG27" s="699"/>
      <c r="DH27" s="699"/>
      <c r="DI27" s="699"/>
      <c r="DJ27" s="699"/>
      <c r="DK27" s="700"/>
      <c r="DL27" s="686">
        <v>100687</v>
      </c>
      <c r="DM27" s="699"/>
      <c r="DN27" s="699"/>
      <c r="DO27" s="699"/>
      <c r="DP27" s="699"/>
      <c r="DQ27" s="699"/>
      <c r="DR27" s="699"/>
      <c r="DS27" s="699"/>
      <c r="DT27" s="699"/>
      <c r="DU27" s="699"/>
      <c r="DV27" s="700"/>
      <c r="DW27" s="683">
        <v>3.6</v>
      </c>
      <c r="DX27" s="701"/>
      <c r="DY27" s="701"/>
      <c r="DZ27" s="701"/>
      <c r="EA27" s="701"/>
      <c r="EB27" s="701"/>
      <c r="EC27" s="722"/>
    </row>
    <row r="28" spans="2:133" ht="11.25" customHeight="1" x14ac:dyDescent="0.15">
      <c r="B28" s="677" t="s">
        <v>298</v>
      </c>
      <c r="C28" s="678"/>
      <c r="D28" s="678"/>
      <c r="E28" s="678"/>
      <c r="F28" s="678"/>
      <c r="G28" s="678"/>
      <c r="H28" s="678"/>
      <c r="I28" s="678"/>
      <c r="J28" s="678"/>
      <c r="K28" s="678"/>
      <c r="L28" s="678"/>
      <c r="M28" s="678"/>
      <c r="N28" s="678"/>
      <c r="O28" s="678"/>
      <c r="P28" s="678"/>
      <c r="Q28" s="679"/>
      <c r="R28" s="680">
        <v>7053</v>
      </c>
      <c r="S28" s="681"/>
      <c r="T28" s="681"/>
      <c r="U28" s="681"/>
      <c r="V28" s="681"/>
      <c r="W28" s="681"/>
      <c r="X28" s="681"/>
      <c r="Y28" s="682"/>
      <c r="Z28" s="713">
        <v>0.1</v>
      </c>
      <c r="AA28" s="713"/>
      <c r="AB28" s="713"/>
      <c r="AC28" s="713"/>
      <c r="AD28" s="714" t="s">
        <v>129</v>
      </c>
      <c r="AE28" s="714"/>
      <c r="AF28" s="714"/>
      <c r="AG28" s="714"/>
      <c r="AH28" s="714"/>
      <c r="AI28" s="714"/>
      <c r="AJ28" s="714"/>
      <c r="AK28" s="714"/>
      <c r="AL28" s="683" t="s">
        <v>231</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299</v>
      </c>
      <c r="CE28" s="720"/>
      <c r="CF28" s="720"/>
      <c r="CG28" s="720"/>
      <c r="CH28" s="720"/>
      <c r="CI28" s="720"/>
      <c r="CJ28" s="720"/>
      <c r="CK28" s="720"/>
      <c r="CL28" s="720"/>
      <c r="CM28" s="720"/>
      <c r="CN28" s="720"/>
      <c r="CO28" s="720"/>
      <c r="CP28" s="720"/>
      <c r="CQ28" s="721"/>
      <c r="CR28" s="680">
        <v>343123</v>
      </c>
      <c r="CS28" s="681"/>
      <c r="CT28" s="681"/>
      <c r="CU28" s="681"/>
      <c r="CV28" s="681"/>
      <c r="CW28" s="681"/>
      <c r="CX28" s="681"/>
      <c r="CY28" s="682"/>
      <c r="CZ28" s="683">
        <v>6.6</v>
      </c>
      <c r="DA28" s="701"/>
      <c r="DB28" s="701"/>
      <c r="DC28" s="702"/>
      <c r="DD28" s="686">
        <v>340368</v>
      </c>
      <c r="DE28" s="681"/>
      <c r="DF28" s="681"/>
      <c r="DG28" s="681"/>
      <c r="DH28" s="681"/>
      <c r="DI28" s="681"/>
      <c r="DJ28" s="681"/>
      <c r="DK28" s="682"/>
      <c r="DL28" s="686">
        <v>340368</v>
      </c>
      <c r="DM28" s="681"/>
      <c r="DN28" s="681"/>
      <c r="DO28" s="681"/>
      <c r="DP28" s="681"/>
      <c r="DQ28" s="681"/>
      <c r="DR28" s="681"/>
      <c r="DS28" s="681"/>
      <c r="DT28" s="681"/>
      <c r="DU28" s="681"/>
      <c r="DV28" s="682"/>
      <c r="DW28" s="683">
        <v>12.2</v>
      </c>
      <c r="DX28" s="701"/>
      <c r="DY28" s="701"/>
      <c r="DZ28" s="701"/>
      <c r="EA28" s="701"/>
      <c r="EB28" s="701"/>
      <c r="EC28" s="722"/>
    </row>
    <row r="29" spans="2:133" ht="11.25" customHeight="1" x14ac:dyDescent="0.15">
      <c r="B29" s="677" t="s">
        <v>300</v>
      </c>
      <c r="C29" s="678"/>
      <c r="D29" s="678"/>
      <c r="E29" s="678"/>
      <c r="F29" s="678"/>
      <c r="G29" s="678"/>
      <c r="H29" s="678"/>
      <c r="I29" s="678"/>
      <c r="J29" s="678"/>
      <c r="K29" s="678"/>
      <c r="L29" s="678"/>
      <c r="M29" s="678"/>
      <c r="N29" s="678"/>
      <c r="O29" s="678"/>
      <c r="P29" s="678"/>
      <c r="Q29" s="679"/>
      <c r="R29" s="680">
        <v>64793</v>
      </c>
      <c r="S29" s="681"/>
      <c r="T29" s="681"/>
      <c r="U29" s="681"/>
      <c r="V29" s="681"/>
      <c r="W29" s="681"/>
      <c r="X29" s="681"/>
      <c r="Y29" s="682"/>
      <c r="Z29" s="713">
        <v>1.2</v>
      </c>
      <c r="AA29" s="713"/>
      <c r="AB29" s="713"/>
      <c r="AC29" s="713"/>
      <c r="AD29" s="714">
        <v>13121</v>
      </c>
      <c r="AE29" s="714"/>
      <c r="AF29" s="714"/>
      <c r="AG29" s="714"/>
      <c r="AH29" s="714"/>
      <c r="AI29" s="714"/>
      <c r="AJ29" s="714"/>
      <c r="AK29" s="714"/>
      <c r="AL29" s="683">
        <v>0.5</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301</v>
      </c>
      <c r="CE29" s="766"/>
      <c r="CF29" s="719" t="s">
        <v>70</v>
      </c>
      <c r="CG29" s="720"/>
      <c r="CH29" s="720"/>
      <c r="CI29" s="720"/>
      <c r="CJ29" s="720"/>
      <c r="CK29" s="720"/>
      <c r="CL29" s="720"/>
      <c r="CM29" s="720"/>
      <c r="CN29" s="720"/>
      <c r="CO29" s="720"/>
      <c r="CP29" s="720"/>
      <c r="CQ29" s="721"/>
      <c r="CR29" s="680">
        <v>343112</v>
      </c>
      <c r="CS29" s="699"/>
      <c r="CT29" s="699"/>
      <c r="CU29" s="699"/>
      <c r="CV29" s="699"/>
      <c r="CW29" s="699"/>
      <c r="CX29" s="699"/>
      <c r="CY29" s="700"/>
      <c r="CZ29" s="683">
        <v>6.6</v>
      </c>
      <c r="DA29" s="701"/>
      <c r="DB29" s="701"/>
      <c r="DC29" s="702"/>
      <c r="DD29" s="686">
        <v>340357</v>
      </c>
      <c r="DE29" s="699"/>
      <c r="DF29" s="699"/>
      <c r="DG29" s="699"/>
      <c r="DH29" s="699"/>
      <c r="DI29" s="699"/>
      <c r="DJ29" s="699"/>
      <c r="DK29" s="700"/>
      <c r="DL29" s="686">
        <v>340357</v>
      </c>
      <c r="DM29" s="699"/>
      <c r="DN29" s="699"/>
      <c r="DO29" s="699"/>
      <c r="DP29" s="699"/>
      <c r="DQ29" s="699"/>
      <c r="DR29" s="699"/>
      <c r="DS29" s="699"/>
      <c r="DT29" s="699"/>
      <c r="DU29" s="699"/>
      <c r="DV29" s="700"/>
      <c r="DW29" s="683">
        <v>12.2</v>
      </c>
      <c r="DX29" s="701"/>
      <c r="DY29" s="701"/>
      <c r="DZ29" s="701"/>
      <c r="EA29" s="701"/>
      <c r="EB29" s="701"/>
      <c r="EC29" s="722"/>
    </row>
    <row r="30" spans="2:133" ht="11.25" customHeight="1" x14ac:dyDescent="0.15">
      <c r="B30" s="677" t="s">
        <v>302</v>
      </c>
      <c r="C30" s="678"/>
      <c r="D30" s="678"/>
      <c r="E30" s="678"/>
      <c r="F30" s="678"/>
      <c r="G30" s="678"/>
      <c r="H30" s="678"/>
      <c r="I30" s="678"/>
      <c r="J30" s="678"/>
      <c r="K30" s="678"/>
      <c r="L30" s="678"/>
      <c r="M30" s="678"/>
      <c r="N30" s="678"/>
      <c r="O30" s="678"/>
      <c r="P30" s="678"/>
      <c r="Q30" s="679"/>
      <c r="R30" s="680">
        <v>4753</v>
      </c>
      <c r="S30" s="681"/>
      <c r="T30" s="681"/>
      <c r="U30" s="681"/>
      <c r="V30" s="681"/>
      <c r="W30" s="681"/>
      <c r="X30" s="681"/>
      <c r="Y30" s="682"/>
      <c r="Z30" s="713">
        <v>0.1</v>
      </c>
      <c r="AA30" s="713"/>
      <c r="AB30" s="713"/>
      <c r="AC30" s="713"/>
      <c r="AD30" s="714" t="s">
        <v>231</v>
      </c>
      <c r="AE30" s="714"/>
      <c r="AF30" s="714"/>
      <c r="AG30" s="714"/>
      <c r="AH30" s="714"/>
      <c r="AI30" s="714"/>
      <c r="AJ30" s="714"/>
      <c r="AK30" s="714"/>
      <c r="AL30" s="683" t="s">
        <v>231</v>
      </c>
      <c r="AM30" s="684"/>
      <c r="AN30" s="684"/>
      <c r="AO30" s="715"/>
      <c r="AP30" s="741" t="s">
        <v>219</v>
      </c>
      <c r="AQ30" s="742"/>
      <c r="AR30" s="742"/>
      <c r="AS30" s="742"/>
      <c r="AT30" s="742"/>
      <c r="AU30" s="742"/>
      <c r="AV30" s="742"/>
      <c r="AW30" s="742"/>
      <c r="AX30" s="742"/>
      <c r="AY30" s="742"/>
      <c r="AZ30" s="742"/>
      <c r="BA30" s="742"/>
      <c r="BB30" s="742"/>
      <c r="BC30" s="742"/>
      <c r="BD30" s="742"/>
      <c r="BE30" s="742"/>
      <c r="BF30" s="743"/>
      <c r="BG30" s="741" t="s">
        <v>303</v>
      </c>
      <c r="BH30" s="754"/>
      <c r="BI30" s="754"/>
      <c r="BJ30" s="754"/>
      <c r="BK30" s="754"/>
      <c r="BL30" s="754"/>
      <c r="BM30" s="754"/>
      <c r="BN30" s="754"/>
      <c r="BO30" s="754"/>
      <c r="BP30" s="754"/>
      <c r="BQ30" s="755"/>
      <c r="BR30" s="741" t="s">
        <v>304</v>
      </c>
      <c r="BS30" s="754"/>
      <c r="BT30" s="754"/>
      <c r="BU30" s="754"/>
      <c r="BV30" s="754"/>
      <c r="BW30" s="754"/>
      <c r="BX30" s="754"/>
      <c r="BY30" s="754"/>
      <c r="BZ30" s="754"/>
      <c r="CA30" s="754"/>
      <c r="CB30" s="755"/>
      <c r="CD30" s="767"/>
      <c r="CE30" s="768"/>
      <c r="CF30" s="719" t="s">
        <v>305</v>
      </c>
      <c r="CG30" s="720"/>
      <c r="CH30" s="720"/>
      <c r="CI30" s="720"/>
      <c r="CJ30" s="720"/>
      <c r="CK30" s="720"/>
      <c r="CL30" s="720"/>
      <c r="CM30" s="720"/>
      <c r="CN30" s="720"/>
      <c r="CO30" s="720"/>
      <c r="CP30" s="720"/>
      <c r="CQ30" s="721"/>
      <c r="CR30" s="680">
        <v>332826</v>
      </c>
      <c r="CS30" s="681"/>
      <c r="CT30" s="681"/>
      <c r="CU30" s="681"/>
      <c r="CV30" s="681"/>
      <c r="CW30" s="681"/>
      <c r="CX30" s="681"/>
      <c r="CY30" s="682"/>
      <c r="CZ30" s="683">
        <v>6.4</v>
      </c>
      <c r="DA30" s="701"/>
      <c r="DB30" s="701"/>
      <c r="DC30" s="702"/>
      <c r="DD30" s="686">
        <v>330350</v>
      </c>
      <c r="DE30" s="681"/>
      <c r="DF30" s="681"/>
      <c r="DG30" s="681"/>
      <c r="DH30" s="681"/>
      <c r="DI30" s="681"/>
      <c r="DJ30" s="681"/>
      <c r="DK30" s="682"/>
      <c r="DL30" s="686">
        <v>330350</v>
      </c>
      <c r="DM30" s="681"/>
      <c r="DN30" s="681"/>
      <c r="DO30" s="681"/>
      <c r="DP30" s="681"/>
      <c r="DQ30" s="681"/>
      <c r="DR30" s="681"/>
      <c r="DS30" s="681"/>
      <c r="DT30" s="681"/>
      <c r="DU30" s="681"/>
      <c r="DV30" s="682"/>
      <c r="DW30" s="683">
        <v>11.9</v>
      </c>
      <c r="DX30" s="701"/>
      <c r="DY30" s="701"/>
      <c r="DZ30" s="701"/>
      <c r="EA30" s="701"/>
      <c r="EB30" s="701"/>
      <c r="EC30" s="722"/>
    </row>
    <row r="31" spans="2:133" ht="11.25" customHeight="1" x14ac:dyDescent="0.15">
      <c r="B31" s="677" t="s">
        <v>306</v>
      </c>
      <c r="C31" s="678"/>
      <c r="D31" s="678"/>
      <c r="E31" s="678"/>
      <c r="F31" s="678"/>
      <c r="G31" s="678"/>
      <c r="H31" s="678"/>
      <c r="I31" s="678"/>
      <c r="J31" s="678"/>
      <c r="K31" s="678"/>
      <c r="L31" s="678"/>
      <c r="M31" s="678"/>
      <c r="N31" s="678"/>
      <c r="O31" s="678"/>
      <c r="P31" s="678"/>
      <c r="Q31" s="679"/>
      <c r="R31" s="680">
        <v>1391063</v>
      </c>
      <c r="S31" s="681"/>
      <c r="T31" s="681"/>
      <c r="U31" s="681"/>
      <c r="V31" s="681"/>
      <c r="W31" s="681"/>
      <c r="X31" s="681"/>
      <c r="Y31" s="682"/>
      <c r="Z31" s="713">
        <v>25.2</v>
      </c>
      <c r="AA31" s="713"/>
      <c r="AB31" s="713"/>
      <c r="AC31" s="713"/>
      <c r="AD31" s="714" t="s">
        <v>129</v>
      </c>
      <c r="AE31" s="714"/>
      <c r="AF31" s="714"/>
      <c r="AG31" s="714"/>
      <c r="AH31" s="714"/>
      <c r="AI31" s="714"/>
      <c r="AJ31" s="714"/>
      <c r="AK31" s="714"/>
      <c r="AL31" s="683" t="s">
        <v>231</v>
      </c>
      <c r="AM31" s="684"/>
      <c r="AN31" s="684"/>
      <c r="AO31" s="715"/>
      <c r="AP31" s="756" t="s">
        <v>307</v>
      </c>
      <c r="AQ31" s="757"/>
      <c r="AR31" s="757"/>
      <c r="AS31" s="757"/>
      <c r="AT31" s="762" t="s">
        <v>308</v>
      </c>
      <c r="AU31" s="231"/>
      <c r="AV31" s="231"/>
      <c r="AW31" s="231"/>
      <c r="AX31" s="746" t="s">
        <v>186</v>
      </c>
      <c r="AY31" s="747"/>
      <c r="AZ31" s="747"/>
      <c r="BA31" s="747"/>
      <c r="BB31" s="747"/>
      <c r="BC31" s="747"/>
      <c r="BD31" s="747"/>
      <c r="BE31" s="747"/>
      <c r="BF31" s="748"/>
      <c r="BG31" s="749">
        <v>98.7</v>
      </c>
      <c r="BH31" s="750"/>
      <c r="BI31" s="750"/>
      <c r="BJ31" s="750"/>
      <c r="BK31" s="750"/>
      <c r="BL31" s="750"/>
      <c r="BM31" s="751">
        <v>92.4</v>
      </c>
      <c r="BN31" s="750"/>
      <c r="BO31" s="750"/>
      <c r="BP31" s="750"/>
      <c r="BQ31" s="752"/>
      <c r="BR31" s="749">
        <v>98.6</v>
      </c>
      <c r="BS31" s="750"/>
      <c r="BT31" s="750"/>
      <c r="BU31" s="750"/>
      <c r="BV31" s="750"/>
      <c r="BW31" s="750"/>
      <c r="BX31" s="751">
        <v>88.5</v>
      </c>
      <c r="BY31" s="750"/>
      <c r="BZ31" s="750"/>
      <c r="CA31" s="750"/>
      <c r="CB31" s="752"/>
      <c r="CD31" s="767"/>
      <c r="CE31" s="768"/>
      <c r="CF31" s="719" t="s">
        <v>309</v>
      </c>
      <c r="CG31" s="720"/>
      <c r="CH31" s="720"/>
      <c r="CI31" s="720"/>
      <c r="CJ31" s="720"/>
      <c r="CK31" s="720"/>
      <c r="CL31" s="720"/>
      <c r="CM31" s="720"/>
      <c r="CN31" s="720"/>
      <c r="CO31" s="720"/>
      <c r="CP31" s="720"/>
      <c r="CQ31" s="721"/>
      <c r="CR31" s="680">
        <v>10286</v>
      </c>
      <c r="CS31" s="699"/>
      <c r="CT31" s="699"/>
      <c r="CU31" s="699"/>
      <c r="CV31" s="699"/>
      <c r="CW31" s="699"/>
      <c r="CX31" s="699"/>
      <c r="CY31" s="700"/>
      <c r="CZ31" s="683">
        <v>0.2</v>
      </c>
      <c r="DA31" s="701"/>
      <c r="DB31" s="701"/>
      <c r="DC31" s="702"/>
      <c r="DD31" s="686">
        <v>10007</v>
      </c>
      <c r="DE31" s="699"/>
      <c r="DF31" s="699"/>
      <c r="DG31" s="699"/>
      <c r="DH31" s="699"/>
      <c r="DI31" s="699"/>
      <c r="DJ31" s="699"/>
      <c r="DK31" s="700"/>
      <c r="DL31" s="686">
        <v>10007</v>
      </c>
      <c r="DM31" s="699"/>
      <c r="DN31" s="699"/>
      <c r="DO31" s="699"/>
      <c r="DP31" s="699"/>
      <c r="DQ31" s="699"/>
      <c r="DR31" s="699"/>
      <c r="DS31" s="699"/>
      <c r="DT31" s="699"/>
      <c r="DU31" s="699"/>
      <c r="DV31" s="700"/>
      <c r="DW31" s="683">
        <v>0.4</v>
      </c>
      <c r="DX31" s="701"/>
      <c r="DY31" s="701"/>
      <c r="DZ31" s="701"/>
      <c r="EA31" s="701"/>
      <c r="EB31" s="701"/>
      <c r="EC31" s="722"/>
    </row>
    <row r="32" spans="2:133" ht="11.25" customHeight="1" x14ac:dyDescent="0.15">
      <c r="B32" s="771" t="s">
        <v>310</v>
      </c>
      <c r="C32" s="772"/>
      <c r="D32" s="772"/>
      <c r="E32" s="772"/>
      <c r="F32" s="772"/>
      <c r="G32" s="772"/>
      <c r="H32" s="772"/>
      <c r="I32" s="772"/>
      <c r="J32" s="772"/>
      <c r="K32" s="772"/>
      <c r="L32" s="772"/>
      <c r="M32" s="772"/>
      <c r="N32" s="772"/>
      <c r="O32" s="772"/>
      <c r="P32" s="772"/>
      <c r="Q32" s="773"/>
      <c r="R32" s="680" t="s">
        <v>231</v>
      </c>
      <c r="S32" s="681"/>
      <c r="T32" s="681"/>
      <c r="U32" s="681"/>
      <c r="V32" s="681"/>
      <c r="W32" s="681"/>
      <c r="X32" s="681"/>
      <c r="Y32" s="682"/>
      <c r="Z32" s="713" t="s">
        <v>231</v>
      </c>
      <c r="AA32" s="713"/>
      <c r="AB32" s="713"/>
      <c r="AC32" s="713"/>
      <c r="AD32" s="714" t="s">
        <v>129</v>
      </c>
      <c r="AE32" s="714"/>
      <c r="AF32" s="714"/>
      <c r="AG32" s="714"/>
      <c r="AH32" s="714"/>
      <c r="AI32" s="714"/>
      <c r="AJ32" s="714"/>
      <c r="AK32" s="714"/>
      <c r="AL32" s="683" t="s">
        <v>231</v>
      </c>
      <c r="AM32" s="684"/>
      <c r="AN32" s="684"/>
      <c r="AO32" s="715"/>
      <c r="AP32" s="758"/>
      <c r="AQ32" s="759"/>
      <c r="AR32" s="759"/>
      <c r="AS32" s="759"/>
      <c r="AT32" s="763"/>
      <c r="AU32" s="230" t="s">
        <v>311</v>
      </c>
      <c r="AV32" s="230"/>
      <c r="AW32" s="230"/>
      <c r="AX32" s="677" t="s">
        <v>312</v>
      </c>
      <c r="AY32" s="678"/>
      <c r="AZ32" s="678"/>
      <c r="BA32" s="678"/>
      <c r="BB32" s="678"/>
      <c r="BC32" s="678"/>
      <c r="BD32" s="678"/>
      <c r="BE32" s="678"/>
      <c r="BF32" s="679"/>
      <c r="BG32" s="753">
        <v>99.4</v>
      </c>
      <c r="BH32" s="699"/>
      <c r="BI32" s="699"/>
      <c r="BJ32" s="699"/>
      <c r="BK32" s="699"/>
      <c r="BL32" s="699"/>
      <c r="BM32" s="684">
        <v>95.9</v>
      </c>
      <c r="BN32" s="745"/>
      <c r="BO32" s="745"/>
      <c r="BP32" s="745"/>
      <c r="BQ32" s="726"/>
      <c r="BR32" s="753">
        <v>98.8</v>
      </c>
      <c r="BS32" s="699"/>
      <c r="BT32" s="699"/>
      <c r="BU32" s="699"/>
      <c r="BV32" s="699"/>
      <c r="BW32" s="699"/>
      <c r="BX32" s="684">
        <v>95.6</v>
      </c>
      <c r="BY32" s="745"/>
      <c r="BZ32" s="745"/>
      <c r="CA32" s="745"/>
      <c r="CB32" s="726"/>
      <c r="CD32" s="769"/>
      <c r="CE32" s="770"/>
      <c r="CF32" s="719" t="s">
        <v>313</v>
      </c>
      <c r="CG32" s="720"/>
      <c r="CH32" s="720"/>
      <c r="CI32" s="720"/>
      <c r="CJ32" s="720"/>
      <c r="CK32" s="720"/>
      <c r="CL32" s="720"/>
      <c r="CM32" s="720"/>
      <c r="CN32" s="720"/>
      <c r="CO32" s="720"/>
      <c r="CP32" s="720"/>
      <c r="CQ32" s="721"/>
      <c r="CR32" s="680">
        <v>11</v>
      </c>
      <c r="CS32" s="681"/>
      <c r="CT32" s="681"/>
      <c r="CU32" s="681"/>
      <c r="CV32" s="681"/>
      <c r="CW32" s="681"/>
      <c r="CX32" s="681"/>
      <c r="CY32" s="682"/>
      <c r="CZ32" s="683">
        <v>0</v>
      </c>
      <c r="DA32" s="701"/>
      <c r="DB32" s="701"/>
      <c r="DC32" s="702"/>
      <c r="DD32" s="686">
        <v>11</v>
      </c>
      <c r="DE32" s="681"/>
      <c r="DF32" s="681"/>
      <c r="DG32" s="681"/>
      <c r="DH32" s="681"/>
      <c r="DI32" s="681"/>
      <c r="DJ32" s="681"/>
      <c r="DK32" s="682"/>
      <c r="DL32" s="686">
        <v>11</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314</v>
      </c>
      <c r="C33" s="678"/>
      <c r="D33" s="678"/>
      <c r="E33" s="678"/>
      <c r="F33" s="678"/>
      <c r="G33" s="678"/>
      <c r="H33" s="678"/>
      <c r="I33" s="678"/>
      <c r="J33" s="678"/>
      <c r="K33" s="678"/>
      <c r="L33" s="678"/>
      <c r="M33" s="678"/>
      <c r="N33" s="678"/>
      <c r="O33" s="678"/>
      <c r="P33" s="678"/>
      <c r="Q33" s="679"/>
      <c r="R33" s="680">
        <v>272949</v>
      </c>
      <c r="S33" s="681"/>
      <c r="T33" s="681"/>
      <c r="U33" s="681"/>
      <c r="V33" s="681"/>
      <c r="W33" s="681"/>
      <c r="X33" s="681"/>
      <c r="Y33" s="682"/>
      <c r="Z33" s="713">
        <v>5</v>
      </c>
      <c r="AA33" s="713"/>
      <c r="AB33" s="713"/>
      <c r="AC33" s="713"/>
      <c r="AD33" s="714" t="s">
        <v>231</v>
      </c>
      <c r="AE33" s="714"/>
      <c r="AF33" s="714"/>
      <c r="AG33" s="714"/>
      <c r="AH33" s="714"/>
      <c r="AI33" s="714"/>
      <c r="AJ33" s="714"/>
      <c r="AK33" s="714"/>
      <c r="AL33" s="683" t="s">
        <v>231</v>
      </c>
      <c r="AM33" s="684"/>
      <c r="AN33" s="684"/>
      <c r="AO33" s="715"/>
      <c r="AP33" s="760"/>
      <c r="AQ33" s="761"/>
      <c r="AR33" s="761"/>
      <c r="AS33" s="761"/>
      <c r="AT33" s="764"/>
      <c r="AU33" s="232"/>
      <c r="AV33" s="232"/>
      <c r="AW33" s="232"/>
      <c r="AX33" s="661" t="s">
        <v>315</v>
      </c>
      <c r="AY33" s="662"/>
      <c r="AZ33" s="662"/>
      <c r="BA33" s="662"/>
      <c r="BB33" s="662"/>
      <c r="BC33" s="662"/>
      <c r="BD33" s="662"/>
      <c r="BE33" s="662"/>
      <c r="BF33" s="663"/>
      <c r="BG33" s="744">
        <v>97.8</v>
      </c>
      <c r="BH33" s="665"/>
      <c r="BI33" s="665"/>
      <c r="BJ33" s="665"/>
      <c r="BK33" s="665"/>
      <c r="BL33" s="665"/>
      <c r="BM33" s="707">
        <v>88.6</v>
      </c>
      <c r="BN33" s="665"/>
      <c r="BO33" s="665"/>
      <c r="BP33" s="665"/>
      <c r="BQ33" s="709"/>
      <c r="BR33" s="744">
        <v>98.2</v>
      </c>
      <c r="BS33" s="665"/>
      <c r="BT33" s="665"/>
      <c r="BU33" s="665"/>
      <c r="BV33" s="665"/>
      <c r="BW33" s="665"/>
      <c r="BX33" s="707">
        <v>81.099999999999994</v>
      </c>
      <c r="BY33" s="665"/>
      <c r="BZ33" s="665"/>
      <c r="CA33" s="665"/>
      <c r="CB33" s="709"/>
      <c r="CD33" s="719" t="s">
        <v>316</v>
      </c>
      <c r="CE33" s="720"/>
      <c r="CF33" s="720"/>
      <c r="CG33" s="720"/>
      <c r="CH33" s="720"/>
      <c r="CI33" s="720"/>
      <c r="CJ33" s="720"/>
      <c r="CK33" s="720"/>
      <c r="CL33" s="720"/>
      <c r="CM33" s="720"/>
      <c r="CN33" s="720"/>
      <c r="CO33" s="720"/>
      <c r="CP33" s="720"/>
      <c r="CQ33" s="721"/>
      <c r="CR33" s="680">
        <v>2880225</v>
      </c>
      <c r="CS33" s="699"/>
      <c r="CT33" s="699"/>
      <c r="CU33" s="699"/>
      <c r="CV33" s="699"/>
      <c r="CW33" s="699"/>
      <c r="CX33" s="699"/>
      <c r="CY33" s="700"/>
      <c r="CZ33" s="683">
        <v>55</v>
      </c>
      <c r="DA33" s="701"/>
      <c r="DB33" s="701"/>
      <c r="DC33" s="702"/>
      <c r="DD33" s="686">
        <v>1784696</v>
      </c>
      <c r="DE33" s="699"/>
      <c r="DF33" s="699"/>
      <c r="DG33" s="699"/>
      <c r="DH33" s="699"/>
      <c r="DI33" s="699"/>
      <c r="DJ33" s="699"/>
      <c r="DK33" s="700"/>
      <c r="DL33" s="686">
        <v>1093080</v>
      </c>
      <c r="DM33" s="699"/>
      <c r="DN33" s="699"/>
      <c r="DO33" s="699"/>
      <c r="DP33" s="699"/>
      <c r="DQ33" s="699"/>
      <c r="DR33" s="699"/>
      <c r="DS33" s="699"/>
      <c r="DT33" s="699"/>
      <c r="DU33" s="699"/>
      <c r="DV33" s="700"/>
      <c r="DW33" s="683">
        <v>39.299999999999997</v>
      </c>
      <c r="DX33" s="701"/>
      <c r="DY33" s="701"/>
      <c r="DZ33" s="701"/>
      <c r="EA33" s="701"/>
      <c r="EB33" s="701"/>
      <c r="EC33" s="722"/>
    </row>
    <row r="34" spans="2:133" ht="11.25" customHeight="1" x14ac:dyDescent="0.15">
      <c r="B34" s="677" t="s">
        <v>317</v>
      </c>
      <c r="C34" s="678"/>
      <c r="D34" s="678"/>
      <c r="E34" s="678"/>
      <c r="F34" s="678"/>
      <c r="G34" s="678"/>
      <c r="H34" s="678"/>
      <c r="I34" s="678"/>
      <c r="J34" s="678"/>
      <c r="K34" s="678"/>
      <c r="L34" s="678"/>
      <c r="M34" s="678"/>
      <c r="N34" s="678"/>
      <c r="O34" s="678"/>
      <c r="P34" s="678"/>
      <c r="Q34" s="679"/>
      <c r="R34" s="680">
        <v>8478</v>
      </c>
      <c r="S34" s="681"/>
      <c r="T34" s="681"/>
      <c r="U34" s="681"/>
      <c r="V34" s="681"/>
      <c r="W34" s="681"/>
      <c r="X34" s="681"/>
      <c r="Y34" s="682"/>
      <c r="Z34" s="713">
        <v>0.2</v>
      </c>
      <c r="AA34" s="713"/>
      <c r="AB34" s="713"/>
      <c r="AC34" s="713"/>
      <c r="AD34" s="714">
        <v>3759</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318</v>
      </c>
      <c r="CE34" s="720"/>
      <c r="CF34" s="720"/>
      <c r="CG34" s="720"/>
      <c r="CH34" s="720"/>
      <c r="CI34" s="720"/>
      <c r="CJ34" s="720"/>
      <c r="CK34" s="720"/>
      <c r="CL34" s="720"/>
      <c r="CM34" s="720"/>
      <c r="CN34" s="720"/>
      <c r="CO34" s="720"/>
      <c r="CP34" s="720"/>
      <c r="CQ34" s="721"/>
      <c r="CR34" s="680">
        <v>742039</v>
      </c>
      <c r="CS34" s="681"/>
      <c r="CT34" s="681"/>
      <c r="CU34" s="681"/>
      <c r="CV34" s="681"/>
      <c r="CW34" s="681"/>
      <c r="CX34" s="681"/>
      <c r="CY34" s="682"/>
      <c r="CZ34" s="683">
        <v>14.2</v>
      </c>
      <c r="DA34" s="701"/>
      <c r="DB34" s="701"/>
      <c r="DC34" s="702"/>
      <c r="DD34" s="686">
        <v>538688</v>
      </c>
      <c r="DE34" s="681"/>
      <c r="DF34" s="681"/>
      <c r="DG34" s="681"/>
      <c r="DH34" s="681"/>
      <c r="DI34" s="681"/>
      <c r="DJ34" s="681"/>
      <c r="DK34" s="682"/>
      <c r="DL34" s="686">
        <v>365066</v>
      </c>
      <c r="DM34" s="681"/>
      <c r="DN34" s="681"/>
      <c r="DO34" s="681"/>
      <c r="DP34" s="681"/>
      <c r="DQ34" s="681"/>
      <c r="DR34" s="681"/>
      <c r="DS34" s="681"/>
      <c r="DT34" s="681"/>
      <c r="DU34" s="681"/>
      <c r="DV34" s="682"/>
      <c r="DW34" s="683">
        <v>13.1</v>
      </c>
      <c r="DX34" s="701"/>
      <c r="DY34" s="701"/>
      <c r="DZ34" s="701"/>
      <c r="EA34" s="701"/>
      <c r="EB34" s="701"/>
      <c r="EC34" s="722"/>
    </row>
    <row r="35" spans="2:133" ht="11.25" customHeight="1" x14ac:dyDescent="0.15">
      <c r="B35" s="677" t="s">
        <v>319</v>
      </c>
      <c r="C35" s="678"/>
      <c r="D35" s="678"/>
      <c r="E35" s="678"/>
      <c r="F35" s="678"/>
      <c r="G35" s="678"/>
      <c r="H35" s="678"/>
      <c r="I35" s="678"/>
      <c r="J35" s="678"/>
      <c r="K35" s="678"/>
      <c r="L35" s="678"/>
      <c r="M35" s="678"/>
      <c r="N35" s="678"/>
      <c r="O35" s="678"/>
      <c r="P35" s="678"/>
      <c r="Q35" s="679"/>
      <c r="R35" s="680">
        <v>34458</v>
      </c>
      <c r="S35" s="681"/>
      <c r="T35" s="681"/>
      <c r="U35" s="681"/>
      <c r="V35" s="681"/>
      <c r="W35" s="681"/>
      <c r="X35" s="681"/>
      <c r="Y35" s="682"/>
      <c r="Z35" s="713">
        <v>0.6</v>
      </c>
      <c r="AA35" s="713"/>
      <c r="AB35" s="713"/>
      <c r="AC35" s="713"/>
      <c r="AD35" s="714" t="s">
        <v>129</v>
      </c>
      <c r="AE35" s="714"/>
      <c r="AF35" s="714"/>
      <c r="AG35" s="714"/>
      <c r="AH35" s="714"/>
      <c r="AI35" s="714"/>
      <c r="AJ35" s="714"/>
      <c r="AK35" s="714"/>
      <c r="AL35" s="683" t="s">
        <v>129</v>
      </c>
      <c r="AM35" s="684"/>
      <c r="AN35" s="684"/>
      <c r="AO35" s="715"/>
      <c r="AP35" s="235"/>
      <c r="AQ35" s="741" t="s">
        <v>320</v>
      </c>
      <c r="AR35" s="742"/>
      <c r="AS35" s="742"/>
      <c r="AT35" s="742"/>
      <c r="AU35" s="742"/>
      <c r="AV35" s="742"/>
      <c r="AW35" s="742"/>
      <c r="AX35" s="742"/>
      <c r="AY35" s="742"/>
      <c r="AZ35" s="742"/>
      <c r="BA35" s="742"/>
      <c r="BB35" s="742"/>
      <c r="BC35" s="742"/>
      <c r="BD35" s="742"/>
      <c r="BE35" s="742"/>
      <c r="BF35" s="743"/>
      <c r="BG35" s="741" t="s">
        <v>321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322</v>
      </c>
      <c r="CE35" s="720"/>
      <c r="CF35" s="720"/>
      <c r="CG35" s="720"/>
      <c r="CH35" s="720"/>
      <c r="CI35" s="720"/>
      <c r="CJ35" s="720"/>
      <c r="CK35" s="720"/>
      <c r="CL35" s="720"/>
      <c r="CM35" s="720"/>
      <c r="CN35" s="720"/>
      <c r="CO35" s="720"/>
      <c r="CP35" s="720"/>
      <c r="CQ35" s="721"/>
      <c r="CR35" s="680">
        <v>71283</v>
      </c>
      <c r="CS35" s="699"/>
      <c r="CT35" s="699"/>
      <c r="CU35" s="699"/>
      <c r="CV35" s="699"/>
      <c r="CW35" s="699"/>
      <c r="CX35" s="699"/>
      <c r="CY35" s="700"/>
      <c r="CZ35" s="683">
        <v>1.4</v>
      </c>
      <c r="DA35" s="701"/>
      <c r="DB35" s="701"/>
      <c r="DC35" s="702"/>
      <c r="DD35" s="686">
        <v>60073</v>
      </c>
      <c r="DE35" s="699"/>
      <c r="DF35" s="699"/>
      <c r="DG35" s="699"/>
      <c r="DH35" s="699"/>
      <c r="DI35" s="699"/>
      <c r="DJ35" s="699"/>
      <c r="DK35" s="700"/>
      <c r="DL35" s="686">
        <v>50451</v>
      </c>
      <c r="DM35" s="699"/>
      <c r="DN35" s="699"/>
      <c r="DO35" s="699"/>
      <c r="DP35" s="699"/>
      <c r="DQ35" s="699"/>
      <c r="DR35" s="699"/>
      <c r="DS35" s="699"/>
      <c r="DT35" s="699"/>
      <c r="DU35" s="699"/>
      <c r="DV35" s="700"/>
      <c r="DW35" s="683">
        <v>1.8</v>
      </c>
      <c r="DX35" s="701"/>
      <c r="DY35" s="701"/>
      <c r="DZ35" s="701"/>
      <c r="EA35" s="701"/>
      <c r="EB35" s="701"/>
      <c r="EC35" s="722"/>
    </row>
    <row r="36" spans="2:133" ht="11.25" customHeight="1" x14ac:dyDescent="0.15">
      <c r="B36" s="677" t="s">
        <v>323</v>
      </c>
      <c r="C36" s="678"/>
      <c r="D36" s="678"/>
      <c r="E36" s="678"/>
      <c r="F36" s="678"/>
      <c r="G36" s="678"/>
      <c r="H36" s="678"/>
      <c r="I36" s="678"/>
      <c r="J36" s="678"/>
      <c r="K36" s="678"/>
      <c r="L36" s="678"/>
      <c r="M36" s="678"/>
      <c r="N36" s="678"/>
      <c r="O36" s="678"/>
      <c r="P36" s="678"/>
      <c r="Q36" s="679"/>
      <c r="R36" s="680">
        <v>57566</v>
      </c>
      <c r="S36" s="681"/>
      <c r="T36" s="681"/>
      <c r="U36" s="681"/>
      <c r="V36" s="681"/>
      <c r="W36" s="681"/>
      <c r="X36" s="681"/>
      <c r="Y36" s="682"/>
      <c r="Z36" s="713">
        <v>1</v>
      </c>
      <c r="AA36" s="713"/>
      <c r="AB36" s="713"/>
      <c r="AC36" s="713"/>
      <c r="AD36" s="714" t="s">
        <v>231</v>
      </c>
      <c r="AE36" s="714"/>
      <c r="AF36" s="714"/>
      <c r="AG36" s="714"/>
      <c r="AH36" s="714"/>
      <c r="AI36" s="714"/>
      <c r="AJ36" s="714"/>
      <c r="AK36" s="714"/>
      <c r="AL36" s="683" t="s">
        <v>129</v>
      </c>
      <c r="AM36" s="684"/>
      <c r="AN36" s="684"/>
      <c r="AO36" s="715"/>
      <c r="AP36" s="235"/>
      <c r="AQ36" s="732" t="s">
        <v>324</v>
      </c>
      <c r="AR36" s="733"/>
      <c r="AS36" s="733"/>
      <c r="AT36" s="733"/>
      <c r="AU36" s="733"/>
      <c r="AV36" s="733"/>
      <c r="AW36" s="733"/>
      <c r="AX36" s="733"/>
      <c r="AY36" s="734"/>
      <c r="AZ36" s="735">
        <v>531085</v>
      </c>
      <c r="BA36" s="736"/>
      <c r="BB36" s="736"/>
      <c r="BC36" s="736"/>
      <c r="BD36" s="736"/>
      <c r="BE36" s="736"/>
      <c r="BF36" s="737"/>
      <c r="BG36" s="738" t="s">
        <v>325</v>
      </c>
      <c r="BH36" s="739"/>
      <c r="BI36" s="739"/>
      <c r="BJ36" s="739"/>
      <c r="BK36" s="739"/>
      <c r="BL36" s="739"/>
      <c r="BM36" s="739"/>
      <c r="BN36" s="739"/>
      <c r="BO36" s="739"/>
      <c r="BP36" s="739"/>
      <c r="BQ36" s="739"/>
      <c r="BR36" s="739"/>
      <c r="BS36" s="739"/>
      <c r="BT36" s="739"/>
      <c r="BU36" s="740"/>
      <c r="BV36" s="735">
        <v>44379</v>
      </c>
      <c r="BW36" s="736"/>
      <c r="BX36" s="736"/>
      <c r="BY36" s="736"/>
      <c r="BZ36" s="736"/>
      <c r="CA36" s="736"/>
      <c r="CB36" s="737"/>
      <c r="CD36" s="719" t="s">
        <v>326</v>
      </c>
      <c r="CE36" s="720"/>
      <c r="CF36" s="720"/>
      <c r="CG36" s="720"/>
      <c r="CH36" s="720"/>
      <c r="CI36" s="720"/>
      <c r="CJ36" s="720"/>
      <c r="CK36" s="720"/>
      <c r="CL36" s="720"/>
      <c r="CM36" s="720"/>
      <c r="CN36" s="720"/>
      <c r="CO36" s="720"/>
      <c r="CP36" s="720"/>
      <c r="CQ36" s="721"/>
      <c r="CR36" s="680">
        <v>1302352</v>
      </c>
      <c r="CS36" s="681"/>
      <c r="CT36" s="681"/>
      <c r="CU36" s="681"/>
      <c r="CV36" s="681"/>
      <c r="CW36" s="681"/>
      <c r="CX36" s="681"/>
      <c r="CY36" s="682"/>
      <c r="CZ36" s="683">
        <v>24.9</v>
      </c>
      <c r="DA36" s="701"/>
      <c r="DB36" s="701"/>
      <c r="DC36" s="702"/>
      <c r="DD36" s="686">
        <v>533489</v>
      </c>
      <c r="DE36" s="681"/>
      <c r="DF36" s="681"/>
      <c r="DG36" s="681"/>
      <c r="DH36" s="681"/>
      <c r="DI36" s="681"/>
      <c r="DJ36" s="681"/>
      <c r="DK36" s="682"/>
      <c r="DL36" s="686">
        <v>252451</v>
      </c>
      <c r="DM36" s="681"/>
      <c r="DN36" s="681"/>
      <c r="DO36" s="681"/>
      <c r="DP36" s="681"/>
      <c r="DQ36" s="681"/>
      <c r="DR36" s="681"/>
      <c r="DS36" s="681"/>
      <c r="DT36" s="681"/>
      <c r="DU36" s="681"/>
      <c r="DV36" s="682"/>
      <c r="DW36" s="683">
        <v>9.1</v>
      </c>
      <c r="DX36" s="701"/>
      <c r="DY36" s="701"/>
      <c r="DZ36" s="701"/>
      <c r="EA36" s="701"/>
      <c r="EB36" s="701"/>
      <c r="EC36" s="722"/>
    </row>
    <row r="37" spans="2:133" ht="11.25" customHeight="1" x14ac:dyDescent="0.15">
      <c r="B37" s="677" t="s">
        <v>327</v>
      </c>
      <c r="C37" s="678"/>
      <c r="D37" s="678"/>
      <c r="E37" s="678"/>
      <c r="F37" s="678"/>
      <c r="G37" s="678"/>
      <c r="H37" s="678"/>
      <c r="I37" s="678"/>
      <c r="J37" s="678"/>
      <c r="K37" s="678"/>
      <c r="L37" s="678"/>
      <c r="M37" s="678"/>
      <c r="N37" s="678"/>
      <c r="O37" s="678"/>
      <c r="P37" s="678"/>
      <c r="Q37" s="679"/>
      <c r="R37" s="680">
        <v>286538</v>
      </c>
      <c r="S37" s="681"/>
      <c r="T37" s="681"/>
      <c r="U37" s="681"/>
      <c r="V37" s="681"/>
      <c r="W37" s="681"/>
      <c r="X37" s="681"/>
      <c r="Y37" s="682"/>
      <c r="Z37" s="713">
        <v>5.2</v>
      </c>
      <c r="AA37" s="713"/>
      <c r="AB37" s="713"/>
      <c r="AC37" s="713"/>
      <c r="AD37" s="714" t="s">
        <v>231</v>
      </c>
      <c r="AE37" s="714"/>
      <c r="AF37" s="714"/>
      <c r="AG37" s="714"/>
      <c r="AH37" s="714"/>
      <c r="AI37" s="714"/>
      <c r="AJ37" s="714"/>
      <c r="AK37" s="714"/>
      <c r="AL37" s="683" t="s">
        <v>129</v>
      </c>
      <c r="AM37" s="684"/>
      <c r="AN37" s="684"/>
      <c r="AO37" s="715"/>
      <c r="AQ37" s="723" t="s">
        <v>328</v>
      </c>
      <c r="AR37" s="724"/>
      <c r="AS37" s="724"/>
      <c r="AT37" s="724"/>
      <c r="AU37" s="724"/>
      <c r="AV37" s="724"/>
      <c r="AW37" s="724"/>
      <c r="AX37" s="724"/>
      <c r="AY37" s="725"/>
      <c r="AZ37" s="680">
        <v>180567</v>
      </c>
      <c r="BA37" s="681"/>
      <c r="BB37" s="681"/>
      <c r="BC37" s="681"/>
      <c r="BD37" s="699"/>
      <c r="BE37" s="699"/>
      <c r="BF37" s="726"/>
      <c r="BG37" s="719" t="s">
        <v>329</v>
      </c>
      <c r="BH37" s="720"/>
      <c r="BI37" s="720"/>
      <c r="BJ37" s="720"/>
      <c r="BK37" s="720"/>
      <c r="BL37" s="720"/>
      <c r="BM37" s="720"/>
      <c r="BN37" s="720"/>
      <c r="BO37" s="720"/>
      <c r="BP37" s="720"/>
      <c r="BQ37" s="720"/>
      <c r="BR37" s="720"/>
      <c r="BS37" s="720"/>
      <c r="BT37" s="720"/>
      <c r="BU37" s="721"/>
      <c r="BV37" s="680">
        <v>42281</v>
      </c>
      <c r="BW37" s="681"/>
      <c r="BX37" s="681"/>
      <c r="BY37" s="681"/>
      <c r="BZ37" s="681"/>
      <c r="CA37" s="681"/>
      <c r="CB37" s="727"/>
      <c r="CD37" s="719" t="s">
        <v>330</v>
      </c>
      <c r="CE37" s="720"/>
      <c r="CF37" s="720"/>
      <c r="CG37" s="720"/>
      <c r="CH37" s="720"/>
      <c r="CI37" s="720"/>
      <c r="CJ37" s="720"/>
      <c r="CK37" s="720"/>
      <c r="CL37" s="720"/>
      <c r="CM37" s="720"/>
      <c r="CN37" s="720"/>
      <c r="CO37" s="720"/>
      <c r="CP37" s="720"/>
      <c r="CQ37" s="721"/>
      <c r="CR37" s="680">
        <v>62261</v>
      </c>
      <c r="CS37" s="699"/>
      <c r="CT37" s="699"/>
      <c r="CU37" s="699"/>
      <c r="CV37" s="699"/>
      <c r="CW37" s="699"/>
      <c r="CX37" s="699"/>
      <c r="CY37" s="700"/>
      <c r="CZ37" s="683">
        <v>1.2</v>
      </c>
      <c r="DA37" s="701"/>
      <c r="DB37" s="701"/>
      <c r="DC37" s="702"/>
      <c r="DD37" s="686">
        <v>60109</v>
      </c>
      <c r="DE37" s="699"/>
      <c r="DF37" s="699"/>
      <c r="DG37" s="699"/>
      <c r="DH37" s="699"/>
      <c r="DI37" s="699"/>
      <c r="DJ37" s="699"/>
      <c r="DK37" s="700"/>
      <c r="DL37" s="686">
        <v>38730</v>
      </c>
      <c r="DM37" s="699"/>
      <c r="DN37" s="699"/>
      <c r="DO37" s="699"/>
      <c r="DP37" s="699"/>
      <c r="DQ37" s="699"/>
      <c r="DR37" s="699"/>
      <c r="DS37" s="699"/>
      <c r="DT37" s="699"/>
      <c r="DU37" s="699"/>
      <c r="DV37" s="700"/>
      <c r="DW37" s="683">
        <v>1.4</v>
      </c>
      <c r="DX37" s="701"/>
      <c r="DY37" s="701"/>
      <c r="DZ37" s="701"/>
      <c r="EA37" s="701"/>
      <c r="EB37" s="701"/>
      <c r="EC37" s="722"/>
    </row>
    <row r="38" spans="2:133" ht="11.25" customHeight="1" x14ac:dyDescent="0.15">
      <c r="B38" s="677" t="s">
        <v>331</v>
      </c>
      <c r="C38" s="678"/>
      <c r="D38" s="678"/>
      <c r="E38" s="678"/>
      <c r="F38" s="678"/>
      <c r="G38" s="678"/>
      <c r="H38" s="678"/>
      <c r="I38" s="678"/>
      <c r="J38" s="678"/>
      <c r="K38" s="678"/>
      <c r="L38" s="678"/>
      <c r="M38" s="678"/>
      <c r="N38" s="678"/>
      <c r="O38" s="678"/>
      <c r="P38" s="678"/>
      <c r="Q38" s="679"/>
      <c r="R38" s="680">
        <v>104929</v>
      </c>
      <c r="S38" s="681"/>
      <c r="T38" s="681"/>
      <c r="U38" s="681"/>
      <c r="V38" s="681"/>
      <c r="W38" s="681"/>
      <c r="X38" s="681"/>
      <c r="Y38" s="682"/>
      <c r="Z38" s="713">
        <v>1.9</v>
      </c>
      <c r="AA38" s="713"/>
      <c r="AB38" s="713"/>
      <c r="AC38" s="713"/>
      <c r="AD38" s="714">
        <v>1529</v>
      </c>
      <c r="AE38" s="714"/>
      <c r="AF38" s="714"/>
      <c r="AG38" s="714"/>
      <c r="AH38" s="714"/>
      <c r="AI38" s="714"/>
      <c r="AJ38" s="714"/>
      <c r="AK38" s="714"/>
      <c r="AL38" s="683">
        <v>0.1</v>
      </c>
      <c r="AM38" s="684"/>
      <c r="AN38" s="684"/>
      <c r="AO38" s="715"/>
      <c r="AQ38" s="723" t="s">
        <v>332</v>
      </c>
      <c r="AR38" s="724"/>
      <c r="AS38" s="724"/>
      <c r="AT38" s="724"/>
      <c r="AU38" s="724"/>
      <c r="AV38" s="724"/>
      <c r="AW38" s="724"/>
      <c r="AX38" s="724"/>
      <c r="AY38" s="725"/>
      <c r="AZ38" s="680">
        <v>20500</v>
      </c>
      <c r="BA38" s="681"/>
      <c r="BB38" s="681"/>
      <c r="BC38" s="681"/>
      <c r="BD38" s="699"/>
      <c r="BE38" s="699"/>
      <c r="BF38" s="726"/>
      <c r="BG38" s="719" t="s">
        <v>333</v>
      </c>
      <c r="BH38" s="720"/>
      <c r="BI38" s="720"/>
      <c r="BJ38" s="720"/>
      <c r="BK38" s="720"/>
      <c r="BL38" s="720"/>
      <c r="BM38" s="720"/>
      <c r="BN38" s="720"/>
      <c r="BO38" s="720"/>
      <c r="BP38" s="720"/>
      <c r="BQ38" s="720"/>
      <c r="BR38" s="720"/>
      <c r="BS38" s="720"/>
      <c r="BT38" s="720"/>
      <c r="BU38" s="721"/>
      <c r="BV38" s="680">
        <v>1009</v>
      </c>
      <c r="BW38" s="681"/>
      <c r="BX38" s="681"/>
      <c r="BY38" s="681"/>
      <c r="BZ38" s="681"/>
      <c r="CA38" s="681"/>
      <c r="CB38" s="727"/>
      <c r="CD38" s="719" t="s">
        <v>334</v>
      </c>
      <c r="CE38" s="720"/>
      <c r="CF38" s="720"/>
      <c r="CG38" s="720"/>
      <c r="CH38" s="720"/>
      <c r="CI38" s="720"/>
      <c r="CJ38" s="720"/>
      <c r="CK38" s="720"/>
      <c r="CL38" s="720"/>
      <c r="CM38" s="720"/>
      <c r="CN38" s="720"/>
      <c r="CO38" s="720"/>
      <c r="CP38" s="720"/>
      <c r="CQ38" s="721"/>
      <c r="CR38" s="680">
        <v>510585</v>
      </c>
      <c r="CS38" s="681"/>
      <c r="CT38" s="681"/>
      <c r="CU38" s="681"/>
      <c r="CV38" s="681"/>
      <c r="CW38" s="681"/>
      <c r="CX38" s="681"/>
      <c r="CY38" s="682"/>
      <c r="CZ38" s="683">
        <v>9.6999999999999993</v>
      </c>
      <c r="DA38" s="701"/>
      <c r="DB38" s="701"/>
      <c r="DC38" s="702"/>
      <c r="DD38" s="686">
        <v>467301</v>
      </c>
      <c r="DE38" s="681"/>
      <c r="DF38" s="681"/>
      <c r="DG38" s="681"/>
      <c r="DH38" s="681"/>
      <c r="DI38" s="681"/>
      <c r="DJ38" s="681"/>
      <c r="DK38" s="682"/>
      <c r="DL38" s="686">
        <v>425112</v>
      </c>
      <c r="DM38" s="681"/>
      <c r="DN38" s="681"/>
      <c r="DO38" s="681"/>
      <c r="DP38" s="681"/>
      <c r="DQ38" s="681"/>
      <c r="DR38" s="681"/>
      <c r="DS38" s="681"/>
      <c r="DT38" s="681"/>
      <c r="DU38" s="681"/>
      <c r="DV38" s="682"/>
      <c r="DW38" s="683">
        <v>15.3</v>
      </c>
      <c r="DX38" s="701"/>
      <c r="DY38" s="701"/>
      <c r="DZ38" s="701"/>
      <c r="EA38" s="701"/>
      <c r="EB38" s="701"/>
      <c r="EC38" s="722"/>
    </row>
    <row r="39" spans="2:133" ht="11.25" customHeight="1" x14ac:dyDescent="0.15">
      <c r="B39" s="677" t="s">
        <v>335</v>
      </c>
      <c r="C39" s="678"/>
      <c r="D39" s="678"/>
      <c r="E39" s="678"/>
      <c r="F39" s="678"/>
      <c r="G39" s="678"/>
      <c r="H39" s="678"/>
      <c r="I39" s="678"/>
      <c r="J39" s="678"/>
      <c r="K39" s="678"/>
      <c r="L39" s="678"/>
      <c r="M39" s="678"/>
      <c r="N39" s="678"/>
      <c r="O39" s="678"/>
      <c r="P39" s="678"/>
      <c r="Q39" s="679"/>
      <c r="R39" s="680">
        <v>394700</v>
      </c>
      <c r="S39" s="681"/>
      <c r="T39" s="681"/>
      <c r="U39" s="681"/>
      <c r="V39" s="681"/>
      <c r="W39" s="681"/>
      <c r="X39" s="681"/>
      <c r="Y39" s="682"/>
      <c r="Z39" s="713">
        <v>7.2</v>
      </c>
      <c r="AA39" s="713"/>
      <c r="AB39" s="713"/>
      <c r="AC39" s="713"/>
      <c r="AD39" s="714" t="s">
        <v>129</v>
      </c>
      <c r="AE39" s="714"/>
      <c r="AF39" s="714"/>
      <c r="AG39" s="714"/>
      <c r="AH39" s="714"/>
      <c r="AI39" s="714"/>
      <c r="AJ39" s="714"/>
      <c r="AK39" s="714"/>
      <c r="AL39" s="683" t="s">
        <v>231</v>
      </c>
      <c r="AM39" s="684"/>
      <c r="AN39" s="684"/>
      <c r="AO39" s="715"/>
      <c r="AQ39" s="723" t="s">
        <v>336</v>
      </c>
      <c r="AR39" s="724"/>
      <c r="AS39" s="724"/>
      <c r="AT39" s="724"/>
      <c r="AU39" s="724"/>
      <c r="AV39" s="724"/>
      <c r="AW39" s="724"/>
      <c r="AX39" s="724"/>
      <c r="AY39" s="725"/>
      <c r="AZ39" s="680">
        <v>16500</v>
      </c>
      <c r="BA39" s="681"/>
      <c r="BB39" s="681"/>
      <c r="BC39" s="681"/>
      <c r="BD39" s="699"/>
      <c r="BE39" s="699"/>
      <c r="BF39" s="726"/>
      <c r="BG39" s="719" t="s">
        <v>337</v>
      </c>
      <c r="BH39" s="720"/>
      <c r="BI39" s="720"/>
      <c r="BJ39" s="720"/>
      <c r="BK39" s="720"/>
      <c r="BL39" s="720"/>
      <c r="BM39" s="720"/>
      <c r="BN39" s="720"/>
      <c r="BO39" s="720"/>
      <c r="BP39" s="720"/>
      <c r="BQ39" s="720"/>
      <c r="BR39" s="720"/>
      <c r="BS39" s="720"/>
      <c r="BT39" s="720"/>
      <c r="BU39" s="721"/>
      <c r="BV39" s="680">
        <v>1681</v>
      </c>
      <c r="BW39" s="681"/>
      <c r="BX39" s="681"/>
      <c r="BY39" s="681"/>
      <c r="BZ39" s="681"/>
      <c r="CA39" s="681"/>
      <c r="CB39" s="727"/>
      <c r="CD39" s="719" t="s">
        <v>338</v>
      </c>
      <c r="CE39" s="720"/>
      <c r="CF39" s="720"/>
      <c r="CG39" s="720"/>
      <c r="CH39" s="720"/>
      <c r="CI39" s="720"/>
      <c r="CJ39" s="720"/>
      <c r="CK39" s="720"/>
      <c r="CL39" s="720"/>
      <c r="CM39" s="720"/>
      <c r="CN39" s="720"/>
      <c r="CO39" s="720"/>
      <c r="CP39" s="720"/>
      <c r="CQ39" s="721"/>
      <c r="CR39" s="680">
        <v>218966</v>
      </c>
      <c r="CS39" s="699"/>
      <c r="CT39" s="699"/>
      <c r="CU39" s="699"/>
      <c r="CV39" s="699"/>
      <c r="CW39" s="699"/>
      <c r="CX39" s="699"/>
      <c r="CY39" s="700"/>
      <c r="CZ39" s="683">
        <v>4.2</v>
      </c>
      <c r="DA39" s="701"/>
      <c r="DB39" s="701"/>
      <c r="DC39" s="702"/>
      <c r="DD39" s="686">
        <v>185145</v>
      </c>
      <c r="DE39" s="699"/>
      <c r="DF39" s="699"/>
      <c r="DG39" s="699"/>
      <c r="DH39" s="699"/>
      <c r="DI39" s="699"/>
      <c r="DJ39" s="699"/>
      <c r="DK39" s="700"/>
      <c r="DL39" s="686" t="s">
        <v>231</v>
      </c>
      <c r="DM39" s="699"/>
      <c r="DN39" s="699"/>
      <c r="DO39" s="699"/>
      <c r="DP39" s="699"/>
      <c r="DQ39" s="699"/>
      <c r="DR39" s="699"/>
      <c r="DS39" s="699"/>
      <c r="DT39" s="699"/>
      <c r="DU39" s="699"/>
      <c r="DV39" s="700"/>
      <c r="DW39" s="683" t="s">
        <v>129</v>
      </c>
      <c r="DX39" s="701"/>
      <c r="DY39" s="701"/>
      <c r="DZ39" s="701"/>
      <c r="EA39" s="701"/>
      <c r="EB39" s="701"/>
      <c r="EC39" s="722"/>
    </row>
    <row r="40" spans="2:133" ht="11.25" customHeight="1" x14ac:dyDescent="0.15">
      <c r="B40" s="677" t="s">
        <v>339</v>
      </c>
      <c r="C40" s="678"/>
      <c r="D40" s="678"/>
      <c r="E40" s="678"/>
      <c r="F40" s="678"/>
      <c r="G40" s="678"/>
      <c r="H40" s="678"/>
      <c r="I40" s="678"/>
      <c r="J40" s="678"/>
      <c r="K40" s="678"/>
      <c r="L40" s="678"/>
      <c r="M40" s="678"/>
      <c r="N40" s="678"/>
      <c r="O40" s="678"/>
      <c r="P40" s="678"/>
      <c r="Q40" s="679"/>
      <c r="R40" s="680">
        <v>1700</v>
      </c>
      <c r="S40" s="681"/>
      <c r="T40" s="681"/>
      <c r="U40" s="681"/>
      <c r="V40" s="681"/>
      <c r="W40" s="681"/>
      <c r="X40" s="681"/>
      <c r="Y40" s="682"/>
      <c r="Z40" s="713">
        <v>0</v>
      </c>
      <c r="AA40" s="713"/>
      <c r="AB40" s="713"/>
      <c r="AC40" s="713"/>
      <c r="AD40" s="714" t="s">
        <v>231</v>
      </c>
      <c r="AE40" s="714"/>
      <c r="AF40" s="714"/>
      <c r="AG40" s="714"/>
      <c r="AH40" s="714"/>
      <c r="AI40" s="714"/>
      <c r="AJ40" s="714"/>
      <c r="AK40" s="714"/>
      <c r="AL40" s="683" t="s">
        <v>231</v>
      </c>
      <c r="AM40" s="684"/>
      <c r="AN40" s="684"/>
      <c r="AO40" s="715"/>
      <c r="AQ40" s="723" t="s">
        <v>340</v>
      </c>
      <c r="AR40" s="724"/>
      <c r="AS40" s="724"/>
      <c r="AT40" s="724"/>
      <c r="AU40" s="724"/>
      <c r="AV40" s="724"/>
      <c r="AW40" s="724"/>
      <c r="AX40" s="724"/>
      <c r="AY40" s="725"/>
      <c r="AZ40" s="680" t="s">
        <v>231</v>
      </c>
      <c r="BA40" s="681"/>
      <c r="BB40" s="681"/>
      <c r="BC40" s="681"/>
      <c r="BD40" s="699"/>
      <c r="BE40" s="699"/>
      <c r="BF40" s="726"/>
      <c r="BG40" s="728" t="s">
        <v>341</v>
      </c>
      <c r="BH40" s="729"/>
      <c r="BI40" s="729"/>
      <c r="BJ40" s="729"/>
      <c r="BK40" s="729"/>
      <c r="BL40" s="236"/>
      <c r="BM40" s="720" t="s">
        <v>342</v>
      </c>
      <c r="BN40" s="720"/>
      <c r="BO40" s="720"/>
      <c r="BP40" s="720"/>
      <c r="BQ40" s="720"/>
      <c r="BR40" s="720"/>
      <c r="BS40" s="720"/>
      <c r="BT40" s="720"/>
      <c r="BU40" s="721"/>
      <c r="BV40" s="680">
        <v>103</v>
      </c>
      <c r="BW40" s="681"/>
      <c r="BX40" s="681"/>
      <c r="BY40" s="681"/>
      <c r="BZ40" s="681"/>
      <c r="CA40" s="681"/>
      <c r="CB40" s="727"/>
      <c r="CD40" s="719" t="s">
        <v>343</v>
      </c>
      <c r="CE40" s="720"/>
      <c r="CF40" s="720"/>
      <c r="CG40" s="720"/>
      <c r="CH40" s="720"/>
      <c r="CI40" s="720"/>
      <c r="CJ40" s="720"/>
      <c r="CK40" s="720"/>
      <c r="CL40" s="720"/>
      <c r="CM40" s="720"/>
      <c r="CN40" s="720"/>
      <c r="CO40" s="720"/>
      <c r="CP40" s="720"/>
      <c r="CQ40" s="721"/>
      <c r="CR40" s="680">
        <v>35000</v>
      </c>
      <c r="CS40" s="681"/>
      <c r="CT40" s="681"/>
      <c r="CU40" s="681"/>
      <c r="CV40" s="681"/>
      <c r="CW40" s="681"/>
      <c r="CX40" s="681"/>
      <c r="CY40" s="682"/>
      <c r="CZ40" s="683">
        <v>0.7</v>
      </c>
      <c r="DA40" s="701"/>
      <c r="DB40" s="701"/>
      <c r="DC40" s="702"/>
      <c r="DD40" s="686" t="s">
        <v>231</v>
      </c>
      <c r="DE40" s="681"/>
      <c r="DF40" s="681"/>
      <c r="DG40" s="681"/>
      <c r="DH40" s="681"/>
      <c r="DI40" s="681"/>
      <c r="DJ40" s="681"/>
      <c r="DK40" s="682"/>
      <c r="DL40" s="686" t="s">
        <v>231</v>
      </c>
      <c r="DM40" s="681"/>
      <c r="DN40" s="681"/>
      <c r="DO40" s="681"/>
      <c r="DP40" s="681"/>
      <c r="DQ40" s="681"/>
      <c r="DR40" s="681"/>
      <c r="DS40" s="681"/>
      <c r="DT40" s="681"/>
      <c r="DU40" s="681"/>
      <c r="DV40" s="682"/>
      <c r="DW40" s="683" t="s">
        <v>129</v>
      </c>
      <c r="DX40" s="701"/>
      <c r="DY40" s="701"/>
      <c r="DZ40" s="701"/>
      <c r="EA40" s="701"/>
      <c r="EB40" s="701"/>
      <c r="EC40" s="722"/>
    </row>
    <row r="41" spans="2:133" ht="11.25" customHeight="1" x14ac:dyDescent="0.15">
      <c r="B41" s="677" t="s">
        <v>344</v>
      </c>
      <c r="C41" s="678"/>
      <c r="D41" s="678"/>
      <c r="E41" s="678"/>
      <c r="F41" s="678"/>
      <c r="G41" s="678"/>
      <c r="H41" s="678"/>
      <c r="I41" s="678"/>
      <c r="J41" s="678"/>
      <c r="K41" s="678"/>
      <c r="L41" s="678"/>
      <c r="M41" s="678"/>
      <c r="N41" s="678"/>
      <c r="O41" s="678"/>
      <c r="P41" s="678"/>
      <c r="Q41" s="679"/>
      <c r="R41" s="680" t="s">
        <v>231</v>
      </c>
      <c r="S41" s="681"/>
      <c r="T41" s="681"/>
      <c r="U41" s="681"/>
      <c r="V41" s="681"/>
      <c r="W41" s="681"/>
      <c r="X41" s="681"/>
      <c r="Y41" s="682"/>
      <c r="Z41" s="713" t="s">
        <v>129</v>
      </c>
      <c r="AA41" s="713"/>
      <c r="AB41" s="713"/>
      <c r="AC41" s="713"/>
      <c r="AD41" s="714" t="s">
        <v>231</v>
      </c>
      <c r="AE41" s="714"/>
      <c r="AF41" s="714"/>
      <c r="AG41" s="714"/>
      <c r="AH41" s="714"/>
      <c r="AI41" s="714"/>
      <c r="AJ41" s="714"/>
      <c r="AK41" s="714"/>
      <c r="AL41" s="683" t="s">
        <v>129</v>
      </c>
      <c r="AM41" s="684"/>
      <c r="AN41" s="684"/>
      <c r="AO41" s="715"/>
      <c r="AQ41" s="723" t="s">
        <v>345</v>
      </c>
      <c r="AR41" s="724"/>
      <c r="AS41" s="724"/>
      <c r="AT41" s="724"/>
      <c r="AU41" s="724"/>
      <c r="AV41" s="724"/>
      <c r="AW41" s="724"/>
      <c r="AX41" s="724"/>
      <c r="AY41" s="725"/>
      <c r="AZ41" s="680">
        <v>101597</v>
      </c>
      <c r="BA41" s="681"/>
      <c r="BB41" s="681"/>
      <c r="BC41" s="681"/>
      <c r="BD41" s="699"/>
      <c r="BE41" s="699"/>
      <c r="BF41" s="726"/>
      <c r="BG41" s="728"/>
      <c r="BH41" s="729"/>
      <c r="BI41" s="729"/>
      <c r="BJ41" s="729"/>
      <c r="BK41" s="729"/>
      <c r="BL41" s="236"/>
      <c r="BM41" s="720" t="s">
        <v>346</v>
      </c>
      <c r="BN41" s="720"/>
      <c r="BO41" s="720"/>
      <c r="BP41" s="720"/>
      <c r="BQ41" s="720"/>
      <c r="BR41" s="720"/>
      <c r="BS41" s="720"/>
      <c r="BT41" s="720"/>
      <c r="BU41" s="721"/>
      <c r="BV41" s="680">
        <v>1</v>
      </c>
      <c r="BW41" s="681"/>
      <c r="BX41" s="681"/>
      <c r="BY41" s="681"/>
      <c r="BZ41" s="681"/>
      <c r="CA41" s="681"/>
      <c r="CB41" s="727"/>
      <c r="CD41" s="719" t="s">
        <v>347</v>
      </c>
      <c r="CE41" s="720"/>
      <c r="CF41" s="720"/>
      <c r="CG41" s="720"/>
      <c r="CH41" s="720"/>
      <c r="CI41" s="720"/>
      <c r="CJ41" s="720"/>
      <c r="CK41" s="720"/>
      <c r="CL41" s="720"/>
      <c r="CM41" s="720"/>
      <c r="CN41" s="720"/>
      <c r="CO41" s="720"/>
      <c r="CP41" s="720"/>
      <c r="CQ41" s="721"/>
      <c r="CR41" s="680" t="s">
        <v>231</v>
      </c>
      <c r="CS41" s="699"/>
      <c r="CT41" s="699"/>
      <c r="CU41" s="699"/>
      <c r="CV41" s="699"/>
      <c r="CW41" s="699"/>
      <c r="CX41" s="699"/>
      <c r="CY41" s="700"/>
      <c r="CZ41" s="683" t="s">
        <v>231</v>
      </c>
      <c r="DA41" s="701"/>
      <c r="DB41" s="701"/>
      <c r="DC41" s="702"/>
      <c r="DD41" s="686" t="s">
        <v>129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348</v>
      </c>
      <c r="C42" s="678"/>
      <c r="D42" s="678"/>
      <c r="E42" s="678"/>
      <c r="F42" s="678"/>
      <c r="G42" s="678"/>
      <c r="H42" s="678"/>
      <c r="I42" s="678"/>
      <c r="J42" s="678"/>
      <c r="K42" s="678"/>
      <c r="L42" s="678"/>
      <c r="M42" s="678"/>
      <c r="N42" s="678"/>
      <c r="O42" s="678"/>
      <c r="P42" s="678"/>
      <c r="Q42" s="679"/>
      <c r="R42" s="680" t="s">
        <v>231</v>
      </c>
      <c r="S42" s="681"/>
      <c r="T42" s="681"/>
      <c r="U42" s="681"/>
      <c r="V42" s="681"/>
      <c r="W42" s="681"/>
      <c r="X42" s="681"/>
      <c r="Y42" s="682"/>
      <c r="Z42" s="713" t="s">
        <v>129</v>
      </c>
      <c r="AA42" s="713"/>
      <c r="AB42" s="713"/>
      <c r="AC42" s="713"/>
      <c r="AD42" s="714" t="s">
        <v>129</v>
      </c>
      <c r="AE42" s="714"/>
      <c r="AF42" s="714"/>
      <c r="AG42" s="714"/>
      <c r="AH42" s="714"/>
      <c r="AI42" s="714"/>
      <c r="AJ42" s="714"/>
      <c r="AK42" s="714"/>
      <c r="AL42" s="683" t="s">
        <v>231</v>
      </c>
      <c r="AM42" s="684"/>
      <c r="AN42" s="684"/>
      <c r="AO42" s="715"/>
      <c r="AQ42" s="716" t="s">
        <v>349</v>
      </c>
      <c r="AR42" s="717"/>
      <c r="AS42" s="717"/>
      <c r="AT42" s="717"/>
      <c r="AU42" s="717"/>
      <c r="AV42" s="717"/>
      <c r="AW42" s="717"/>
      <c r="AX42" s="717"/>
      <c r="AY42" s="718"/>
      <c r="AZ42" s="664">
        <v>211921</v>
      </c>
      <c r="BA42" s="703"/>
      <c r="BB42" s="703"/>
      <c r="BC42" s="703"/>
      <c r="BD42" s="665"/>
      <c r="BE42" s="665"/>
      <c r="BF42" s="709"/>
      <c r="BG42" s="730"/>
      <c r="BH42" s="731"/>
      <c r="BI42" s="731"/>
      <c r="BJ42" s="731"/>
      <c r="BK42" s="731"/>
      <c r="BL42" s="237"/>
      <c r="BM42" s="710" t="s">
        <v>350</v>
      </c>
      <c r="BN42" s="710"/>
      <c r="BO42" s="710"/>
      <c r="BP42" s="710"/>
      <c r="BQ42" s="710"/>
      <c r="BR42" s="710"/>
      <c r="BS42" s="710"/>
      <c r="BT42" s="710"/>
      <c r="BU42" s="711"/>
      <c r="BV42" s="664">
        <v>371</v>
      </c>
      <c r="BW42" s="703"/>
      <c r="BX42" s="703"/>
      <c r="BY42" s="703"/>
      <c r="BZ42" s="703"/>
      <c r="CA42" s="703"/>
      <c r="CB42" s="712"/>
      <c r="CD42" s="677" t="s">
        <v>351</v>
      </c>
      <c r="CE42" s="678"/>
      <c r="CF42" s="678"/>
      <c r="CG42" s="678"/>
      <c r="CH42" s="678"/>
      <c r="CI42" s="678"/>
      <c r="CJ42" s="678"/>
      <c r="CK42" s="678"/>
      <c r="CL42" s="678"/>
      <c r="CM42" s="678"/>
      <c r="CN42" s="678"/>
      <c r="CO42" s="678"/>
      <c r="CP42" s="678"/>
      <c r="CQ42" s="679"/>
      <c r="CR42" s="680">
        <v>827202</v>
      </c>
      <c r="CS42" s="681"/>
      <c r="CT42" s="681"/>
      <c r="CU42" s="681"/>
      <c r="CV42" s="681"/>
      <c r="CW42" s="681"/>
      <c r="CX42" s="681"/>
      <c r="CY42" s="682"/>
      <c r="CZ42" s="683">
        <v>15.8</v>
      </c>
      <c r="DA42" s="684"/>
      <c r="DB42" s="684"/>
      <c r="DC42" s="685"/>
      <c r="DD42" s="686">
        <v>219073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352</v>
      </c>
      <c r="C43" s="662"/>
      <c r="D43" s="662"/>
      <c r="E43" s="662"/>
      <c r="F43" s="662"/>
      <c r="G43" s="662"/>
      <c r="H43" s="662"/>
      <c r="I43" s="662"/>
      <c r="J43" s="662"/>
      <c r="K43" s="662"/>
      <c r="L43" s="662"/>
      <c r="M43" s="662"/>
      <c r="N43" s="662"/>
      <c r="O43" s="662"/>
      <c r="P43" s="662"/>
      <c r="Q43" s="663"/>
      <c r="R43" s="664">
        <v>5513892</v>
      </c>
      <c r="S43" s="703"/>
      <c r="T43" s="703"/>
      <c r="U43" s="703"/>
      <c r="V43" s="703"/>
      <c r="W43" s="703"/>
      <c r="X43" s="703"/>
      <c r="Y43" s="704"/>
      <c r="Z43" s="705">
        <v>100</v>
      </c>
      <c r="AA43" s="705"/>
      <c r="AB43" s="705"/>
      <c r="AC43" s="705"/>
      <c r="AD43" s="706">
        <v>2782906</v>
      </c>
      <c r="AE43" s="706"/>
      <c r="AF43" s="706"/>
      <c r="AG43" s="706"/>
      <c r="AH43" s="706"/>
      <c r="AI43" s="706"/>
      <c r="AJ43" s="706"/>
      <c r="AK43" s="706"/>
      <c r="AL43" s="667">
        <v>100</v>
      </c>
      <c r="AM43" s="707"/>
      <c r="AN43" s="707"/>
      <c r="AO43" s="708"/>
      <c r="BV43" s="238"/>
      <c r="BW43" s="238"/>
      <c r="BX43" s="238"/>
      <c r="BY43" s="238"/>
      <c r="BZ43" s="238"/>
      <c r="CA43" s="238"/>
      <c r="CB43" s="238"/>
      <c r="CD43" s="677" t="s">
        <v>353</v>
      </c>
      <c r="CE43" s="678"/>
      <c r="CF43" s="678"/>
      <c r="CG43" s="678"/>
      <c r="CH43" s="678"/>
      <c r="CI43" s="678"/>
      <c r="CJ43" s="678"/>
      <c r="CK43" s="678"/>
      <c r="CL43" s="678"/>
      <c r="CM43" s="678"/>
      <c r="CN43" s="678"/>
      <c r="CO43" s="678"/>
      <c r="CP43" s="678"/>
      <c r="CQ43" s="679"/>
      <c r="CR43" s="680" t="s">
        <v>231</v>
      </c>
      <c r="CS43" s="699"/>
      <c r="CT43" s="699"/>
      <c r="CU43" s="699"/>
      <c r="CV43" s="699"/>
      <c r="CW43" s="699"/>
      <c r="CX43" s="699"/>
      <c r="CY43" s="700"/>
      <c r="CZ43" s="683" t="s">
        <v>129</v>
      </c>
      <c r="DA43" s="701"/>
      <c r="DB43" s="701"/>
      <c r="DC43" s="702"/>
      <c r="DD43" s="686" t="s">
        <v>231</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301</v>
      </c>
      <c r="CE44" s="694"/>
      <c r="CF44" s="677" t="s">
        <v>354</v>
      </c>
      <c r="CG44" s="678"/>
      <c r="CH44" s="678"/>
      <c r="CI44" s="678"/>
      <c r="CJ44" s="678"/>
      <c r="CK44" s="678"/>
      <c r="CL44" s="678"/>
      <c r="CM44" s="678"/>
      <c r="CN44" s="678"/>
      <c r="CO44" s="678"/>
      <c r="CP44" s="678"/>
      <c r="CQ44" s="679"/>
      <c r="CR44" s="680">
        <v>690818</v>
      </c>
      <c r="CS44" s="681"/>
      <c r="CT44" s="681"/>
      <c r="CU44" s="681"/>
      <c r="CV44" s="681"/>
      <c r="CW44" s="681"/>
      <c r="CX44" s="681"/>
      <c r="CY44" s="682"/>
      <c r="CZ44" s="683">
        <v>13.2</v>
      </c>
      <c r="DA44" s="684"/>
      <c r="DB44" s="684"/>
      <c r="DC44" s="685"/>
      <c r="DD44" s="686">
        <v>208132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356</v>
      </c>
      <c r="CG45" s="678"/>
      <c r="CH45" s="678"/>
      <c r="CI45" s="678"/>
      <c r="CJ45" s="678"/>
      <c r="CK45" s="678"/>
      <c r="CL45" s="678"/>
      <c r="CM45" s="678"/>
      <c r="CN45" s="678"/>
      <c r="CO45" s="678"/>
      <c r="CP45" s="678"/>
      <c r="CQ45" s="679"/>
      <c r="CR45" s="680">
        <v>242286</v>
      </c>
      <c r="CS45" s="699"/>
      <c r="CT45" s="699"/>
      <c r="CU45" s="699"/>
      <c r="CV45" s="699"/>
      <c r="CW45" s="699"/>
      <c r="CX45" s="699"/>
      <c r="CY45" s="700"/>
      <c r="CZ45" s="683">
        <v>4.5999999999999996</v>
      </c>
      <c r="DA45" s="701"/>
      <c r="DB45" s="701"/>
      <c r="DC45" s="702"/>
      <c r="DD45" s="686">
        <v>25721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358</v>
      </c>
      <c r="CG46" s="678"/>
      <c r="CH46" s="678"/>
      <c r="CI46" s="678"/>
      <c r="CJ46" s="678"/>
      <c r="CK46" s="678"/>
      <c r="CL46" s="678"/>
      <c r="CM46" s="678"/>
      <c r="CN46" s="678"/>
      <c r="CO46" s="678"/>
      <c r="CP46" s="678"/>
      <c r="CQ46" s="679"/>
      <c r="CR46" s="680">
        <v>436532</v>
      </c>
      <c r="CS46" s="681"/>
      <c r="CT46" s="681"/>
      <c r="CU46" s="681"/>
      <c r="CV46" s="681"/>
      <c r="CW46" s="681"/>
      <c r="CX46" s="681"/>
      <c r="CY46" s="682"/>
      <c r="CZ46" s="683">
        <v>8.3000000000000007</v>
      </c>
      <c r="DA46" s="684"/>
      <c r="DB46" s="684"/>
      <c r="DC46" s="685"/>
      <c r="DD46" s="686">
        <v>179811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360</v>
      </c>
      <c r="CG47" s="678"/>
      <c r="CH47" s="678"/>
      <c r="CI47" s="678"/>
      <c r="CJ47" s="678"/>
      <c r="CK47" s="678"/>
      <c r="CL47" s="678"/>
      <c r="CM47" s="678"/>
      <c r="CN47" s="678"/>
      <c r="CO47" s="678"/>
      <c r="CP47" s="678"/>
      <c r="CQ47" s="679"/>
      <c r="CR47" s="680">
        <v>136384</v>
      </c>
      <c r="CS47" s="699"/>
      <c r="CT47" s="699"/>
      <c r="CU47" s="699"/>
      <c r="CV47" s="699"/>
      <c r="CW47" s="699"/>
      <c r="CX47" s="699"/>
      <c r="CY47" s="700"/>
      <c r="CZ47" s="683">
        <v>2.6</v>
      </c>
      <c r="DA47" s="701"/>
      <c r="DB47" s="701"/>
      <c r="DC47" s="702"/>
      <c r="DD47" s="686">
        <v>10941</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361</v>
      </c>
      <c r="CG48" s="678"/>
      <c r="CH48" s="678"/>
      <c r="CI48" s="678"/>
      <c r="CJ48" s="678"/>
      <c r="CK48" s="678"/>
      <c r="CL48" s="678"/>
      <c r="CM48" s="678"/>
      <c r="CN48" s="678"/>
      <c r="CO48" s="678"/>
      <c r="CP48" s="678"/>
      <c r="CQ48" s="679"/>
      <c r="CR48" s="680" t="s">
        <v>231</v>
      </c>
      <c r="CS48" s="681"/>
      <c r="CT48" s="681"/>
      <c r="CU48" s="681"/>
      <c r="CV48" s="681"/>
      <c r="CW48" s="681"/>
      <c r="CX48" s="681"/>
      <c r="CY48" s="682"/>
      <c r="CZ48" s="683" t="s">
        <v>231</v>
      </c>
      <c r="DA48" s="684"/>
      <c r="DB48" s="684"/>
      <c r="DC48" s="685"/>
      <c r="DD48" s="686" t="s">
        <v>231</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362</v>
      </c>
      <c r="CE49" s="662"/>
      <c r="CF49" s="662"/>
      <c r="CG49" s="662"/>
      <c r="CH49" s="662"/>
      <c r="CI49" s="662"/>
      <c r="CJ49" s="662"/>
      <c r="CK49" s="662"/>
      <c r="CL49" s="662"/>
      <c r="CM49" s="662"/>
      <c r="CN49" s="662"/>
      <c r="CO49" s="662"/>
      <c r="CP49" s="662"/>
      <c r="CQ49" s="663"/>
      <c r="CR49" s="664">
        <v>5238008</v>
      </c>
      <c r="CS49" s="665"/>
      <c r="CT49" s="665"/>
      <c r="CU49" s="665"/>
      <c r="CV49" s="665"/>
      <c r="CW49" s="665"/>
      <c r="CX49" s="665"/>
      <c r="CY49" s="666"/>
      <c r="CZ49" s="667">
        <v>100</v>
      </c>
      <c r="DA49" s="668"/>
      <c r="DB49" s="668"/>
      <c r="DC49" s="669"/>
      <c r="DD49" s="670">
        <v>3255080</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fGOzLmvKrZf1KIvt3aOFqt3KvoRDQ4bhJTseKw1o1G0CRy5etm9osVKnrdhOSgpPBUkD7sNe1AmDV9Cj7BEECA==" saltValue="ej6lUm/NxYIcMpgGAWM+F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364</v>
      </c>
      <c r="DK2" s="1206"/>
      <c r="DL2" s="1206"/>
      <c r="DM2" s="1206"/>
      <c r="DN2" s="1206"/>
      <c r="DO2" s="1207"/>
      <c r="DP2" s="251"/>
      <c r="DQ2" s="1205" t="s">
        <v>365</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368</v>
      </c>
      <c r="B5" s="1091"/>
      <c r="C5" s="1091"/>
      <c r="D5" s="1091"/>
      <c r="E5" s="1091"/>
      <c r="F5" s="1091"/>
      <c r="G5" s="1091"/>
      <c r="H5" s="1091"/>
      <c r="I5" s="1091"/>
      <c r="J5" s="1091"/>
      <c r="K5" s="1091"/>
      <c r="L5" s="1091"/>
      <c r="M5" s="1091"/>
      <c r="N5" s="1091"/>
      <c r="O5" s="1091"/>
      <c r="P5" s="1092"/>
      <c r="Q5" s="1096" t="s">
        <v>369</v>
      </c>
      <c r="R5" s="1097"/>
      <c r="S5" s="1097"/>
      <c r="T5" s="1097"/>
      <c r="U5" s="1098"/>
      <c r="V5" s="1096" t="s">
        <v>370</v>
      </c>
      <c r="W5" s="1097"/>
      <c r="X5" s="1097"/>
      <c r="Y5" s="1097"/>
      <c r="Z5" s="1098"/>
      <c r="AA5" s="1096" t="s">
        <v>371</v>
      </c>
      <c r="AB5" s="1097"/>
      <c r="AC5" s="1097"/>
      <c r="AD5" s="1097"/>
      <c r="AE5" s="1097"/>
      <c r="AF5" s="1208" t="s">
        <v>372</v>
      </c>
      <c r="AG5" s="1097"/>
      <c r="AH5" s="1097"/>
      <c r="AI5" s="1097"/>
      <c r="AJ5" s="1112"/>
      <c r="AK5" s="1097" t="s">
        <v>373</v>
      </c>
      <c r="AL5" s="1097"/>
      <c r="AM5" s="1097"/>
      <c r="AN5" s="1097"/>
      <c r="AO5" s="1098"/>
      <c r="AP5" s="1096" t="s">
        <v>374</v>
      </c>
      <c r="AQ5" s="1097"/>
      <c r="AR5" s="1097"/>
      <c r="AS5" s="1097"/>
      <c r="AT5" s="1098"/>
      <c r="AU5" s="1096" t="s">
        <v>375</v>
      </c>
      <c r="AV5" s="1097"/>
      <c r="AW5" s="1097"/>
      <c r="AX5" s="1097"/>
      <c r="AY5" s="1112"/>
      <c r="AZ5" s="258"/>
      <c r="BA5" s="258"/>
      <c r="BB5" s="258"/>
      <c r="BC5" s="258"/>
      <c r="BD5" s="258"/>
      <c r="BE5" s="259"/>
      <c r="BF5" s="259"/>
      <c r="BG5" s="259"/>
      <c r="BH5" s="259"/>
      <c r="BI5" s="259"/>
      <c r="BJ5" s="259"/>
      <c r="BK5" s="259"/>
      <c r="BL5" s="259"/>
      <c r="BM5" s="259"/>
      <c r="BN5" s="259"/>
      <c r="BO5" s="259"/>
      <c r="BP5" s="259"/>
      <c r="BQ5" s="1090" t="s">
        <v>376</v>
      </c>
      <c r="BR5" s="1091"/>
      <c r="BS5" s="1091"/>
      <c r="BT5" s="1091"/>
      <c r="BU5" s="1091"/>
      <c r="BV5" s="1091"/>
      <c r="BW5" s="1091"/>
      <c r="BX5" s="1091"/>
      <c r="BY5" s="1091"/>
      <c r="BZ5" s="1091"/>
      <c r="CA5" s="1091"/>
      <c r="CB5" s="1091"/>
      <c r="CC5" s="1091"/>
      <c r="CD5" s="1091"/>
      <c r="CE5" s="1091"/>
      <c r="CF5" s="1091"/>
      <c r="CG5" s="1092"/>
      <c r="CH5" s="1096" t="s">
        <v>377</v>
      </c>
      <c r="CI5" s="1097"/>
      <c r="CJ5" s="1097"/>
      <c r="CK5" s="1097"/>
      <c r="CL5" s="1098"/>
      <c r="CM5" s="1096" t="s">
        <v>378</v>
      </c>
      <c r="CN5" s="1097"/>
      <c r="CO5" s="1097"/>
      <c r="CP5" s="1097"/>
      <c r="CQ5" s="1098"/>
      <c r="CR5" s="1096" t="s">
        <v>379</v>
      </c>
      <c r="CS5" s="1097"/>
      <c r="CT5" s="1097"/>
      <c r="CU5" s="1097"/>
      <c r="CV5" s="1098"/>
      <c r="CW5" s="1096" t="s">
        <v>380</v>
      </c>
      <c r="CX5" s="1097"/>
      <c r="CY5" s="1097"/>
      <c r="CZ5" s="1097"/>
      <c r="DA5" s="1098"/>
      <c r="DB5" s="1096" t="s">
        <v>381</v>
      </c>
      <c r="DC5" s="1097"/>
      <c r="DD5" s="1097"/>
      <c r="DE5" s="1097"/>
      <c r="DF5" s="1098"/>
      <c r="DG5" s="1193" t="s">
        <v>382</v>
      </c>
      <c r="DH5" s="1194"/>
      <c r="DI5" s="1194"/>
      <c r="DJ5" s="1194"/>
      <c r="DK5" s="1195"/>
      <c r="DL5" s="1193" t="s">
        <v>383</v>
      </c>
      <c r="DM5" s="1194"/>
      <c r="DN5" s="1194"/>
      <c r="DO5" s="1194"/>
      <c r="DP5" s="1195"/>
      <c r="DQ5" s="1096" t="s">
        <v>384</v>
      </c>
      <c r="DR5" s="1097"/>
      <c r="DS5" s="1097"/>
      <c r="DT5" s="1097"/>
      <c r="DU5" s="1098"/>
      <c r="DV5" s="1096" t="s">
        <v>375</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385</v>
      </c>
      <c r="C7" s="1146"/>
      <c r="D7" s="1146"/>
      <c r="E7" s="1146"/>
      <c r="F7" s="1146"/>
      <c r="G7" s="1146"/>
      <c r="H7" s="1146"/>
      <c r="I7" s="1146"/>
      <c r="J7" s="1146"/>
      <c r="K7" s="1146"/>
      <c r="L7" s="1146"/>
      <c r="M7" s="1146"/>
      <c r="N7" s="1146"/>
      <c r="O7" s="1146"/>
      <c r="P7" s="1147"/>
      <c r="Q7" s="1199">
        <v>5514</v>
      </c>
      <c r="R7" s="1200"/>
      <c r="S7" s="1200"/>
      <c r="T7" s="1200"/>
      <c r="U7" s="1200"/>
      <c r="V7" s="1200">
        <v>5238</v>
      </c>
      <c r="W7" s="1200"/>
      <c r="X7" s="1200"/>
      <c r="Y7" s="1200"/>
      <c r="Z7" s="1200"/>
      <c r="AA7" s="1200">
        <v>276</v>
      </c>
      <c r="AB7" s="1200"/>
      <c r="AC7" s="1200"/>
      <c r="AD7" s="1200"/>
      <c r="AE7" s="1201"/>
      <c r="AF7" s="1202">
        <v>241</v>
      </c>
      <c r="AG7" s="1203"/>
      <c r="AH7" s="1203"/>
      <c r="AI7" s="1203"/>
      <c r="AJ7" s="1204"/>
      <c r="AK7" s="1186">
        <v>58</v>
      </c>
      <c r="AL7" s="1187"/>
      <c r="AM7" s="1187"/>
      <c r="AN7" s="1187"/>
      <c r="AO7" s="1187"/>
      <c r="AP7" s="1187">
        <v>3766</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605</v>
      </c>
      <c r="BT7" s="1191"/>
      <c r="BU7" s="1191"/>
      <c r="BV7" s="1191"/>
      <c r="BW7" s="1191"/>
      <c r="BX7" s="1191"/>
      <c r="BY7" s="1191"/>
      <c r="BZ7" s="1191"/>
      <c r="CA7" s="1191"/>
      <c r="CB7" s="1191"/>
      <c r="CC7" s="1191"/>
      <c r="CD7" s="1191"/>
      <c r="CE7" s="1191"/>
      <c r="CF7" s="1191"/>
      <c r="CG7" s="1192"/>
      <c r="CH7" s="1183">
        <v>0</v>
      </c>
      <c r="CI7" s="1184"/>
      <c r="CJ7" s="1184"/>
      <c r="CK7" s="1184"/>
      <c r="CL7" s="1185"/>
      <c r="CM7" s="1183">
        <v>40</v>
      </c>
      <c r="CN7" s="1184"/>
      <c r="CO7" s="1184"/>
      <c r="CP7" s="1184"/>
      <c r="CQ7" s="1185"/>
      <c r="CR7" s="1183">
        <v>3</v>
      </c>
      <c r="CS7" s="1184"/>
      <c r="CT7" s="1184"/>
      <c r="CU7" s="1184"/>
      <c r="CV7" s="1185"/>
      <c r="CW7" s="1183" t="s">
        <v>606</v>
      </c>
      <c r="CX7" s="1184"/>
      <c r="CY7" s="1184"/>
      <c r="CZ7" s="1184"/>
      <c r="DA7" s="1185"/>
      <c r="DB7" s="1183" t="s">
        <v>606</v>
      </c>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386</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387</v>
      </c>
      <c r="B23" s="1039" t="s">
        <v>388</v>
      </c>
      <c r="C23" s="1040"/>
      <c r="D23" s="1040"/>
      <c r="E23" s="1040"/>
      <c r="F23" s="1040"/>
      <c r="G23" s="1040"/>
      <c r="H23" s="1040"/>
      <c r="I23" s="1040"/>
      <c r="J23" s="1040"/>
      <c r="K23" s="1040"/>
      <c r="L23" s="1040"/>
      <c r="M23" s="1040"/>
      <c r="N23" s="1040"/>
      <c r="O23" s="1040"/>
      <c r="P23" s="1041"/>
      <c r="Q23" s="1163"/>
      <c r="R23" s="1164"/>
      <c r="S23" s="1164"/>
      <c r="T23" s="1164"/>
      <c r="U23" s="1164"/>
      <c r="V23" s="1164"/>
      <c r="W23" s="1164"/>
      <c r="X23" s="1164"/>
      <c r="Y23" s="1164"/>
      <c r="Z23" s="1164"/>
      <c r="AA23" s="1164"/>
      <c r="AB23" s="1164"/>
      <c r="AC23" s="1164"/>
      <c r="AD23" s="1164"/>
      <c r="AE23" s="1165"/>
      <c r="AF23" s="1166">
        <v>241</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389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368</v>
      </c>
      <c r="B26" s="1091"/>
      <c r="C26" s="1091"/>
      <c r="D26" s="1091"/>
      <c r="E26" s="1091"/>
      <c r="F26" s="1091"/>
      <c r="G26" s="1091"/>
      <c r="H26" s="1091"/>
      <c r="I26" s="1091"/>
      <c r="J26" s="1091"/>
      <c r="K26" s="1091"/>
      <c r="L26" s="1091"/>
      <c r="M26" s="1091"/>
      <c r="N26" s="1091"/>
      <c r="O26" s="1091"/>
      <c r="P26" s="1092"/>
      <c r="Q26" s="1096" t="s">
        <v>392</v>
      </c>
      <c r="R26" s="1097"/>
      <c r="S26" s="1097"/>
      <c r="T26" s="1097"/>
      <c r="U26" s="1098"/>
      <c r="V26" s="1096" t="s">
        <v>393</v>
      </c>
      <c r="W26" s="1097"/>
      <c r="X26" s="1097"/>
      <c r="Y26" s="1097"/>
      <c r="Z26" s="1098"/>
      <c r="AA26" s="1096" t="s">
        <v>394</v>
      </c>
      <c r="AB26" s="1097"/>
      <c r="AC26" s="1097"/>
      <c r="AD26" s="1097"/>
      <c r="AE26" s="1097"/>
      <c r="AF26" s="1154" t="s">
        <v>395</v>
      </c>
      <c r="AG26" s="1103"/>
      <c r="AH26" s="1103"/>
      <c r="AI26" s="1103"/>
      <c r="AJ26" s="1155"/>
      <c r="AK26" s="1097" t="s">
        <v>396</v>
      </c>
      <c r="AL26" s="1097"/>
      <c r="AM26" s="1097"/>
      <c r="AN26" s="1097"/>
      <c r="AO26" s="1098"/>
      <c r="AP26" s="1096" t="s">
        <v>397</v>
      </c>
      <c r="AQ26" s="1097"/>
      <c r="AR26" s="1097"/>
      <c r="AS26" s="1097"/>
      <c r="AT26" s="1098"/>
      <c r="AU26" s="1096" t="s">
        <v>398</v>
      </c>
      <c r="AV26" s="1097"/>
      <c r="AW26" s="1097"/>
      <c r="AX26" s="1097"/>
      <c r="AY26" s="1098"/>
      <c r="AZ26" s="1096" t="s">
        <v>399</v>
      </c>
      <c r="BA26" s="1097"/>
      <c r="BB26" s="1097"/>
      <c r="BC26" s="1097"/>
      <c r="BD26" s="1098"/>
      <c r="BE26" s="1096" t="s">
        <v>375</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400</v>
      </c>
      <c r="C28" s="1146"/>
      <c r="D28" s="1146"/>
      <c r="E28" s="1146"/>
      <c r="F28" s="1146"/>
      <c r="G28" s="1146"/>
      <c r="H28" s="1146"/>
      <c r="I28" s="1146"/>
      <c r="J28" s="1146"/>
      <c r="K28" s="1146"/>
      <c r="L28" s="1146"/>
      <c r="M28" s="1146"/>
      <c r="N28" s="1146"/>
      <c r="O28" s="1146"/>
      <c r="P28" s="1147"/>
      <c r="Q28" s="1148">
        <v>896</v>
      </c>
      <c r="R28" s="1149"/>
      <c r="S28" s="1149"/>
      <c r="T28" s="1149"/>
      <c r="U28" s="1149"/>
      <c r="V28" s="1149">
        <v>851</v>
      </c>
      <c r="W28" s="1149"/>
      <c r="X28" s="1149"/>
      <c r="Y28" s="1149"/>
      <c r="Z28" s="1149"/>
      <c r="AA28" s="1149">
        <v>44</v>
      </c>
      <c r="AB28" s="1149"/>
      <c r="AC28" s="1149"/>
      <c r="AD28" s="1149"/>
      <c r="AE28" s="1150"/>
      <c r="AF28" s="1151">
        <v>44</v>
      </c>
      <c r="AG28" s="1149"/>
      <c r="AH28" s="1149"/>
      <c r="AI28" s="1149"/>
      <c r="AJ28" s="1152"/>
      <c r="AK28" s="1153">
        <v>44</v>
      </c>
      <c r="AL28" s="1141"/>
      <c r="AM28" s="1141"/>
      <c r="AN28" s="1141"/>
      <c r="AO28" s="1141"/>
      <c r="AP28" s="1141" t="s">
        <v>612</v>
      </c>
      <c r="AQ28" s="1141"/>
      <c r="AR28" s="1141"/>
      <c r="AS28" s="1141"/>
      <c r="AT28" s="1141"/>
      <c r="AU28" s="1141" t="s">
        <v>612</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401</v>
      </c>
      <c r="C29" s="1133"/>
      <c r="D29" s="1133"/>
      <c r="E29" s="1133"/>
      <c r="F29" s="1133"/>
      <c r="G29" s="1133"/>
      <c r="H29" s="1133"/>
      <c r="I29" s="1133"/>
      <c r="J29" s="1133"/>
      <c r="K29" s="1133"/>
      <c r="L29" s="1133"/>
      <c r="M29" s="1133"/>
      <c r="N29" s="1133"/>
      <c r="O29" s="1133"/>
      <c r="P29" s="1134"/>
      <c r="Q29" s="1138">
        <v>98</v>
      </c>
      <c r="R29" s="1139"/>
      <c r="S29" s="1139"/>
      <c r="T29" s="1139"/>
      <c r="U29" s="1139"/>
      <c r="V29" s="1139">
        <v>93</v>
      </c>
      <c r="W29" s="1139"/>
      <c r="X29" s="1139"/>
      <c r="Y29" s="1139"/>
      <c r="Z29" s="1139"/>
      <c r="AA29" s="1139">
        <v>5</v>
      </c>
      <c r="AB29" s="1139"/>
      <c r="AC29" s="1139"/>
      <c r="AD29" s="1139"/>
      <c r="AE29" s="1140"/>
      <c r="AF29" s="1114">
        <v>5</v>
      </c>
      <c r="AG29" s="1115"/>
      <c r="AH29" s="1115"/>
      <c r="AI29" s="1115"/>
      <c r="AJ29" s="1116"/>
      <c r="AK29" s="1075">
        <v>52</v>
      </c>
      <c r="AL29" s="1066"/>
      <c r="AM29" s="1066"/>
      <c r="AN29" s="1066"/>
      <c r="AO29" s="1066"/>
      <c r="AP29" s="1066">
        <v>94</v>
      </c>
      <c r="AQ29" s="1066"/>
      <c r="AR29" s="1066"/>
      <c r="AS29" s="1066"/>
      <c r="AT29" s="1066"/>
      <c r="AU29" s="1066" t="s">
        <v>612</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402</v>
      </c>
      <c r="C30" s="1133"/>
      <c r="D30" s="1133"/>
      <c r="E30" s="1133"/>
      <c r="F30" s="1133"/>
      <c r="G30" s="1133"/>
      <c r="H30" s="1133"/>
      <c r="I30" s="1133"/>
      <c r="J30" s="1133"/>
      <c r="K30" s="1133"/>
      <c r="L30" s="1133"/>
      <c r="M30" s="1133"/>
      <c r="N30" s="1133"/>
      <c r="O30" s="1133"/>
      <c r="P30" s="1134"/>
      <c r="Q30" s="1138">
        <v>747</v>
      </c>
      <c r="R30" s="1139"/>
      <c r="S30" s="1139"/>
      <c r="T30" s="1139"/>
      <c r="U30" s="1139"/>
      <c r="V30" s="1139">
        <v>701</v>
      </c>
      <c r="W30" s="1139"/>
      <c r="X30" s="1139"/>
      <c r="Y30" s="1139"/>
      <c r="Z30" s="1139"/>
      <c r="AA30" s="1139">
        <v>46</v>
      </c>
      <c r="AB30" s="1139"/>
      <c r="AC30" s="1139"/>
      <c r="AD30" s="1139"/>
      <c r="AE30" s="1140"/>
      <c r="AF30" s="1114">
        <v>46</v>
      </c>
      <c r="AG30" s="1115"/>
      <c r="AH30" s="1115"/>
      <c r="AI30" s="1115"/>
      <c r="AJ30" s="1116"/>
      <c r="AK30" s="1075">
        <v>98</v>
      </c>
      <c r="AL30" s="1066"/>
      <c r="AM30" s="1066"/>
      <c r="AN30" s="1066"/>
      <c r="AO30" s="1066"/>
      <c r="AP30" s="1066" t="s">
        <v>612</v>
      </c>
      <c r="AQ30" s="1066"/>
      <c r="AR30" s="1066"/>
      <c r="AS30" s="1066"/>
      <c r="AT30" s="1066"/>
      <c r="AU30" s="1066" t="s">
        <v>612</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403</v>
      </c>
      <c r="C31" s="1133"/>
      <c r="D31" s="1133"/>
      <c r="E31" s="1133"/>
      <c r="F31" s="1133"/>
      <c r="G31" s="1133"/>
      <c r="H31" s="1133"/>
      <c r="I31" s="1133"/>
      <c r="J31" s="1133"/>
      <c r="K31" s="1133"/>
      <c r="L31" s="1133"/>
      <c r="M31" s="1133"/>
      <c r="N31" s="1133"/>
      <c r="O31" s="1133"/>
      <c r="P31" s="1134"/>
      <c r="Q31" s="1138">
        <v>83</v>
      </c>
      <c r="R31" s="1139"/>
      <c r="S31" s="1139"/>
      <c r="T31" s="1139"/>
      <c r="U31" s="1139"/>
      <c r="V31" s="1139">
        <v>83</v>
      </c>
      <c r="W31" s="1139"/>
      <c r="X31" s="1139"/>
      <c r="Y31" s="1139"/>
      <c r="Z31" s="1139"/>
      <c r="AA31" s="1139">
        <v>0</v>
      </c>
      <c r="AB31" s="1139"/>
      <c r="AC31" s="1139"/>
      <c r="AD31" s="1139"/>
      <c r="AE31" s="1140"/>
      <c r="AF31" s="1114">
        <v>0</v>
      </c>
      <c r="AG31" s="1115"/>
      <c r="AH31" s="1115"/>
      <c r="AI31" s="1115"/>
      <c r="AJ31" s="1116"/>
      <c r="AK31" s="1075">
        <v>22</v>
      </c>
      <c r="AL31" s="1066"/>
      <c r="AM31" s="1066"/>
      <c r="AN31" s="1066"/>
      <c r="AO31" s="1066"/>
      <c r="AP31" s="1066" t="s">
        <v>612</v>
      </c>
      <c r="AQ31" s="1066"/>
      <c r="AR31" s="1066"/>
      <c r="AS31" s="1066"/>
      <c r="AT31" s="1066"/>
      <c r="AU31" s="1066" t="s">
        <v>612</v>
      </c>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404</v>
      </c>
      <c r="C32" s="1133"/>
      <c r="D32" s="1133"/>
      <c r="E32" s="1133"/>
      <c r="F32" s="1133"/>
      <c r="G32" s="1133"/>
      <c r="H32" s="1133"/>
      <c r="I32" s="1133"/>
      <c r="J32" s="1133"/>
      <c r="K32" s="1133"/>
      <c r="L32" s="1133"/>
      <c r="M32" s="1133"/>
      <c r="N32" s="1133"/>
      <c r="O32" s="1133"/>
      <c r="P32" s="1134"/>
      <c r="Q32" s="1138">
        <v>119</v>
      </c>
      <c r="R32" s="1139"/>
      <c r="S32" s="1139"/>
      <c r="T32" s="1139"/>
      <c r="U32" s="1139"/>
      <c r="V32" s="1139">
        <v>115</v>
      </c>
      <c r="W32" s="1139"/>
      <c r="X32" s="1139"/>
      <c r="Y32" s="1139"/>
      <c r="Z32" s="1139"/>
      <c r="AA32" s="1139">
        <v>4</v>
      </c>
      <c r="AB32" s="1139"/>
      <c r="AC32" s="1139"/>
      <c r="AD32" s="1139"/>
      <c r="AE32" s="1140"/>
      <c r="AF32" s="1114">
        <v>634</v>
      </c>
      <c r="AG32" s="1115"/>
      <c r="AH32" s="1115"/>
      <c r="AI32" s="1115"/>
      <c r="AJ32" s="1116"/>
      <c r="AK32" s="1075">
        <v>4</v>
      </c>
      <c r="AL32" s="1066"/>
      <c r="AM32" s="1066"/>
      <c r="AN32" s="1066"/>
      <c r="AO32" s="1066"/>
      <c r="AP32" s="1066">
        <v>446</v>
      </c>
      <c r="AQ32" s="1066"/>
      <c r="AR32" s="1066"/>
      <c r="AS32" s="1066"/>
      <c r="AT32" s="1066"/>
      <c r="AU32" s="1066">
        <v>101</v>
      </c>
      <c r="AV32" s="1066"/>
      <c r="AW32" s="1066"/>
      <c r="AX32" s="1066"/>
      <c r="AY32" s="1066"/>
      <c r="AZ32" s="1137"/>
      <c r="BA32" s="1137"/>
      <c r="BB32" s="1137"/>
      <c r="BC32" s="1137"/>
      <c r="BD32" s="1137"/>
      <c r="BE32" s="1127" t="s">
        <v>405</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406</v>
      </c>
      <c r="C33" s="1133"/>
      <c r="D33" s="1133"/>
      <c r="E33" s="1133"/>
      <c r="F33" s="1133"/>
      <c r="G33" s="1133"/>
      <c r="H33" s="1133"/>
      <c r="I33" s="1133"/>
      <c r="J33" s="1133"/>
      <c r="K33" s="1133"/>
      <c r="L33" s="1133"/>
      <c r="M33" s="1133"/>
      <c r="N33" s="1133"/>
      <c r="O33" s="1133"/>
      <c r="P33" s="1134"/>
      <c r="Q33" s="1138">
        <v>91</v>
      </c>
      <c r="R33" s="1139"/>
      <c r="S33" s="1139"/>
      <c r="T33" s="1139"/>
      <c r="U33" s="1139"/>
      <c r="V33" s="1139">
        <v>88</v>
      </c>
      <c r="W33" s="1139"/>
      <c r="X33" s="1139"/>
      <c r="Y33" s="1139"/>
      <c r="Z33" s="1139"/>
      <c r="AA33" s="1139">
        <v>3</v>
      </c>
      <c r="AB33" s="1139"/>
      <c r="AC33" s="1139"/>
      <c r="AD33" s="1139"/>
      <c r="AE33" s="1140"/>
      <c r="AF33" s="1114">
        <v>3</v>
      </c>
      <c r="AG33" s="1115"/>
      <c r="AH33" s="1115"/>
      <c r="AI33" s="1115"/>
      <c r="AJ33" s="1116"/>
      <c r="AK33" s="1075">
        <v>49</v>
      </c>
      <c r="AL33" s="1066"/>
      <c r="AM33" s="1066"/>
      <c r="AN33" s="1066"/>
      <c r="AO33" s="1066"/>
      <c r="AP33" s="1066">
        <v>223</v>
      </c>
      <c r="AQ33" s="1066"/>
      <c r="AR33" s="1066"/>
      <c r="AS33" s="1066"/>
      <c r="AT33" s="1066"/>
      <c r="AU33" s="1066">
        <v>223</v>
      </c>
      <c r="AV33" s="1066"/>
      <c r="AW33" s="1066"/>
      <c r="AX33" s="1066"/>
      <c r="AY33" s="1066"/>
      <c r="AZ33" s="1137"/>
      <c r="BA33" s="1137"/>
      <c r="BB33" s="1137"/>
      <c r="BC33" s="1137"/>
      <c r="BD33" s="1137"/>
      <c r="BE33" s="1127" t="s">
        <v>407</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408</v>
      </c>
      <c r="C34" s="1133"/>
      <c r="D34" s="1133"/>
      <c r="E34" s="1133"/>
      <c r="F34" s="1133"/>
      <c r="G34" s="1133"/>
      <c r="H34" s="1133"/>
      <c r="I34" s="1133"/>
      <c r="J34" s="1133"/>
      <c r="K34" s="1133"/>
      <c r="L34" s="1133"/>
      <c r="M34" s="1133"/>
      <c r="N34" s="1133"/>
      <c r="O34" s="1133"/>
      <c r="P34" s="1134"/>
      <c r="Q34" s="1138">
        <v>277</v>
      </c>
      <c r="R34" s="1139"/>
      <c r="S34" s="1139"/>
      <c r="T34" s="1139"/>
      <c r="U34" s="1139"/>
      <c r="V34" s="1139">
        <v>269</v>
      </c>
      <c r="W34" s="1139"/>
      <c r="X34" s="1139"/>
      <c r="Y34" s="1139"/>
      <c r="Z34" s="1139"/>
      <c r="AA34" s="1139">
        <v>8</v>
      </c>
      <c r="AB34" s="1139"/>
      <c r="AC34" s="1139"/>
      <c r="AD34" s="1139"/>
      <c r="AE34" s="1140"/>
      <c r="AF34" s="1114">
        <v>8</v>
      </c>
      <c r="AG34" s="1115"/>
      <c r="AH34" s="1115"/>
      <c r="AI34" s="1115"/>
      <c r="AJ34" s="1116"/>
      <c r="AK34" s="1075">
        <v>132</v>
      </c>
      <c r="AL34" s="1066"/>
      <c r="AM34" s="1066"/>
      <c r="AN34" s="1066"/>
      <c r="AO34" s="1066"/>
      <c r="AP34" s="1066">
        <v>831</v>
      </c>
      <c r="AQ34" s="1066"/>
      <c r="AR34" s="1066"/>
      <c r="AS34" s="1066"/>
      <c r="AT34" s="1066"/>
      <c r="AU34" s="1066">
        <v>699</v>
      </c>
      <c r="AV34" s="1066"/>
      <c r="AW34" s="1066"/>
      <c r="AX34" s="1066"/>
      <c r="AY34" s="1066"/>
      <c r="AZ34" s="1137"/>
      <c r="BA34" s="1137"/>
      <c r="BB34" s="1137"/>
      <c r="BC34" s="1137"/>
      <c r="BD34" s="1137"/>
      <c r="BE34" s="1127" t="s">
        <v>409</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410</v>
      </c>
      <c r="C35" s="1133"/>
      <c r="D35" s="1133"/>
      <c r="E35" s="1133"/>
      <c r="F35" s="1133"/>
      <c r="G35" s="1133"/>
      <c r="H35" s="1133"/>
      <c r="I35" s="1133"/>
      <c r="J35" s="1133"/>
      <c r="K35" s="1133"/>
      <c r="L35" s="1133"/>
      <c r="M35" s="1133"/>
      <c r="N35" s="1133"/>
      <c r="O35" s="1133"/>
      <c r="P35" s="1134"/>
      <c r="Q35" s="1138">
        <v>39</v>
      </c>
      <c r="R35" s="1139"/>
      <c r="S35" s="1139"/>
      <c r="T35" s="1139"/>
      <c r="U35" s="1139"/>
      <c r="V35" s="1139">
        <v>29</v>
      </c>
      <c r="W35" s="1139"/>
      <c r="X35" s="1139"/>
      <c r="Y35" s="1139"/>
      <c r="Z35" s="1139"/>
      <c r="AA35" s="1139">
        <v>11</v>
      </c>
      <c r="AB35" s="1139"/>
      <c r="AC35" s="1139"/>
      <c r="AD35" s="1139"/>
      <c r="AE35" s="1140"/>
      <c r="AF35" s="1114">
        <v>11</v>
      </c>
      <c r="AG35" s="1115"/>
      <c r="AH35" s="1115"/>
      <c r="AI35" s="1115"/>
      <c r="AJ35" s="1116"/>
      <c r="AK35" s="1075">
        <v>17</v>
      </c>
      <c r="AL35" s="1066"/>
      <c r="AM35" s="1066"/>
      <c r="AN35" s="1066"/>
      <c r="AO35" s="1066"/>
      <c r="AP35" s="1066">
        <v>6</v>
      </c>
      <c r="AQ35" s="1066"/>
      <c r="AR35" s="1066"/>
      <c r="AS35" s="1066"/>
      <c r="AT35" s="1066"/>
      <c r="AU35" s="1066" t="s">
        <v>612</v>
      </c>
      <c r="AV35" s="1066"/>
      <c r="AW35" s="1066"/>
      <c r="AX35" s="1066"/>
      <c r="AY35" s="1066"/>
      <c r="AZ35" s="1137"/>
      <c r="BA35" s="1137"/>
      <c r="BB35" s="1137"/>
      <c r="BC35" s="1137"/>
      <c r="BD35" s="1137"/>
      <c r="BE35" s="1127" t="s">
        <v>411</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412</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387</v>
      </c>
      <c r="B63" s="1039" t="s">
        <v>413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752</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414</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416</v>
      </c>
      <c r="B66" s="1091"/>
      <c r="C66" s="1091"/>
      <c r="D66" s="1091"/>
      <c r="E66" s="1091"/>
      <c r="F66" s="1091"/>
      <c r="G66" s="1091"/>
      <c r="H66" s="1091"/>
      <c r="I66" s="1091"/>
      <c r="J66" s="1091"/>
      <c r="K66" s="1091"/>
      <c r="L66" s="1091"/>
      <c r="M66" s="1091"/>
      <c r="N66" s="1091"/>
      <c r="O66" s="1091"/>
      <c r="P66" s="1092"/>
      <c r="Q66" s="1096" t="s">
        <v>417</v>
      </c>
      <c r="R66" s="1097"/>
      <c r="S66" s="1097"/>
      <c r="T66" s="1097"/>
      <c r="U66" s="1098"/>
      <c r="V66" s="1096" t="s">
        <v>418</v>
      </c>
      <c r="W66" s="1097"/>
      <c r="X66" s="1097"/>
      <c r="Y66" s="1097"/>
      <c r="Z66" s="1098"/>
      <c r="AA66" s="1096" t="s">
        <v>419</v>
      </c>
      <c r="AB66" s="1097"/>
      <c r="AC66" s="1097"/>
      <c r="AD66" s="1097"/>
      <c r="AE66" s="1098"/>
      <c r="AF66" s="1102" t="s">
        <v>420</v>
      </c>
      <c r="AG66" s="1103"/>
      <c r="AH66" s="1103"/>
      <c r="AI66" s="1103"/>
      <c r="AJ66" s="1104"/>
      <c r="AK66" s="1096" t="s">
        <v>421</v>
      </c>
      <c r="AL66" s="1091"/>
      <c r="AM66" s="1091"/>
      <c r="AN66" s="1091"/>
      <c r="AO66" s="1092"/>
      <c r="AP66" s="1096" t="s">
        <v>422</v>
      </c>
      <c r="AQ66" s="1097"/>
      <c r="AR66" s="1097"/>
      <c r="AS66" s="1097"/>
      <c r="AT66" s="1098"/>
      <c r="AU66" s="1096" t="s">
        <v>423</v>
      </c>
      <c r="AV66" s="1097"/>
      <c r="AW66" s="1097"/>
      <c r="AX66" s="1097"/>
      <c r="AY66" s="1098"/>
      <c r="AZ66" s="1096" t="s">
        <v>375</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592</v>
      </c>
      <c r="C68" s="1081"/>
      <c r="D68" s="1081"/>
      <c r="E68" s="1081"/>
      <c r="F68" s="1081"/>
      <c r="G68" s="1081"/>
      <c r="H68" s="1081"/>
      <c r="I68" s="1081"/>
      <c r="J68" s="1081"/>
      <c r="K68" s="1081"/>
      <c r="L68" s="1081"/>
      <c r="M68" s="1081"/>
      <c r="N68" s="1081"/>
      <c r="O68" s="1081"/>
      <c r="P68" s="1082"/>
      <c r="Q68" s="1083">
        <v>607</v>
      </c>
      <c r="R68" s="1077"/>
      <c r="S68" s="1077"/>
      <c r="T68" s="1077"/>
      <c r="U68" s="1077"/>
      <c r="V68" s="1077">
        <v>488</v>
      </c>
      <c r="W68" s="1077"/>
      <c r="X68" s="1077"/>
      <c r="Y68" s="1077"/>
      <c r="Z68" s="1077"/>
      <c r="AA68" s="1077">
        <v>119</v>
      </c>
      <c r="AB68" s="1077"/>
      <c r="AC68" s="1077"/>
      <c r="AD68" s="1077"/>
      <c r="AE68" s="1077"/>
      <c r="AF68" s="1077">
        <v>120</v>
      </c>
      <c r="AG68" s="1077"/>
      <c r="AH68" s="1077"/>
      <c r="AI68" s="1077"/>
      <c r="AJ68" s="1077"/>
      <c r="AK68" s="1066" t="s">
        <v>612</v>
      </c>
      <c r="AL68" s="1066"/>
      <c r="AM68" s="1066"/>
      <c r="AN68" s="1066"/>
      <c r="AO68" s="1066"/>
      <c r="AP68" s="1077" t="s">
        <v>613</v>
      </c>
      <c r="AQ68" s="1077"/>
      <c r="AR68" s="1077"/>
      <c r="AS68" s="1077"/>
      <c r="AT68" s="1077"/>
      <c r="AU68" s="1077" t="s">
        <v>613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593</v>
      </c>
      <c r="C69" s="1070"/>
      <c r="D69" s="1070"/>
      <c r="E69" s="1070"/>
      <c r="F69" s="1070"/>
      <c r="G69" s="1070"/>
      <c r="H69" s="1070"/>
      <c r="I69" s="1070"/>
      <c r="J69" s="1070"/>
      <c r="K69" s="1070"/>
      <c r="L69" s="1070"/>
      <c r="M69" s="1070"/>
      <c r="N69" s="1070"/>
      <c r="O69" s="1070"/>
      <c r="P69" s="1071"/>
      <c r="Q69" s="1072">
        <v>559</v>
      </c>
      <c r="R69" s="1066"/>
      <c r="S69" s="1066"/>
      <c r="T69" s="1066"/>
      <c r="U69" s="1066"/>
      <c r="V69" s="1066">
        <v>555</v>
      </c>
      <c r="W69" s="1066"/>
      <c r="X69" s="1066"/>
      <c r="Y69" s="1066"/>
      <c r="Z69" s="1066"/>
      <c r="AA69" s="1066">
        <v>4</v>
      </c>
      <c r="AB69" s="1066"/>
      <c r="AC69" s="1066"/>
      <c r="AD69" s="1066"/>
      <c r="AE69" s="1066"/>
      <c r="AF69" s="1066">
        <v>84</v>
      </c>
      <c r="AG69" s="1066"/>
      <c r="AH69" s="1066"/>
      <c r="AI69" s="1066"/>
      <c r="AJ69" s="1066"/>
      <c r="AK69" s="1066">
        <v>102</v>
      </c>
      <c r="AL69" s="1066"/>
      <c r="AM69" s="1066"/>
      <c r="AN69" s="1066"/>
      <c r="AO69" s="1066"/>
      <c r="AP69" s="1066">
        <v>184</v>
      </c>
      <c r="AQ69" s="1066"/>
      <c r="AR69" s="1066"/>
      <c r="AS69" s="1066"/>
      <c r="AT69" s="1066"/>
      <c r="AU69" s="1066" t="s">
        <v>613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594</v>
      </c>
      <c r="C70" s="1070"/>
      <c r="D70" s="1070"/>
      <c r="E70" s="1070"/>
      <c r="F70" s="1070"/>
      <c r="G70" s="1070"/>
      <c r="H70" s="1070"/>
      <c r="I70" s="1070"/>
      <c r="J70" s="1070"/>
      <c r="K70" s="1070"/>
      <c r="L70" s="1070"/>
      <c r="M70" s="1070"/>
      <c r="N70" s="1070"/>
      <c r="O70" s="1070"/>
      <c r="P70" s="1071"/>
      <c r="Q70" s="1072">
        <v>11</v>
      </c>
      <c r="R70" s="1066"/>
      <c r="S70" s="1066"/>
      <c r="T70" s="1066"/>
      <c r="U70" s="1066"/>
      <c r="V70" s="1066">
        <v>4</v>
      </c>
      <c r="W70" s="1066"/>
      <c r="X70" s="1066"/>
      <c r="Y70" s="1066"/>
      <c r="Z70" s="1066"/>
      <c r="AA70" s="1066">
        <v>7</v>
      </c>
      <c r="AB70" s="1066"/>
      <c r="AC70" s="1066"/>
      <c r="AD70" s="1066"/>
      <c r="AE70" s="1066"/>
      <c r="AF70" s="1066">
        <v>7</v>
      </c>
      <c r="AG70" s="1066"/>
      <c r="AH70" s="1066"/>
      <c r="AI70" s="1066"/>
      <c r="AJ70" s="1066"/>
      <c r="AK70" s="1066" t="s">
        <v>614</v>
      </c>
      <c r="AL70" s="1066"/>
      <c r="AM70" s="1066"/>
      <c r="AN70" s="1066"/>
      <c r="AO70" s="1066"/>
      <c r="AP70" s="1066" t="s">
        <v>613</v>
      </c>
      <c r="AQ70" s="1066"/>
      <c r="AR70" s="1066"/>
      <c r="AS70" s="1066"/>
      <c r="AT70" s="1066"/>
      <c r="AU70" s="1066" t="s">
        <v>613</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595</v>
      </c>
      <c r="C71" s="1070"/>
      <c r="D71" s="1070"/>
      <c r="E71" s="1070"/>
      <c r="F71" s="1070"/>
      <c r="G71" s="1070"/>
      <c r="H71" s="1070"/>
      <c r="I71" s="1070"/>
      <c r="J71" s="1070"/>
      <c r="K71" s="1070"/>
      <c r="L71" s="1070"/>
      <c r="M71" s="1070"/>
      <c r="N71" s="1070"/>
      <c r="O71" s="1070"/>
      <c r="P71" s="1071"/>
      <c r="Q71" s="1072">
        <v>9259</v>
      </c>
      <c r="R71" s="1066"/>
      <c r="S71" s="1066"/>
      <c r="T71" s="1066"/>
      <c r="U71" s="1066"/>
      <c r="V71" s="1066">
        <v>7936</v>
      </c>
      <c r="W71" s="1066"/>
      <c r="X71" s="1066"/>
      <c r="Y71" s="1066"/>
      <c r="Z71" s="1066"/>
      <c r="AA71" s="1066">
        <v>1323</v>
      </c>
      <c r="AB71" s="1066"/>
      <c r="AC71" s="1066"/>
      <c r="AD71" s="1066"/>
      <c r="AE71" s="1066"/>
      <c r="AF71" s="1066">
        <v>1323</v>
      </c>
      <c r="AG71" s="1066"/>
      <c r="AH71" s="1066"/>
      <c r="AI71" s="1066"/>
      <c r="AJ71" s="1066"/>
      <c r="AK71" s="1066" t="s">
        <v>615</v>
      </c>
      <c r="AL71" s="1066"/>
      <c r="AM71" s="1066"/>
      <c r="AN71" s="1066"/>
      <c r="AO71" s="1066"/>
      <c r="AP71" s="1066">
        <v>17481</v>
      </c>
      <c r="AQ71" s="1066"/>
      <c r="AR71" s="1066"/>
      <c r="AS71" s="1066"/>
      <c r="AT71" s="1066"/>
      <c r="AU71" s="1066">
        <v>140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596</v>
      </c>
      <c r="C72" s="1070"/>
      <c r="D72" s="1070"/>
      <c r="E72" s="1070"/>
      <c r="F72" s="1070"/>
      <c r="G72" s="1070"/>
      <c r="H72" s="1070"/>
      <c r="I72" s="1070"/>
      <c r="J72" s="1070"/>
      <c r="K72" s="1070"/>
      <c r="L72" s="1070"/>
      <c r="M72" s="1070"/>
      <c r="N72" s="1070"/>
      <c r="O72" s="1070"/>
      <c r="P72" s="1071"/>
      <c r="Q72" s="1072">
        <v>240</v>
      </c>
      <c r="R72" s="1066"/>
      <c r="S72" s="1066"/>
      <c r="T72" s="1066"/>
      <c r="U72" s="1066"/>
      <c r="V72" s="1066">
        <v>230</v>
      </c>
      <c r="W72" s="1066"/>
      <c r="X72" s="1066"/>
      <c r="Y72" s="1066"/>
      <c r="Z72" s="1066"/>
      <c r="AA72" s="1066">
        <v>10</v>
      </c>
      <c r="AB72" s="1066"/>
      <c r="AC72" s="1066"/>
      <c r="AD72" s="1066"/>
      <c r="AE72" s="1066"/>
      <c r="AF72" s="1066">
        <v>10</v>
      </c>
      <c r="AG72" s="1066"/>
      <c r="AH72" s="1066"/>
      <c r="AI72" s="1066"/>
      <c r="AJ72" s="1066"/>
      <c r="AK72" s="1066" t="s">
        <v>616</v>
      </c>
      <c r="AL72" s="1066"/>
      <c r="AM72" s="1066"/>
      <c r="AN72" s="1066"/>
      <c r="AO72" s="1066"/>
      <c r="AP72" s="1066" t="s">
        <v>613</v>
      </c>
      <c r="AQ72" s="1066"/>
      <c r="AR72" s="1066"/>
      <c r="AS72" s="1066"/>
      <c r="AT72" s="1066"/>
      <c r="AU72" s="1066" t="s">
        <v>613</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597</v>
      </c>
      <c r="C73" s="1070"/>
      <c r="D73" s="1070"/>
      <c r="E73" s="1070"/>
      <c r="F73" s="1070"/>
      <c r="G73" s="1070"/>
      <c r="H73" s="1070"/>
      <c r="I73" s="1070"/>
      <c r="J73" s="1070"/>
      <c r="K73" s="1070"/>
      <c r="L73" s="1070"/>
      <c r="M73" s="1070"/>
      <c r="N73" s="1070"/>
      <c r="O73" s="1070"/>
      <c r="P73" s="1071"/>
      <c r="Q73" s="1072">
        <v>0</v>
      </c>
      <c r="R73" s="1066"/>
      <c r="S73" s="1066"/>
      <c r="T73" s="1066"/>
      <c r="U73" s="1066"/>
      <c r="V73" s="1066">
        <v>0</v>
      </c>
      <c r="W73" s="1066"/>
      <c r="X73" s="1066"/>
      <c r="Y73" s="1066"/>
      <c r="Z73" s="1066"/>
      <c r="AA73" s="1066">
        <v>0</v>
      </c>
      <c r="AB73" s="1066"/>
      <c r="AC73" s="1066"/>
      <c r="AD73" s="1066"/>
      <c r="AE73" s="1066"/>
      <c r="AF73" s="1066">
        <v>0</v>
      </c>
      <c r="AG73" s="1066"/>
      <c r="AH73" s="1066"/>
      <c r="AI73" s="1066"/>
      <c r="AJ73" s="1066"/>
      <c r="AK73" s="1066" t="s">
        <v>616</v>
      </c>
      <c r="AL73" s="1066"/>
      <c r="AM73" s="1066"/>
      <c r="AN73" s="1066"/>
      <c r="AO73" s="1066"/>
      <c r="AP73" s="1066" t="s">
        <v>613</v>
      </c>
      <c r="AQ73" s="1066"/>
      <c r="AR73" s="1066"/>
      <c r="AS73" s="1066"/>
      <c r="AT73" s="1066"/>
      <c r="AU73" s="1066" t="s">
        <v>613</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598</v>
      </c>
      <c r="C74" s="1070"/>
      <c r="D74" s="1070"/>
      <c r="E74" s="1070"/>
      <c r="F74" s="1070"/>
      <c r="G74" s="1070"/>
      <c r="H74" s="1070"/>
      <c r="I74" s="1070"/>
      <c r="J74" s="1070"/>
      <c r="K74" s="1070"/>
      <c r="L74" s="1070"/>
      <c r="M74" s="1070"/>
      <c r="N74" s="1070"/>
      <c r="O74" s="1070"/>
      <c r="P74" s="1071"/>
      <c r="Q74" s="1072">
        <v>80</v>
      </c>
      <c r="R74" s="1066"/>
      <c r="S74" s="1066"/>
      <c r="T74" s="1066"/>
      <c r="U74" s="1066"/>
      <c r="V74" s="1066">
        <v>64</v>
      </c>
      <c r="W74" s="1066"/>
      <c r="X74" s="1066"/>
      <c r="Y74" s="1066"/>
      <c r="Z74" s="1066"/>
      <c r="AA74" s="1066">
        <v>16</v>
      </c>
      <c r="AB74" s="1066"/>
      <c r="AC74" s="1066"/>
      <c r="AD74" s="1066"/>
      <c r="AE74" s="1066"/>
      <c r="AF74" s="1066">
        <v>13</v>
      </c>
      <c r="AG74" s="1066"/>
      <c r="AH74" s="1066"/>
      <c r="AI74" s="1066"/>
      <c r="AJ74" s="1066"/>
      <c r="AK74" s="1066">
        <v>0</v>
      </c>
      <c r="AL74" s="1066"/>
      <c r="AM74" s="1066"/>
      <c r="AN74" s="1066"/>
      <c r="AO74" s="1066"/>
      <c r="AP74" s="1066" t="s">
        <v>613</v>
      </c>
      <c r="AQ74" s="1066"/>
      <c r="AR74" s="1066"/>
      <c r="AS74" s="1066"/>
      <c r="AT74" s="1066"/>
      <c r="AU74" s="1066" t="s">
        <v>613</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599</v>
      </c>
      <c r="C75" s="1070"/>
      <c r="D75" s="1070"/>
      <c r="E75" s="1070"/>
      <c r="F75" s="1070"/>
      <c r="G75" s="1070"/>
      <c r="H75" s="1070"/>
      <c r="I75" s="1070"/>
      <c r="J75" s="1070"/>
      <c r="K75" s="1070"/>
      <c r="L75" s="1070"/>
      <c r="M75" s="1070"/>
      <c r="N75" s="1070"/>
      <c r="O75" s="1070"/>
      <c r="P75" s="1071"/>
      <c r="Q75" s="1073">
        <v>1291</v>
      </c>
      <c r="R75" s="1074"/>
      <c r="S75" s="1074"/>
      <c r="T75" s="1074"/>
      <c r="U75" s="1075"/>
      <c r="V75" s="1076">
        <v>1258</v>
      </c>
      <c r="W75" s="1074"/>
      <c r="X75" s="1074"/>
      <c r="Y75" s="1074"/>
      <c r="Z75" s="1075"/>
      <c r="AA75" s="1076">
        <v>33</v>
      </c>
      <c r="AB75" s="1074"/>
      <c r="AC75" s="1074"/>
      <c r="AD75" s="1074"/>
      <c r="AE75" s="1075"/>
      <c r="AF75" s="1076">
        <v>33</v>
      </c>
      <c r="AG75" s="1074"/>
      <c r="AH75" s="1074"/>
      <c r="AI75" s="1074"/>
      <c r="AJ75" s="1075"/>
      <c r="AK75" s="1076">
        <v>95</v>
      </c>
      <c r="AL75" s="1074"/>
      <c r="AM75" s="1074"/>
      <c r="AN75" s="1074"/>
      <c r="AO75" s="1075"/>
      <c r="AP75" s="1076" t="s">
        <v>613</v>
      </c>
      <c r="AQ75" s="1074"/>
      <c r="AR75" s="1074"/>
      <c r="AS75" s="1074"/>
      <c r="AT75" s="1075"/>
      <c r="AU75" s="1076" t="s">
        <v>613</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600</v>
      </c>
      <c r="C76" s="1070"/>
      <c r="D76" s="1070"/>
      <c r="E76" s="1070"/>
      <c r="F76" s="1070"/>
      <c r="G76" s="1070"/>
      <c r="H76" s="1070"/>
      <c r="I76" s="1070"/>
      <c r="J76" s="1070"/>
      <c r="K76" s="1070"/>
      <c r="L76" s="1070"/>
      <c r="M76" s="1070"/>
      <c r="N76" s="1070"/>
      <c r="O76" s="1070"/>
      <c r="P76" s="1071"/>
      <c r="Q76" s="1073">
        <v>195</v>
      </c>
      <c r="R76" s="1074"/>
      <c r="S76" s="1074"/>
      <c r="T76" s="1074"/>
      <c r="U76" s="1075"/>
      <c r="V76" s="1076">
        <v>186</v>
      </c>
      <c r="W76" s="1074"/>
      <c r="X76" s="1074"/>
      <c r="Y76" s="1074"/>
      <c r="Z76" s="1075"/>
      <c r="AA76" s="1076">
        <v>9</v>
      </c>
      <c r="AB76" s="1074"/>
      <c r="AC76" s="1074"/>
      <c r="AD76" s="1074"/>
      <c r="AE76" s="1075"/>
      <c r="AF76" s="1076">
        <v>9</v>
      </c>
      <c r="AG76" s="1074"/>
      <c r="AH76" s="1074"/>
      <c r="AI76" s="1074"/>
      <c r="AJ76" s="1075"/>
      <c r="AK76" s="1076" t="s">
        <v>616</v>
      </c>
      <c r="AL76" s="1074"/>
      <c r="AM76" s="1074"/>
      <c r="AN76" s="1074"/>
      <c r="AO76" s="1075"/>
      <c r="AP76" s="1076" t="s">
        <v>613</v>
      </c>
      <c r="AQ76" s="1074"/>
      <c r="AR76" s="1074"/>
      <c r="AS76" s="1074"/>
      <c r="AT76" s="1075"/>
      <c r="AU76" s="1076" t="s">
        <v>613</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601</v>
      </c>
      <c r="C77" s="1070"/>
      <c r="D77" s="1070"/>
      <c r="E77" s="1070"/>
      <c r="F77" s="1070"/>
      <c r="G77" s="1070"/>
      <c r="H77" s="1070"/>
      <c r="I77" s="1070"/>
      <c r="J77" s="1070"/>
      <c r="K77" s="1070"/>
      <c r="L77" s="1070"/>
      <c r="M77" s="1070"/>
      <c r="N77" s="1070"/>
      <c r="O77" s="1070"/>
      <c r="P77" s="1071"/>
      <c r="Q77" s="1073">
        <v>6467</v>
      </c>
      <c r="R77" s="1074"/>
      <c r="S77" s="1074"/>
      <c r="T77" s="1074"/>
      <c r="U77" s="1075"/>
      <c r="V77" s="1076">
        <v>5925</v>
      </c>
      <c r="W77" s="1074"/>
      <c r="X77" s="1074"/>
      <c r="Y77" s="1074"/>
      <c r="Z77" s="1075"/>
      <c r="AA77" s="1076">
        <v>542</v>
      </c>
      <c r="AB77" s="1074"/>
      <c r="AC77" s="1074"/>
      <c r="AD77" s="1074"/>
      <c r="AE77" s="1075"/>
      <c r="AF77" s="1076">
        <v>550</v>
      </c>
      <c r="AG77" s="1074"/>
      <c r="AH77" s="1074"/>
      <c r="AI77" s="1074"/>
      <c r="AJ77" s="1075"/>
      <c r="AK77" s="1076">
        <v>0</v>
      </c>
      <c r="AL77" s="1074"/>
      <c r="AM77" s="1074"/>
      <c r="AN77" s="1074"/>
      <c r="AO77" s="1075"/>
      <c r="AP77" s="1076" t="s">
        <v>613</v>
      </c>
      <c r="AQ77" s="1074"/>
      <c r="AR77" s="1074"/>
      <c r="AS77" s="1074"/>
      <c r="AT77" s="1075"/>
      <c r="AU77" s="1076" t="s">
        <v>613</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602</v>
      </c>
      <c r="C78" s="1070"/>
      <c r="D78" s="1070"/>
      <c r="E78" s="1070"/>
      <c r="F78" s="1070"/>
      <c r="G78" s="1070"/>
      <c r="H78" s="1070"/>
      <c r="I78" s="1070"/>
      <c r="J78" s="1070"/>
      <c r="K78" s="1070"/>
      <c r="L78" s="1070"/>
      <c r="M78" s="1070"/>
      <c r="N78" s="1070"/>
      <c r="O78" s="1070"/>
      <c r="P78" s="1071"/>
      <c r="Q78" s="1072">
        <v>15</v>
      </c>
      <c r="R78" s="1066"/>
      <c r="S78" s="1066"/>
      <c r="T78" s="1066"/>
      <c r="U78" s="1066"/>
      <c r="V78" s="1066">
        <v>6</v>
      </c>
      <c r="W78" s="1066"/>
      <c r="X78" s="1066"/>
      <c r="Y78" s="1066"/>
      <c r="Z78" s="1066"/>
      <c r="AA78" s="1066">
        <v>9</v>
      </c>
      <c r="AB78" s="1066"/>
      <c r="AC78" s="1066"/>
      <c r="AD78" s="1066"/>
      <c r="AE78" s="1066"/>
      <c r="AF78" s="1066">
        <v>1</v>
      </c>
      <c r="AG78" s="1066"/>
      <c r="AH78" s="1066"/>
      <c r="AI78" s="1066"/>
      <c r="AJ78" s="1066"/>
      <c r="AK78" s="1066">
        <v>10</v>
      </c>
      <c r="AL78" s="1066"/>
      <c r="AM78" s="1066"/>
      <c r="AN78" s="1066"/>
      <c r="AO78" s="1066"/>
      <c r="AP78" s="1066" t="s">
        <v>613</v>
      </c>
      <c r="AQ78" s="1066"/>
      <c r="AR78" s="1066"/>
      <c r="AS78" s="1066"/>
      <c r="AT78" s="1066"/>
      <c r="AU78" s="1066" t="s">
        <v>613</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603</v>
      </c>
      <c r="C79" s="1070"/>
      <c r="D79" s="1070"/>
      <c r="E79" s="1070"/>
      <c r="F79" s="1070"/>
      <c r="G79" s="1070"/>
      <c r="H79" s="1070"/>
      <c r="I79" s="1070"/>
      <c r="J79" s="1070"/>
      <c r="K79" s="1070"/>
      <c r="L79" s="1070"/>
      <c r="M79" s="1070"/>
      <c r="N79" s="1070"/>
      <c r="O79" s="1070"/>
      <c r="P79" s="1071"/>
      <c r="Q79" s="1072">
        <v>600</v>
      </c>
      <c r="R79" s="1066"/>
      <c r="S79" s="1066"/>
      <c r="T79" s="1066"/>
      <c r="U79" s="1066"/>
      <c r="V79" s="1066">
        <v>537</v>
      </c>
      <c r="W79" s="1066"/>
      <c r="X79" s="1066"/>
      <c r="Y79" s="1066"/>
      <c r="Z79" s="1066"/>
      <c r="AA79" s="1066">
        <v>63</v>
      </c>
      <c r="AB79" s="1066"/>
      <c r="AC79" s="1066"/>
      <c r="AD79" s="1066"/>
      <c r="AE79" s="1066"/>
      <c r="AF79" s="1066">
        <v>63</v>
      </c>
      <c r="AG79" s="1066"/>
      <c r="AH79" s="1066"/>
      <c r="AI79" s="1066"/>
      <c r="AJ79" s="1066"/>
      <c r="AK79" s="1066">
        <v>127</v>
      </c>
      <c r="AL79" s="1066"/>
      <c r="AM79" s="1066"/>
      <c r="AN79" s="1066"/>
      <c r="AO79" s="1066"/>
      <c r="AP79" s="1066" t="s">
        <v>613</v>
      </c>
      <c r="AQ79" s="1066"/>
      <c r="AR79" s="1066"/>
      <c r="AS79" s="1066"/>
      <c r="AT79" s="1066"/>
      <c r="AU79" s="1066" t="s">
        <v>613</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604</v>
      </c>
      <c r="C80" s="1070"/>
      <c r="D80" s="1070"/>
      <c r="E80" s="1070"/>
      <c r="F80" s="1070"/>
      <c r="G80" s="1070"/>
      <c r="H80" s="1070"/>
      <c r="I80" s="1070"/>
      <c r="J80" s="1070"/>
      <c r="K80" s="1070"/>
      <c r="L80" s="1070"/>
      <c r="M80" s="1070"/>
      <c r="N80" s="1070"/>
      <c r="O80" s="1070"/>
      <c r="P80" s="1071"/>
      <c r="Q80" s="1072">
        <v>296986</v>
      </c>
      <c r="R80" s="1066"/>
      <c r="S80" s="1066"/>
      <c r="T80" s="1066"/>
      <c r="U80" s="1066"/>
      <c r="V80" s="1066">
        <v>274820</v>
      </c>
      <c r="W80" s="1066"/>
      <c r="X80" s="1066"/>
      <c r="Y80" s="1066"/>
      <c r="Z80" s="1066"/>
      <c r="AA80" s="1066">
        <v>22166</v>
      </c>
      <c r="AB80" s="1066"/>
      <c r="AC80" s="1066"/>
      <c r="AD80" s="1066"/>
      <c r="AE80" s="1066"/>
      <c r="AF80" s="1066">
        <v>22166</v>
      </c>
      <c r="AG80" s="1066"/>
      <c r="AH80" s="1066"/>
      <c r="AI80" s="1066"/>
      <c r="AJ80" s="1066"/>
      <c r="AK80" s="1066">
        <v>255</v>
      </c>
      <c r="AL80" s="1066"/>
      <c r="AM80" s="1066"/>
      <c r="AN80" s="1066"/>
      <c r="AO80" s="1066"/>
      <c r="AP80" s="1066" t="s">
        <v>613</v>
      </c>
      <c r="AQ80" s="1066"/>
      <c r="AR80" s="1066"/>
      <c r="AS80" s="1066"/>
      <c r="AT80" s="1066"/>
      <c r="AU80" s="1066" t="s">
        <v>613</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387</v>
      </c>
      <c r="B88" s="1039" t="s">
        <v>424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1039" t="s">
        <v>425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433</v>
      </c>
      <c r="AB109" s="989"/>
      <c r="AC109" s="989"/>
      <c r="AD109" s="989"/>
      <c r="AE109" s="990"/>
      <c r="AF109" s="991" t="s">
        <v>434</v>
      </c>
      <c r="AG109" s="989"/>
      <c r="AH109" s="989"/>
      <c r="AI109" s="989"/>
      <c r="AJ109" s="990"/>
      <c r="AK109" s="991" t="s">
        <v>303</v>
      </c>
      <c r="AL109" s="989"/>
      <c r="AM109" s="989"/>
      <c r="AN109" s="989"/>
      <c r="AO109" s="990"/>
      <c r="AP109" s="991" t="s">
        <v>435</v>
      </c>
      <c r="AQ109" s="989"/>
      <c r="AR109" s="989"/>
      <c r="AS109" s="989"/>
      <c r="AT109" s="1020"/>
      <c r="AU109" s="988" t="s">
        <v>432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433</v>
      </c>
      <c r="BR109" s="989"/>
      <c r="BS109" s="989"/>
      <c r="BT109" s="989"/>
      <c r="BU109" s="990"/>
      <c r="BV109" s="991" t="s">
        <v>434</v>
      </c>
      <c r="BW109" s="989"/>
      <c r="BX109" s="989"/>
      <c r="BY109" s="989"/>
      <c r="BZ109" s="990"/>
      <c r="CA109" s="991" t="s">
        <v>303</v>
      </c>
      <c r="CB109" s="989"/>
      <c r="CC109" s="989"/>
      <c r="CD109" s="989"/>
      <c r="CE109" s="990"/>
      <c r="CF109" s="1027" t="s">
        <v>435</v>
      </c>
      <c r="CG109" s="1027"/>
      <c r="CH109" s="1027"/>
      <c r="CI109" s="1027"/>
      <c r="CJ109" s="1027"/>
      <c r="CK109" s="991" t="s">
        <v>436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433</v>
      </c>
      <c r="DH109" s="989"/>
      <c r="DI109" s="989"/>
      <c r="DJ109" s="989"/>
      <c r="DK109" s="990"/>
      <c r="DL109" s="991" t="s">
        <v>434</v>
      </c>
      <c r="DM109" s="989"/>
      <c r="DN109" s="989"/>
      <c r="DO109" s="989"/>
      <c r="DP109" s="990"/>
      <c r="DQ109" s="991" t="s">
        <v>303</v>
      </c>
      <c r="DR109" s="989"/>
      <c r="DS109" s="989"/>
      <c r="DT109" s="989"/>
      <c r="DU109" s="990"/>
      <c r="DV109" s="991" t="s">
        <v>435</v>
      </c>
      <c r="DW109" s="989"/>
      <c r="DX109" s="989"/>
      <c r="DY109" s="989"/>
      <c r="DZ109" s="1020"/>
    </row>
    <row r="110" spans="1:131" s="248" customFormat="1" ht="26.25" customHeight="1" x14ac:dyDescent="0.15">
      <c r="A110" s="891" t="s">
        <v>437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411866</v>
      </c>
      <c r="AB110" s="982"/>
      <c r="AC110" s="982"/>
      <c r="AD110" s="982"/>
      <c r="AE110" s="983"/>
      <c r="AF110" s="984">
        <v>347741</v>
      </c>
      <c r="AG110" s="982"/>
      <c r="AH110" s="982"/>
      <c r="AI110" s="982"/>
      <c r="AJ110" s="983"/>
      <c r="AK110" s="984">
        <v>343123</v>
      </c>
      <c r="AL110" s="982"/>
      <c r="AM110" s="982"/>
      <c r="AN110" s="982"/>
      <c r="AO110" s="983"/>
      <c r="AP110" s="985">
        <v>14.4</v>
      </c>
      <c r="AQ110" s="986"/>
      <c r="AR110" s="986"/>
      <c r="AS110" s="986"/>
      <c r="AT110" s="987"/>
      <c r="AU110" s="1021" t="s">
        <v>73</v>
      </c>
      <c r="AV110" s="1022"/>
      <c r="AW110" s="1022"/>
      <c r="AX110" s="1022"/>
      <c r="AY110" s="1022"/>
      <c r="AZ110" s="947" t="s">
        <v>438</v>
      </c>
      <c r="BA110" s="892"/>
      <c r="BB110" s="892"/>
      <c r="BC110" s="892"/>
      <c r="BD110" s="892"/>
      <c r="BE110" s="892"/>
      <c r="BF110" s="892"/>
      <c r="BG110" s="892"/>
      <c r="BH110" s="892"/>
      <c r="BI110" s="892"/>
      <c r="BJ110" s="892"/>
      <c r="BK110" s="892"/>
      <c r="BL110" s="892"/>
      <c r="BM110" s="892"/>
      <c r="BN110" s="892"/>
      <c r="BO110" s="892"/>
      <c r="BP110" s="893"/>
      <c r="BQ110" s="948">
        <v>3638133</v>
      </c>
      <c r="BR110" s="929"/>
      <c r="BS110" s="929"/>
      <c r="BT110" s="929"/>
      <c r="BU110" s="929"/>
      <c r="BV110" s="929">
        <v>3704261</v>
      </c>
      <c r="BW110" s="929"/>
      <c r="BX110" s="929"/>
      <c r="BY110" s="929"/>
      <c r="BZ110" s="929"/>
      <c r="CA110" s="929">
        <v>3766134</v>
      </c>
      <c r="CB110" s="929"/>
      <c r="CC110" s="929"/>
      <c r="CD110" s="929"/>
      <c r="CE110" s="929"/>
      <c r="CF110" s="953">
        <v>157.69999999999999</v>
      </c>
      <c r="CG110" s="954"/>
      <c r="CH110" s="954"/>
      <c r="CI110" s="954"/>
      <c r="CJ110" s="954"/>
      <c r="CK110" s="1017" t="s">
        <v>439</v>
      </c>
      <c r="CL110" s="903"/>
      <c r="CM110" s="978" t="s">
        <v>440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414</v>
      </c>
      <c r="DH110" s="929"/>
      <c r="DI110" s="929"/>
      <c r="DJ110" s="929"/>
      <c r="DK110" s="929"/>
      <c r="DL110" s="929" t="s">
        <v>414</v>
      </c>
      <c r="DM110" s="929"/>
      <c r="DN110" s="929"/>
      <c r="DO110" s="929"/>
      <c r="DP110" s="929"/>
      <c r="DQ110" s="929" t="s">
        <v>414</v>
      </c>
      <c r="DR110" s="929"/>
      <c r="DS110" s="929"/>
      <c r="DT110" s="929"/>
      <c r="DU110" s="929"/>
      <c r="DV110" s="930" t="s">
        <v>441</v>
      </c>
      <c r="DW110" s="930"/>
      <c r="DX110" s="930"/>
      <c r="DY110" s="930"/>
      <c r="DZ110" s="931"/>
    </row>
    <row r="111" spans="1:131" s="248" customFormat="1" ht="26.25" customHeight="1" x14ac:dyDescent="0.15">
      <c r="A111" s="858" t="s">
        <v>442</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443</v>
      </c>
      <c r="AB111" s="1010"/>
      <c r="AC111" s="1010"/>
      <c r="AD111" s="1010"/>
      <c r="AE111" s="1011"/>
      <c r="AF111" s="1012" t="s">
        <v>441</v>
      </c>
      <c r="AG111" s="1010"/>
      <c r="AH111" s="1010"/>
      <c r="AI111" s="1010"/>
      <c r="AJ111" s="1011"/>
      <c r="AK111" s="1012" t="s">
        <v>444</v>
      </c>
      <c r="AL111" s="1010"/>
      <c r="AM111" s="1010"/>
      <c r="AN111" s="1010"/>
      <c r="AO111" s="1011"/>
      <c r="AP111" s="1013" t="s">
        <v>414</v>
      </c>
      <c r="AQ111" s="1014"/>
      <c r="AR111" s="1014"/>
      <c r="AS111" s="1014"/>
      <c r="AT111" s="1015"/>
      <c r="AU111" s="1023"/>
      <c r="AV111" s="1024"/>
      <c r="AW111" s="1024"/>
      <c r="AX111" s="1024"/>
      <c r="AY111" s="1024"/>
      <c r="AZ111" s="899" t="s">
        <v>445</v>
      </c>
      <c r="BA111" s="834"/>
      <c r="BB111" s="834"/>
      <c r="BC111" s="834"/>
      <c r="BD111" s="834"/>
      <c r="BE111" s="834"/>
      <c r="BF111" s="834"/>
      <c r="BG111" s="834"/>
      <c r="BH111" s="834"/>
      <c r="BI111" s="834"/>
      <c r="BJ111" s="834"/>
      <c r="BK111" s="834"/>
      <c r="BL111" s="834"/>
      <c r="BM111" s="834"/>
      <c r="BN111" s="834"/>
      <c r="BO111" s="834"/>
      <c r="BP111" s="835"/>
      <c r="BQ111" s="900">
        <v>96666</v>
      </c>
      <c r="BR111" s="901"/>
      <c r="BS111" s="901"/>
      <c r="BT111" s="901"/>
      <c r="BU111" s="901"/>
      <c r="BV111" s="901">
        <v>85235</v>
      </c>
      <c r="BW111" s="901"/>
      <c r="BX111" s="901"/>
      <c r="BY111" s="901"/>
      <c r="BZ111" s="901"/>
      <c r="CA111" s="901">
        <v>73804</v>
      </c>
      <c r="CB111" s="901"/>
      <c r="CC111" s="901"/>
      <c r="CD111" s="901"/>
      <c r="CE111" s="901"/>
      <c r="CF111" s="962">
        <v>3.1</v>
      </c>
      <c r="CG111" s="963"/>
      <c r="CH111" s="963"/>
      <c r="CI111" s="963"/>
      <c r="CJ111" s="963"/>
      <c r="CK111" s="1018"/>
      <c r="CL111" s="905"/>
      <c r="CM111" s="908" t="s">
        <v>446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441</v>
      </c>
      <c r="DH111" s="901"/>
      <c r="DI111" s="901"/>
      <c r="DJ111" s="901"/>
      <c r="DK111" s="901"/>
      <c r="DL111" s="901" t="s">
        <v>414</v>
      </c>
      <c r="DM111" s="901"/>
      <c r="DN111" s="901"/>
      <c r="DO111" s="901"/>
      <c r="DP111" s="901"/>
      <c r="DQ111" s="901" t="s">
        <v>444</v>
      </c>
      <c r="DR111" s="901"/>
      <c r="DS111" s="901"/>
      <c r="DT111" s="901"/>
      <c r="DU111" s="901"/>
      <c r="DV111" s="878" t="s">
        <v>414</v>
      </c>
      <c r="DW111" s="878"/>
      <c r="DX111" s="878"/>
      <c r="DY111" s="878"/>
      <c r="DZ111" s="879"/>
    </row>
    <row r="112" spans="1:131" s="248" customFormat="1" ht="26.25" customHeight="1" x14ac:dyDescent="0.15">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449</v>
      </c>
      <c r="AB112" s="864"/>
      <c r="AC112" s="864"/>
      <c r="AD112" s="864"/>
      <c r="AE112" s="865"/>
      <c r="AF112" s="866" t="s">
        <v>441</v>
      </c>
      <c r="AG112" s="864"/>
      <c r="AH112" s="864"/>
      <c r="AI112" s="864"/>
      <c r="AJ112" s="865"/>
      <c r="AK112" s="866" t="s">
        <v>443</v>
      </c>
      <c r="AL112" s="864"/>
      <c r="AM112" s="864"/>
      <c r="AN112" s="864"/>
      <c r="AO112" s="865"/>
      <c r="AP112" s="911" t="s">
        <v>443</v>
      </c>
      <c r="AQ112" s="912"/>
      <c r="AR112" s="912"/>
      <c r="AS112" s="912"/>
      <c r="AT112" s="913"/>
      <c r="AU112" s="1023"/>
      <c r="AV112" s="1024"/>
      <c r="AW112" s="1024"/>
      <c r="AX112" s="1024"/>
      <c r="AY112" s="1024"/>
      <c r="AZ112" s="899" t="s">
        <v>450</v>
      </c>
      <c r="BA112" s="834"/>
      <c r="BB112" s="834"/>
      <c r="BC112" s="834"/>
      <c r="BD112" s="834"/>
      <c r="BE112" s="834"/>
      <c r="BF112" s="834"/>
      <c r="BG112" s="834"/>
      <c r="BH112" s="834"/>
      <c r="BI112" s="834"/>
      <c r="BJ112" s="834"/>
      <c r="BK112" s="834"/>
      <c r="BL112" s="834"/>
      <c r="BM112" s="834"/>
      <c r="BN112" s="834"/>
      <c r="BO112" s="834"/>
      <c r="BP112" s="835"/>
      <c r="BQ112" s="900">
        <v>1381468</v>
      </c>
      <c r="BR112" s="901"/>
      <c r="BS112" s="901"/>
      <c r="BT112" s="901"/>
      <c r="BU112" s="901"/>
      <c r="BV112" s="901">
        <v>1290456</v>
      </c>
      <c r="BW112" s="901"/>
      <c r="BX112" s="901"/>
      <c r="BY112" s="901"/>
      <c r="BZ112" s="901"/>
      <c r="CA112" s="901">
        <v>1178481</v>
      </c>
      <c r="CB112" s="901"/>
      <c r="CC112" s="901"/>
      <c r="CD112" s="901"/>
      <c r="CE112" s="901"/>
      <c r="CF112" s="962">
        <v>49.4</v>
      </c>
      <c r="CG112" s="963"/>
      <c r="CH112" s="963"/>
      <c r="CI112" s="963"/>
      <c r="CJ112" s="963"/>
      <c r="CK112" s="1018"/>
      <c r="CL112" s="905"/>
      <c r="CM112" s="908" t="s">
        <v>451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443</v>
      </c>
      <c r="DH112" s="901"/>
      <c r="DI112" s="901"/>
      <c r="DJ112" s="901"/>
      <c r="DK112" s="901"/>
      <c r="DL112" s="901" t="s">
        <v>441</v>
      </c>
      <c r="DM112" s="901"/>
      <c r="DN112" s="901"/>
      <c r="DO112" s="901"/>
      <c r="DP112" s="901"/>
      <c r="DQ112" s="901" t="s">
        <v>452</v>
      </c>
      <c r="DR112" s="901"/>
      <c r="DS112" s="901"/>
      <c r="DT112" s="901"/>
      <c r="DU112" s="901"/>
      <c r="DV112" s="878" t="s">
        <v>414</v>
      </c>
      <c r="DW112" s="878"/>
      <c r="DX112" s="878"/>
      <c r="DY112" s="878"/>
      <c r="DZ112" s="879"/>
    </row>
    <row r="113" spans="1:130" s="248" customFormat="1" ht="26.25" customHeight="1" x14ac:dyDescent="0.15">
      <c r="A113" s="1005"/>
      <c r="B113" s="1006"/>
      <c r="C113" s="834" t="s">
        <v>453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206703</v>
      </c>
      <c r="AB113" s="1010"/>
      <c r="AC113" s="1010"/>
      <c r="AD113" s="1010"/>
      <c r="AE113" s="1011"/>
      <c r="AF113" s="1012">
        <v>203735</v>
      </c>
      <c r="AG113" s="1010"/>
      <c r="AH113" s="1010"/>
      <c r="AI113" s="1010"/>
      <c r="AJ113" s="1011"/>
      <c r="AK113" s="1012">
        <v>198153</v>
      </c>
      <c r="AL113" s="1010"/>
      <c r="AM113" s="1010"/>
      <c r="AN113" s="1010"/>
      <c r="AO113" s="1011"/>
      <c r="AP113" s="1013">
        <v>8.3000000000000007</v>
      </c>
      <c r="AQ113" s="1014"/>
      <c r="AR113" s="1014"/>
      <c r="AS113" s="1014"/>
      <c r="AT113" s="1015"/>
      <c r="AU113" s="1023"/>
      <c r="AV113" s="1024"/>
      <c r="AW113" s="1024"/>
      <c r="AX113" s="1024"/>
      <c r="AY113" s="1024"/>
      <c r="AZ113" s="899" t="s">
        <v>454</v>
      </c>
      <c r="BA113" s="834"/>
      <c r="BB113" s="834"/>
      <c r="BC113" s="834"/>
      <c r="BD113" s="834"/>
      <c r="BE113" s="834"/>
      <c r="BF113" s="834"/>
      <c r="BG113" s="834"/>
      <c r="BH113" s="834"/>
      <c r="BI113" s="834"/>
      <c r="BJ113" s="834"/>
      <c r="BK113" s="834"/>
      <c r="BL113" s="834"/>
      <c r="BM113" s="834"/>
      <c r="BN113" s="834"/>
      <c r="BO113" s="834"/>
      <c r="BP113" s="835"/>
      <c r="BQ113" s="900">
        <v>155454</v>
      </c>
      <c r="BR113" s="901"/>
      <c r="BS113" s="901"/>
      <c r="BT113" s="901"/>
      <c r="BU113" s="901"/>
      <c r="BV113" s="901">
        <v>149847</v>
      </c>
      <c r="BW113" s="901"/>
      <c r="BX113" s="901"/>
      <c r="BY113" s="901"/>
      <c r="BZ113" s="901"/>
      <c r="CA113" s="901">
        <v>143908</v>
      </c>
      <c r="CB113" s="901"/>
      <c r="CC113" s="901"/>
      <c r="CD113" s="901"/>
      <c r="CE113" s="901"/>
      <c r="CF113" s="962">
        <v>6</v>
      </c>
      <c r="CG113" s="963"/>
      <c r="CH113" s="963"/>
      <c r="CI113" s="963"/>
      <c r="CJ113" s="963"/>
      <c r="CK113" s="1018"/>
      <c r="CL113" s="905"/>
      <c r="CM113" s="908" t="s">
        <v>455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443</v>
      </c>
      <c r="DH113" s="864"/>
      <c r="DI113" s="864"/>
      <c r="DJ113" s="864"/>
      <c r="DK113" s="865"/>
      <c r="DL113" s="866" t="s">
        <v>443</v>
      </c>
      <c r="DM113" s="864"/>
      <c r="DN113" s="864"/>
      <c r="DO113" s="864"/>
      <c r="DP113" s="865"/>
      <c r="DQ113" s="866" t="s">
        <v>456</v>
      </c>
      <c r="DR113" s="864"/>
      <c r="DS113" s="864"/>
      <c r="DT113" s="864"/>
      <c r="DU113" s="865"/>
      <c r="DV113" s="911" t="s">
        <v>441</v>
      </c>
      <c r="DW113" s="912"/>
      <c r="DX113" s="912"/>
      <c r="DY113" s="912"/>
      <c r="DZ113" s="913"/>
    </row>
    <row r="114" spans="1:130" s="248" customFormat="1" ht="26.25" customHeight="1" x14ac:dyDescent="0.15">
      <c r="A114" s="1005"/>
      <c r="B114" s="1006"/>
      <c r="C114" s="834" t="s">
        <v>457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2873</v>
      </c>
      <c r="AB114" s="864"/>
      <c r="AC114" s="864"/>
      <c r="AD114" s="864"/>
      <c r="AE114" s="865"/>
      <c r="AF114" s="866">
        <v>7620</v>
      </c>
      <c r="AG114" s="864"/>
      <c r="AH114" s="864"/>
      <c r="AI114" s="864"/>
      <c r="AJ114" s="865"/>
      <c r="AK114" s="866">
        <v>11956</v>
      </c>
      <c r="AL114" s="864"/>
      <c r="AM114" s="864"/>
      <c r="AN114" s="864"/>
      <c r="AO114" s="865"/>
      <c r="AP114" s="911">
        <v>0.5</v>
      </c>
      <c r="AQ114" s="912"/>
      <c r="AR114" s="912"/>
      <c r="AS114" s="912"/>
      <c r="AT114" s="913"/>
      <c r="AU114" s="1023"/>
      <c r="AV114" s="1024"/>
      <c r="AW114" s="1024"/>
      <c r="AX114" s="1024"/>
      <c r="AY114" s="1024"/>
      <c r="AZ114" s="899" t="s">
        <v>458</v>
      </c>
      <c r="BA114" s="834"/>
      <c r="BB114" s="834"/>
      <c r="BC114" s="834"/>
      <c r="BD114" s="834"/>
      <c r="BE114" s="834"/>
      <c r="BF114" s="834"/>
      <c r="BG114" s="834"/>
      <c r="BH114" s="834"/>
      <c r="BI114" s="834"/>
      <c r="BJ114" s="834"/>
      <c r="BK114" s="834"/>
      <c r="BL114" s="834"/>
      <c r="BM114" s="834"/>
      <c r="BN114" s="834"/>
      <c r="BO114" s="834"/>
      <c r="BP114" s="835"/>
      <c r="BQ114" s="900">
        <v>602328</v>
      </c>
      <c r="BR114" s="901"/>
      <c r="BS114" s="901"/>
      <c r="BT114" s="901"/>
      <c r="BU114" s="901"/>
      <c r="BV114" s="901">
        <v>559943</v>
      </c>
      <c r="BW114" s="901"/>
      <c r="BX114" s="901"/>
      <c r="BY114" s="901"/>
      <c r="BZ114" s="901"/>
      <c r="CA114" s="901">
        <v>554715</v>
      </c>
      <c r="CB114" s="901"/>
      <c r="CC114" s="901"/>
      <c r="CD114" s="901"/>
      <c r="CE114" s="901"/>
      <c r="CF114" s="962">
        <v>23.2</v>
      </c>
      <c r="CG114" s="963"/>
      <c r="CH114" s="963"/>
      <c r="CI114" s="963"/>
      <c r="CJ114" s="963"/>
      <c r="CK114" s="1018"/>
      <c r="CL114" s="905"/>
      <c r="CM114" s="908" t="s">
        <v>459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449</v>
      </c>
      <c r="DH114" s="864"/>
      <c r="DI114" s="864"/>
      <c r="DJ114" s="864"/>
      <c r="DK114" s="865"/>
      <c r="DL114" s="866" t="s">
        <v>414</v>
      </c>
      <c r="DM114" s="864"/>
      <c r="DN114" s="864"/>
      <c r="DO114" s="864"/>
      <c r="DP114" s="865"/>
      <c r="DQ114" s="866" t="s">
        <v>414</v>
      </c>
      <c r="DR114" s="864"/>
      <c r="DS114" s="864"/>
      <c r="DT114" s="864"/>
      <c r="DU114" s="865"/>
      <c r="DV114" s="911" t="s">
        <v>443</v>
      </c>
      <c r="DW114" s="912"/>
      <c r="DX114" s="912"/>
      <c r="DY114" s="912"/>
      <c r="DZ114" s="913"/>
    </row>
    <row r="115" spans="1:130" s="248" customFormat="1" ht="26.25" customHeight="1" x14ac:dyDescent="0.15">
      <c r="A115" s="1005"/>
      <c r="B115" s="1006"/>
      <c r="C115" s="834" t="s">
        <v>460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5053</v>
      </c>
      <c r="AB115" s="1010"/>
      <c r="AC115" s="1010"/>
      <c r="AD115" s="1010"/>
      <c r="AE115" s="1011"/>
      <c r="AF115" s="1012">
        <v>5391</v>
      </c>
      <c r="AG115" s="1010"/>
      <c r="AH115" s="1010"/>
      <c r="AI115" s="1010"/>
      <c r="AJ115" s="1011"/>
      <c r="AK115" s="1012">
        <v>5240</v>
      </c>
      <c r="AL115" s="1010"/>
      <c r="AM115" s="1010"/>
      <c r="AN115" s="1010"/>
      <c r="AO115" s="1011"/>
      <c r="AP115" s="1013">
        <v>0.2</v>
      </c>
      <c r="AQ115" s="1014"/>
      <c r="AR115" s="1014"/>
      <c r="AS115" s="1014"/>
      <c r="AT115" s="1015"/>
      <c r="AU115" s="1023"/>
      <c r="AV115" s="1024"/>
      <c r="AW115" s="1024"/>
      <c r="AX115" s="1024"/>
      <c r="AY115" s="1024"/>
      <c r="AZ115" s="899" t="s">
        <v>461</v>
      </c>
      <c r="BA115" s="834"/>
      <c r="BB115" s="834"/>
      <c r="BC115" s="834"/>
      <c r="BD115" s="834"/>
      <c r="BE115" s="834"/>
      <c r="BF115" s="834"/>
      <c r="BG115" s="834"/>
      <c r="BH115" s="834"/>
      <c r="BI115" s="834"/>
      <c r="BJ115" s="834"/>
      <c r="BK115" s="834"/>
      <c r="BL115" s="834"/>
      <c r="BM115" s="834"/>
      <c r="BN115" s="834"/>
      <c r="BO115" s="834"/>
      <c r="BP115" s="835"/>
      <c r="BQ115" s="900" t="s">
        <v>456</v>
      </c>
      <c r="BR115" s="901"/>
      <c r="BS115" s="901"/>
      <c r="BT115" s="901"/>
      <c r="BU115" s="901"/>
      <c r="BV115" s="901" t="s">
        <v>414</v>
      </c>
      <c r="BW115" s="901"/>
      <c r="BX115" s="901"/>
      <c r="BY115" s="901"/>
      <c r="BZ115" s="901"/>
      <c r="CA115" s="901" t="s">
        <v>449</v>
      </c>
      <c r="CB115" s="901"/>
      <c r="CC115" s="901"/>
      <c r="CD115" s="901"/>
      <c r="CE115" s="901"/>
      <c r="CF115" s="962" t="s">
        <v>444</v>
      </c>
      <c r="CG115" s="963"/>
      <c r="CH115" s="963"/>
      <c r="CI115" s="963"/>
      <c r="CJ115" s="963"/>
      <c r="CK115" s="1018"/>
      <c r="CL115" s="905"/>
      <c r="CM115" s="899" t="s">
        <v>462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414</v>
      </c>
      <c r="DH115" s="864"/>
      <c r="DI115" s="864"/>
      <c r="DJ115" s="864"/>
      <c r="DK115" s="865"/>
      <c r="DL115" s="866" t="s">
        <v>452</v>
      </c>
      <c r="DM115" s="864"/>
      <c r="DN115" s="864"/>
      <c r="DO115" s="864"/>
      <c r="DP115" s="865"/>
      <c r="DQ115" s="866" t="s">
        <v>414</v>
      </c>
      <c r="DR115" s="864"/>
      <c r="DS115" s="864"/>
      <c r="DT115" s="864"/>
      <c r="DU115" s="865"/>
      <c r="DV115" s="911" t="s">
        <v>452</v>
      </c>
      <c r="DW115" s="912"/>
      <c r="DX115" s="912"/>
      <c r="DY115" s="912"/>
      <c r="DZ115" s="913"/>
    </row>
    <row r="116" spans="1:130" s="248" customFormat="1" ht="26.25" customHeight="1" x14ac:dyDescent="0.15">
      <c r="A116" s="1007"/>
      <c r="B116" s="1008"/>
      <c r="C116" s="967" t="s">
        <v>463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414</v>
      </c>
      <c r="AB116" s="864"/>
      <c r="AC116" s="864"/>
      <c r="AD116" s="864"/>
      <c r="AE116" s="865"/>
      <c r="AF116" s="866" t="s">
        <v>441</v>
      </c>
      <c r="AG116" s="864"/>
      <c r="AH116" s="864"/>
      <c r="AI116" s="864"/>
      <c r="AJ116" s="865"/>
      <c r="AK116" s="866" t="s">
        <v>444</v>
      </c>
      <c r="AL116" s="864"/>
      <c r="AM116" s="864"/>
      <c r="AN116" s="864"/>
      <c r="AO116" s="865"/>
      <c r="AP116" s="911" t="s">
        <v>414</v>
      </c>
      <c r="AQ116" s="912"/>
      <c r="AR116" s="912"/>
      <c r="AS116" s="912"/>
      <c r="AT116" s="913"/>
      <c r="AU116" s="1023"/>
      <c r="AV116" s="1024"/>
      <c r="AW116" s="1024"/>
      <c r="AX116" s="1024"/>
      <c r="AY116" s="1024"/>
      <c r="AZ116" s="950" t="s">
        <v>464</v>
      </c>
      <c r="BA116" s="951"/>
      <c r="BB116" s="951"/>
      <c r="BC116" s="951"/>
      <c r="BD116" s="951"/>
      <c r="BE116" s="951"/>
      <c r="BF116" s="951"/>
      <c r="BG116" s="951"/>
      <c r="BH116" s="951"/>
      <c r="BI116" s="951"/>
      <c r="BJ116" s="951"/>
      <c r="BK116" s="951"/>
      <c r="BL116" s="951"/>
      <c r="BM116" s="951"/>
      <c r="BN116" s="951"/>
      <c r="BO116" s="951"/>
      <c r="BP116" s="952"/>
      <c r="BQ116" s="900" t="s">
        <v>441</v>
      </c>
      <c r="BR116" s="901"/>
      <c r="BS116" s="901"/>
      <c r="BT116" s="901"/>
      <c r="BU116" s="901"/>
      <c r="BV116" s="901" t="s">
        <v>444</v>
      </c>
      <c r="BW116" s="901"/>
      <c r="BX116" s="901"/>
      <c r="BY116" s="901"/>
      <c r="BZ116" s="901"/>
      <c r="CA116" s="901" t="s">
        <v>452</v>
      </c>
      <c r="CB116" s="901"/>
      <c r="CC116" s="901"/>
      <c r="CD116" s="901"/>
      <c r="CE116" s="901"/>
      <c r="CF116" s="962" t="s">
        <v>444</v>
      </c>
      <c r="CG116" s="963"/>
      <c r="CH116" s="963"/>
      <c r="CI116" s="963"/>
      <c r="CJ116" s="963"/>
      <c r="CK116" s="1018"/>
      <c r="CL116" s="905"/>
      <c r="CM116" s="908" t="s">
        <v>465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444</v>
      </c>
      <c r="DH116" s="864"/>
      <c r="DI116" s="864"/>
      <c r="DJ116" s="864"/>
      <c r="DK116" s="865"/>
      <c r="DL116" s="866" t="s">
        <v>444</v>
      </c>
      <c r="DM116" s="864"/>
      <c r="DN116" s="864"/>
      <c r="DO116" s="864"/>
      <c r="DP116" s="865"/>
      <c r="DQ116" s="866" t="s">
        <v>452</v>
      </c>
      <c r="DR116" s="864"/>
      <c r="DS116" s="864"/>
      <c r="DT116" s="864"/>
      <c r="DU116" s="865"/>
      <c r="DV116" s="911" t="s">
        <v>452</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466</v>
      </c>
      <c r="Z117" s="990"/>
      <c r="AA117" s="995">
        <v>626495</v>
      </c>
      <c r="AB117" s="996"/>
      <c r="AC117" s="996"/>
      <c r="AD117" s="996"/>
      <c r="AE117" s="997"/>
      <c r="AF117" s="998">
        <v>564487</v>
      </c>
      <c r="AG117" s="996"/>
      <c r="AH117" s="996"/>
      <c r="AI117" s="996"/>
      <c r="AJ117" s="997"/>
      <c r="AK117" s="998">
        <v>558472</v>
      </c>
      <c r="AL117" s="996"/>
      <c r="AM117" s="996"/>
      <c r="AN117" s="996"/>
      <c r="AO117" s="997"/>
      <c r="AP117" s="999"/>
      <c r="AQ117" s="1000"/>
      <c r="AR117" s="1000"/>
      <c r="AS117" s="1000"/>
      <c r="AT117" s="1001"/>
      <c r="AU117" s="1023"/>
      <c r="AV117" s="1024"/>
      <c r="AW117" s="1024"/>
      <c r="AX117" s="1024"/>
      <c r="AY117" s="1024"/>
      <c r="AZ117" s="950" t="s">
        <v>467</v>
      </c>
      <c r="BA117" s="951"/>
      <c r="BB117" s="951"/>
      <c r="BC117" s="951"/>
      <c r="BD117" s="951"/>
      <c r="BE117" s="951"/>
      <c r="BF117" s="951"/>
      <c r="BG117" s="951"/>
      <c r="BH117" s="951"/>
      <c r="BI117" s="951"/>
      <c r="BJ117" s="951"/>
      <c r="BK117" s="951"/>
      <c r="BL117" s="951"/>
      <c r="BM117" s="951"/>
      <c r="BN117" s="951"/>
      <c r="BO117" s="951"/>
      <c r="BP117" s="952"/>
      <c r="BQ117" s="900" t="s">
        <v>414</v>
      </c>
      <c r="BR117" s="901"/>
      <c r="BS117" s="901"/>
      <c r="BT117" s="901"/>
      <c r="BU117" s="901"/>
      <c r="BV117" s="901" t="s">
        <v>443</v>
      </c>
      <c r="BW117" s="901"/>
      <c r="BX117" s="901"/>
      <c r="BY117" s="901"/>
      <c r="BZ117" s="901"/>
      <c r="CA117" s="901" t="s">
        <v>443</v>
      </c>
      <c r="CB117" s="901"/>
      <c r="CC117" s="901"/>
      <c r="CD117" s="901"/>
      <c r="CE117" s="901"/>
      <c r="CF117" s="962" t="s">
        <v>414</v>
      </c>
      <c r="CG117" s="963"/>
      <c r="CH117" s="963"/>
      <c r="CI117" s="963"/>
      <c r="CJ117" s="963"/>
      <c r="CK117" s="1018"/>
      <c r="CL117" s="905"/>
      <c r="CM117" s="908" t="s">
        <v>468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443</v>
      </c>
      <c r="DH117" s="864"/>
      <c r="DI117" s="864"/>
      <c r="DJ117" s="864"/>
      <c r="DK117" s="865"/>
      <c r="DL117" s="866" t="s">
        <v>414</v>
      </c>
      <c r="DM117" s="864"/>
      <c r="DN117" s="864"/>
      <c r="DO117" s="864"/>
      <c r="DP117" s="865"/>
      <c r="DQ117" s="866" t="s">
        <v>456</v>
      </c>
      <c r="DR117" s="864"/>
      <c r="DS117" s="864"/>
      <c r="DT117" s="864"/>
      <c r="DU117" s="865"/>
      <c r="DV117" s="911" t="s">
        <v>449</v>
      </c>
      <c r="DW117" s="912"/>
      <c r="DX117" s="912"/>
      <c r="DY117" s="912"/>
      <c r="DZ117" s="913"/>
    </row>
    <row r="118" spans="1:130" s="248" customFormat="1" ht="26.25" customHeight="1" x14ac:dyDescent="0.15">
      <c r="A118" s="988" t="s">
        <v>436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433</v>
      </c>
      <c r="AB118" s="989"/>
      <c r="AC118" s="989"/>
      <c r="AD118" s="989"/>
      <c r="AE118" s="990"/>
      <c r="AF118" s="991" t="s">
        <v>434</v>
      </c>
      <c r="AG118" s="989"/>
      <c r="AH118" s="989"/>
      <c r="AI118" s="989"/>
      <c r="AJ118" s="990"/>
      <c r="AK118" s="991" t="s">
        <v>303</v>
      </c>
      <c r="AL118" s="989"/>
      <c r="AM118" s="989"/>
      <c r="AN118" s="989"/>
      <c r="AO118" s="990"/>
      <c r="AP118" s="992" t="s">
        <v>435</v>
      </c>
      <c r="AQ118" s="993"/>
      <c r="AR118" s="993"/>
      <c r="AS118" s="993"/>
      <c r="AT118" s="994"/>
      <c r="AU118" s="1023"/>
      <c r="AV118" s="1024"/>
      <c r="AW118" s="1024"/>
      <c r="AX118" s="1024"/>
      <c r="AY118" s="1024"/>
      <c r="AZ118" s="966" t="s">
        <v>469</v>
      </c>
      <c r="BA118" s="967"/>
      <c r="BB118" s="967"/>
      <c r="BC118" s="967"/>
      <c r="BD118" s="967"/>
      <c r="BE118" s="967"/>
      <c r="BF118" s="967"/>
      <c r="BG118" s="967"/>
      <c r="BH118" s="967"/>
      <c r="BI118" s="967"/>
      <c r="BJ118" s="967"/>
      <c r="BK118" s="967"/>
      <c r="BL118" s="967"/>
      <c r="BM118" s="967"/>
      <c r="BN118" s="967"/>
      <c r="BO118" s="967"/>
      <c r="BP118" s="968"/>
      <c r="BQ118" s="969" t="s">
        <v>456</v>
      </c>
      <c r="BR118" s="932"/>
      <c r="BS118" s="932"/>
      <c r="BT118" s="932"/>
      <c r="BU118" s="932"/>
      <c r="BV118" s="932" t="s">
        <v>456</v>
      </c>
      <c r="BW118" s="932"/>
      <c r="BX118" s="932"/>
      <c r="BY118" s="932"/>
      <c r="BZ118" s="932"/>
      <c r="CA118" s="932" t="s">
        <v>414</v>
      </c>
      <c r="CB118" s="932"/>
      <c r="CC118" s="932"/>
      <c r="CD118" s="932"/>
      <c r="CE118" s="932"/>
      <c r="CF118" s="962" t="s">
        <v>414</v>
      </c>
      <c r="CG118" s="963"/>
      <c r="CH118" s="963"/>
      <c r="CI118" s="963"/>
      <c r="CJ118" s="963"/>
      <c r="CK118" s="1018"/>
      <c r="CL118" s="905"/>
      <c r="CM118" s="908" t="s">
        <v>470</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452</v>
      </c>
      <c r="DH118" s="864"/>
      <c r="DI118" s="864"/>
      <c r="DJ118" s="864"/>
      <c r="DK118" s="865"/>
      <c r="DL118" s="866" t="s">
        <v>414</v>
      </c>
      <c r="DM118" s="864"/>
      <c r="DN118" s="864"/>
      <c r="DO118" s="864"/>
      <c r="DP118" s="865"/>
      <c r="DQ118" s="866" t="s">
        <v>414</v>
      </c>
      <c r="DR118" s="864"/>
      <c r="DS118" s="864"/>
      <c r="DT118" s="864"/>
      <c r="DU118" s="865"/>
      <c r="DV118" s="911" t="s">
        <v>414</v>
      </c>
      <c r="DW118" s="912"/>
      <c r="DX118" s="912"/>
      <c r="DY118" s="912"/>
      <c r="DZ118" s="913"/>
    </row>
    <row r="119" spans="1:130" s="248" customFormat="1" ht="26.25" customHeight="1" x14ac:dyDescent="0.15">
      <c r="A119" s="902" t="s">
        <v>439</v>
      </c>
      <c r="B119" s="903"/>
      <c r="C119" s="978" t="s">
        <v>440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414</v>
      </c>
      <c r="AB119" s="982"/>
      <c r="AC119" s="982"/>
      <c r="AD119" s="982"/>
      <c r="AE119" s="983"/>
      <c r="AF119" s="984" t="s">
        <v>414</v>
      </c>
      <c r="AG119" s="982"/>
      <c r="AH119" s="982"/>
      <c r="AI119" s="982"/>
      <c r="AJ119" s="983"/>
      <c r="AK119" s="984" t="s">
        <v>456</v>
      </c>
      <c r="AL119" s="982"/>
      <c r="AM119" s="982"/>
      <c r="AN119" s="982"/>
      <c r="AO119" s="983"/>
      <c r="AP119" s="985" t="s">
        <v>414</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471</v>
      </c>
      <c r="BP119" s="965"/>
      <c r="BQ119" s="969">
        <v>5874049</v>
      </c>
      <c r="BR119" s="932"/>
      <c r="BS119" s="932"/>
      <c r="BT119" s="932"/>
      <c r="BU119" s="932"/>
      <c r="BV119" s="932">
        <v>5789742</v>
      </c>
      <c r="BW119" s="932"/>
      <c r="BX119" s="932"/>
      <c r="BY119" s="932"/>
      <c r="BZ119" s="932"/>
      <c r="CA119" s="932">
        <v>5717042</v>
      </c>
      <c r="CB119" s="932"/>
      <c r="CC119" s="932"/>
      <c r="CD119" s="932"/>
      <c r="CE119" s="932"/>
      <c r="CF119" s="830"/>
      <c r="CG119" s="831"/>
      <c r="CH119" s="831"/>
      <c r="CI119" s="831"/>
      <c r="CJ119" s="921"/>
      <c r="CK119" s="1019"/>
      <c r="CL119" s="907"/>
      <c r="CM119" s="925" t="s">
        <v>472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96666</v>
      </c>
      <c r="DH119" s="847"/>
      <c r="DI119" s="847"/>
      <c r="DJ119" s="847"/>
      <c r="DK119" s="848"/>
      <c r="DL119" s="849">
        <v>85235</v>
      </c>
      <c r="DM119" s="847"/>
      <c r="DN119" s="847"/>
      <c r="DO119" s="847"/>
      <c r="DP119" s="848"/>
      <c r="DQ119" s="849">
        <v>73804</v>
      </c>
      <c r="DR119" s="847"/>
      <c r="DS119" s="847"/>
      <c r="DT119" s="847"/>
      <c r="DU119" s="848"/>
      <c r="DV119" s="935">
        <v>3.1</v>
      </c>
      <c r="DW119" s="936"/>
      <c r="DX119" s="936"/>
      <c r="DY119" s="936"/>
      <c r="DZ119" s="937"/>
    </row>
    <row r="120" spans="1:130" s="248" customFormat="1" ht="26.25" customHeight="1" x14ac:dyDescent="0.15">
      <c r="A120" s="904"/>
      <c r="B120" s="905"/>
      <c r="C120" s="908" t="s">
        <v>446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414</v>
      </c>
      <c r="AB120" s="864"/>
      <c r="AC120" s="864"/>
      <c r="AD120" s="864"/>
      <c r="AE120" s="865"/>
      <c r="AF120" s="866" t="s">
        <v>414</v>
      </c>
      <c r="AG120" s="864"/>
      <c r="AH120" s="864"/>
      <c r="AI120" s="864"/>
      <c r="AJ120" s="865"/>
      <c r="AK120" s="866" t="s">
        <v>414</v>
      </c>
      <c r="AL120" s="864"/>
      <c r="AM120" s="864"/>
      <c r="AN120" s="864"/>
      <c r="AO120" s="865"/>
      <c r="AP120" s="911" t="s">
        <v>456</v>
      </c>
      <c r="AQ120" s="912"/>
      <c r="AR120" s="912"/>
      <c r="AS120" s="912"/>
      <c r="AT120" s="913"/>
      <c r="AU120" s="970" t="s">
        <v>473</v>
      </c>
      <c r="AV120" s="971"/>
      <c r="AW120" s="971"/>
      <c r="AX120" s="971"/>
      <c r="AY120" s="972"/>
      <c r="AZ120" s="947" t="s">
        <v>474</v>
      </c>
      <c r="BA120" s="892"/>
      <c r="BB120" s="892"/>
      <c r="BC120" s="892"/>
      <c r="BD120" s="892"/>
      <c r="BE120" s="892"/>
      <c r="BF120" s="892"/>
      <c r="BG120" s="892"/>
      <c r="BH120" s="892"/>
      <c r="BI120" s="892"/>
      <c r="BJ120" s="892"/>
      <c r="BK120" s="892"/>
      <c r="BL120" s="892"/>
      <c r="BM120" s="892"/>
      <c r="BN120" s="892"/>
      <c r="BO120" s="892"/>
      <c r="BP120" s="893"/>
      <c r="BQ120" s="948">
        <v>3452775</v>
      </c>
      <c r="BR120" s="929"/>
      <c r="BS120" s="929"/>
      <c r="BT120" s="929"/>
      <c r="BU120" s="929"/>
      <c r="BV120" s="929">
        <v>3610840</v>
      </c>
      <c r="BW120" s="929"/>
      <c r="BX120" s="929"/>
      <c r="BY120" s="929"/>
      <c r="BZ120" s="929"/>
      <c r="CA120" s="929">
        <v>3780973</v>
      </c>
      <c r="CB120" s="929"/>
      <c r="CC120" s="929"/>
      <c r="CD120" s="929"/>
      <c r="CE120" s="929"/>
      <c r="CF120" s="953">
        <v>158.30000000000001</v>
      </c>
      <c r="CG120" s="954"/>
      <c r="CH120" s="954"/>
      <c r="CI120" s="954"/>
      <c r="CJ120" s="954"/>
      <c r="CK120" s="955" t="s">
        <v>475</v>
      </c>
      <c r="CL120" s="939"/>
      <c r="CM120" s="939"/>
      <c r="CN120" s="939"/>
      <c r="CO120" s="940"/>
      <c r="CP120" s="959" t="s">
        <v>476</v>
      </c>
      <c r="CQ120" s="960"/>
      <c r="CR120" s="960"/>
      <c r="CS120" s="960"/>
      <c r="CT120" s="960"/>
      <c r="CU120" s="960"/>
      <c r="CV120" s="960"/>
      <c r="CW120" s="960"/>
      <c r="CX120" s="960"/>
      <c r="CY120" s="960"/>
      <c r="CZ120" s="960"/>
      <c r="DA120" s="960"/>
      <c r="DB120" s="960"/>
      <c r="DC120" s="960"/>
      <c r="DD120" s="960"/>
      <c r="DE120" s="960"/>
      <c r="DF120" s="961"/>
      <c r="DG120" s="948">
        <v>854286</v>
      </c>
      <c r="DH120" s="929"/>
      <c r="DI120" s="929"/>
      <c r="DJ120" s="929"/>
      <c r="DK120" s="929"/>
      <c r="DL120" s="929">
        <v>788322</v>
      </c>
      <c r="DM120" s="929"/>
      <c r="DN120" s="929"/>
      <c r="DO120" s="929"/>
      <c r="DP120" s="929"/>
      <c r="DQ120" s="929">
        <v>728750</v>
      </c>
      <c r="DR120" s="929"/>
      <c r="DS120" s="929"/>
      <c r="DT120" s="929"/>
      <c r="DU120" s="929"/>
      <c r="DV120" s="930">
        <v>30.5</v>
      </c>
      <c r="DW120" s="930"/>
      <c r="DX120" s="930"/>
      <c r="DY120" s="930"/>
      <c r="DZ120" s="931"/>
    </row>
    <row r="121" spans="1:130" s="248" customFormat="1" ht="26.25" customHeight="1" x14ac:dyDescent="0.15">
      <c r="A121" s="904"/>
      <c r="B121" s="905"/>
      <c r="C121" s="950" t="s">
        <v>477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414</v>
      </c>
      <c r="AB121" s="864"/>
      <c r="AC121" s="864"/>
      <c r="AD121" s="864"/>
      <c r="AE121" s="865"/>
      <c r="AF121" s="866" t="s">
        <v>414</v>
      </c>
      <c r="AG121" s="864"/>
      <c r="AH121" s="864"/>
      <c r="AI121" s="864"/>
      <c r="AJ121" s="865"/>
      <c r="AK121" s="866" t="s">
        <v>414</v>
      </c>
      <c r="AL121" s="864"/>
      <c r="AM121" s="864"/>
      <c r="AN121" s="864"/>
      <c r="AO121" s="865"/>
      <c r="AP121" s="911" t="s">
        <v>414</v>
      </c>
      <c r="AQ121" s="912"/>
      <c r="AR121" s="912"/>
      <c r="AS121" s="912"/>
      <c r="AT121" s="913"/>
      <c r="AU121" s="973"/>
      <c r="AV121" s="974"/>
      <c r="AW121" s="974"/>
      <c r="AX121" s="974"/>
      <c r="AY121" s="975"/>
      <c r="AZ121" s="899" t="s">
        <v>478</v>
      </c>
      <c r="BA121" s="834"/>
      <c r="BB121" s="834"/>
      <c r="BC121" s="834"/>
      <c r="BD121" s="834"/>
      <c r="BE121" s="834"/>
      <c r="BF121" s="834"/>
      <c r="BG121" s="834"/>
      <c r="BH121" s="834"/>
      <c r="BI121" s="834"/>
      <c r="BJ121" s="834"/>
      <c r="BK121" s="834"/>
      <c r="BL121" s="834"/>
      <c r="BM121" s="834"/>
      <c r="BN121" s="834"/>
      <c r="BO121" s="834"/>
      <c r="BP121" s="835"/>
      <c r="BQ121" s="900">
        <v>51151</v>
      </c>
      <c r="BR121" s="901"/>
      <c r="BS121" s="901"/>
      <c r="BT121" s="901"/>
      <c r="BU121" s="901"/>
      <c r="BV121" s="901">
        <v>41478</v>
      </c>
      <c r="BW121" s="901"/>
      <c r="BX121" s="901"/>
      <c r="BY121" s="901"/>
      <c r="BZ121" s="901"/>
      <c r="CA121" s="901">
        <v>53843</v>
      </c>
      <c r="CB121" s="901"/>
      <c r="CC121" s="901"/>
      <c r="CD121" s="901"/>
      <c r="CE121" s="901"/>
      <c r="CF121" s="962">
        <v>2.2999999999999998</v>
      </c>
      <c r="CG121" s="963"/>
      <c r="CH121" s="963"/>
      <c r="CI121" s="963"/>
      <c r="CJ121" s="963"/>
      <c r="CK121" s="956"/>
      <c r="CL121" s="942"/>
      <c r="CM121" s="942"/>
      <c r="CN121" s="942"/>
      <c r="CO121" s="943"/>
      <c r="CP121" s="922" t="s">
        <v>479</v>
      </c>
      <c r="CQ121" s="923"/>
      <c r="CR121" s="923"/>
      <c r="CS121" s="923"/>
      <c r="CT121" s="923"/>
      <c r="CU121" s="923"/>
      <c r="CV121" s="923"/>
      <c r="CW121" s="923"/>
      <c r="CX121" s="923"/>
      <c r="CY121" s="923"/>
      <c r="CZ121" s="923"/>
      <c r="DA121" s="923"/>
      <c r="DB121" s="923"/>
      <c r="DC121" s="923"/>
      <c r="DD121" s="923"/>
      <c r="DE121" s="923"/>
      <c r="DF121" s="924"/>
      <c r="DG121" s="900">
        <v>214864</v>
      </c>
      <c r="DH121" s="901"/>
      <c r="DI121" s="901"/>
      <c r="DJ121" s="901"/>
      <c r="DK121" s="901"/>
      <c r="DL121" s="901">
        <v>234044</v>
      </c>
      <c r="DM121" s="901"/>
      <c r="DN121" s="901"/>
      <c r="DO121" s="901"/>
      <c r="DP121" s="901"/>
      <c r="DQ121" s="901">
        <v>222790</v>
      </c>
      <c r="DR121" s="901"/>
      <c r="DS121" s="901"/>
      <c r="DT121" s="901"/>
      <c r="DU121" s="901"/>
      <c r="DV121" s="878">
        <v>9.3000000000000007</v>
      </c>
      <c r="DW121" s="878"/>
      <c r="DX121" s="878"/>
      <c r="DY121" s="878"/>
      <c r="DZ121" s="879"/>
    </row>
    <row r="122" spans="1:130" s="248" customFormat="1" ht="26.25" customHeight="1" x14ac:dyDescent="0.15">
      <c r="A122" s="904"/>
      <c r="B122" s="905"/>
      <c r="C122" s="908" t="s">
        <v>459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414</v>
      </c>
      <c r="AB122" s="864"/>
      <c r="AC122" s="864"/>
      <c r="AD122" s="864"/>
      <c r="AE122" s="865"/>
      <c r="AF122" s="866" t="s">
        <v>456</v>
      </c>
      <c r="AG122" s="864"/>
      <c r="AH122" s="864"/>
      <c r="AI122" s="864"/>
      <c r="AJ122" s="865"/>
      <c r="AK122" s="866" t="s">
        <v>414</v>
      </c>
      <c r="AL122" s="864"/>
      <c r="AM122" s="864"/>
      <c r="AN122" s="864"/>
      <c r="AO122" s="865"/>
      <c r="AP122" s="911" t="s">
        <v>414</v>
      </c>
      <c r="AQ122" s="912"/>
      <c r="AR122" s="912"/>
      <c r="AS122" s="912"/>
      <c r="AT122" s="913"/>
      <c r="AU122" s="973"/>
      <c r="AV122" s="974"/>
      <c r="AW122" s="974"/>
      <c r="AX122" s="974"/>
      <c r="AY122" s="975"/>
      <c r="AZ122" s="966" t="s">
        <v>480</v>
      </c>
      <c r="BA122" s="967"/>
      <c r="BB122" s="967"/>
      <c r="BC122" s="967"/>
      <c r="BD122" s="967"/>
      <c r="BE122" s="967"/>
      <c r="BF122" s="967"/>
      <c r="BG122" s="967"/>
      <c r="BH122" s="967"/>
      <c r="BI122" s="967"/>
      <c r="BJ122" s="967"/>
      <c r="BK122" s="967"/>
      <c r="BL122" s="967"/>
      <c r="BM122" s="967"/>
      <c r="BN122" s="967"/>
      <c r="BO122" s="967"/>
      <c r="BP122" s="968"/>
      <c r="BQ122" s="969">
        <v>3894476</v>
      </c>
      <c r="BR122" s="932"/>
      <c r="BS122" s="932"/>
      <c r="BT122" s="932"/>
      <c r="BU122" s="932"/>
      <c r="BV122" s="932">
        <v>3790922</v>
      </c>
      <c r="BW122" s="932"/>
      <c r="BX122" s="932"/>
      <c r="BY122" s="932"/>
      <c r="BZ122" s="932"/>
      <c r="CA122" s="932">
        <v>3677291</v>
      </c>
      <c r="CB122" s="932"/>
      <c r="CC122" s="932"/>
      <c r="CD122" s="932"/>
      <c r="CE122" s="932"/>
      <c r="CF122" s="933">
        <v>154</v>
      </c>
      <c r="CG122" s="934"/>
      <c r="CH122" s="934"/>
      <c r="CI122" s="934"/>
      <c r="CJ122" s="934"/>
      <c r="CK122" s="956"/>
      <c r="CL122" s="942"/>
      <c r="CM122" s="942"/>
      <c r="CN122" s="942"/>
      <c r="CO122" s="943"/>
      <c r="CP122" s="922" t="s">
        <v>481</v>
      </c>
      <c r="CQ122" s="923"/>
      <c r="CR122" s="923"/>
      <c r="CS122" s="923"/>
      <c r="CT122" s="923"/>
      <c r="CU122" s="923"/>
      <c r="CV122" s="923"/>
      <c r="CW122" s="923"/>
      <c r="CX122" s="923"/>
      <c r="CY122" s="923"/>
      <c r="CZ122" s="923"/>
      <c r="DA122" s="923"/>
      <c r="DB122" s="923"/>
      <c r="DC122" s="923"/>
      <c r="DD122" s="923"/>
      <c r="DE122" s="923"/>
      <c r="DF122" s="924"/>
      <c r="DG122" s="900">
        <v>308459</v>
      </c>
      <c r="DH122" s="901"/>
      <c r="DI122" s="901"/>
      <c r="DJ122" s="901"/>
      <c r="DK122" s="901"/>
      <c r="DL122" s="901">
        <v>261342</v>
      </c>
      <c r="DM122" s="901"/>
      <c r="DN122" s="901"/>
      <c r="DO122" s="901"/>
      <c r="DP122" s="901"/>
      <c r="DQ122" s="901">
        <v>218828</v>
      </c>
      <c r="DR122" s="901"/>
      <c r="DS122" s="901"/>
      <c r="DT122" s="901"/>
      <c r="DU122" s="901"/>
      <c r="DV122" s="878">
        <v>9.1999999999999993</v>
      </c>
      <c r="DW122" s="878"/>
      <c r="DX122" s="878"/>
      <c r="DY122" s="878"/>
      <c r="DZ122" s="879"/>
    </row>
    <row r="123" spans="1:130" s="248" customFormat="1" ht="26.25" customHeight="1" x14ac:dyDescent="0.15">
      <c r="A123" s="904"/>
      <c r="B123" s="905"/>
      <c r="C123" s="908" t="s">
        <v>465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414</v>
      </c>
      <c r="AB123" s="864"/>
      <c r="AC123" s="864"/>
      <c r="AD123" s="864"/>
      <c r="AE123" s="865"/>
      <c r="AF123" s="866" t="s">
        <v>414</v>
      </c>
      <c r="AG123" s="864"/>
      <c r="AH123" s="864"/>
      <c r="AI123" s="864"/>
      <c r="AJ123" s="865"/>
      <c r="AK123" s="866" t="s">
        <v>449</v>
      </c>
      <c r="AL123" s="864"/>
      <c r="AM123" s="864"/>
      <c r="AN123" s="864"/>
      <c r="AO123" s="865"/>
      <c r="AP123" s="911" t="s">
        <v>414</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482</v>
      </c>
      <c r="BP123" s="965"/>
      <c r="BQ123" s="919">
        <v>7398402</v>
      </c>
      <c r="BR123" s="920"/>
      <c r="BS123" s="920"/>
      <c r="BT123" s="920"/>
      <c r="BU123" s="920"/>
      <c r="BV123" s="920">
        <v>7443240</v>
      </c>
      <c r="BW123" s="920"/>
      <c r="BX123" s="920"/>
      <c r="BY123" s="920"/>
      <c r="BZ123" s="920"/>
      <c r="CA123" s="920">
        <v>7512107</v>
      </c>
      <c r="CB123" s="920"/>
      <c r="CC123" s="920"/>
      <c r="CD123" s="920"/>
      <c r="CE123" s="920"/>
      <c r="CF123" s="830"/>
      <c r="CG123" s="831"/>
      <c r="CH123" s="831"/>
      <c r="CI123" s="831"/>
      <c r="CJ123" s="921"/>
      <c r="CK123" s="956"/>
      <c r="CL123" s="942"/>
      <c r="CM123" s="942"/>
      <c r="CN123" s="942"/>
      <c r="CO123" s="943"/>
      <c r="CP123" s="922" t="s">
        <v>483</v>
      </c>
      <c r="CQ123" s="923"/>
      <c r="CR123" s="923"/>
      <c r="CS123" s="923"/>
      <c r="CT123" s="923"/>
      <c r="CU123" s="923"/>
      <c r="CV123" s="923"/>
      <c r="CW123" s="923"/>
      <c r="CX123" s="923"/>
      <c r="CY123" s="923"/>
      <c r="CZ123" s="923"/>
      <c r="DA123" s="923"/>
      <c r="DB123" s="923"/>
      <c r="DC123" s="923"/>
      <c r="DD123" s="923"/>
      <c r="DE123" s="923"/>
      <c r="DF123" s="924"/>
      <c r="DG123" s="863">
        <v>3859</v>
      </c>
      <c r="DH123" s="864"/>
      <c r="DI123" s="864"/>
      <c r="DJ123" s="864"/>
      <c r="DK123" s="865"/>
      <c r="DL123" s="866">
        <v>6748</v>
      </c>
      <c r="DM123" s="864"/>
      <c r="DN123" s="864"/>
      <c r="DO123" s="864"/>
      <c r="DP123" s="865"/>
      <c r="DQ123" s="866">
        <v>8113</v>
      </c>
      <c r="DR123" s="864"/>
      <c r="DS123" s="864"/>
      <c r="DT123" s="864"/>
      <c r="DU123" s="865"/>
      <c r="DV123" s="911">
        <v>0.3</v>
      </c>
      <c r="DW123" s="912"/>
      <c r="DX123" s="912"/>
      <c r="DY123" s="912"/>
      <c r="DZ123" s="913"/>
    </row>
    <row r="124" spans="1:130" s="248" customFormat="1" ht="26.25" customHeight="1" thickBot="1" x14ac:dyDescent="0.2">
      <c r="A124" s="904"/>
      <c r="B124" s="905"/>
      <c r="C124" s="908" t="s">
        <v>468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484</v>
      </c>
      <c r="AB124" s="864"/>
      <c r="AC124" s="864"/>
      <c r="AD124" s="864"/>
      <c r="AE124" s="865"/>
      <c r="AF124" s="866" t="s">
        <v>456</v>
      </c>
      <c r="AG124" s="864"/>
      <c r="AH124" s="864"/>
      <c r="AI124" s="864"/>
      <c r="AJ124" s="865"/>
      <c r="AK124" s="866" t="s">
        <v>441</v>
      </c>
      <c r="AL124" s="864"/>
      <c r="AM124" s="864"/>
      <c r="AN124" s="864"/>
      <c r="AO124" s="865"/>
      <c r="AP124" s="911" t="s">
        <v>389</v>
      </c>
      <c r="AQ124" s="912"/>
      <c r="AR124" s="912"/>
      <c r="AS124" s="912"/>
      <c r="AT124" s="913"/>
      <c r="AU124" s="914" t="s">
        <v>485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486</v>
      </c>
      <c r="BR124" s="918"/>
      <c r="BS124" s="918"/>
      <c r="BT124" s="918"/>
      <c r="BU124" s="918"/>
      <c r="BV124" s="918" t="s">
        <v>487</v>
      </c>
      <c r="BW124" s="918"/>
      <c r="BX124" s="918"/>
      <c r="BY124" s="918"/>
      <c r="BZ124" s="918"/>
      <c r="CA124" s="918" t="s">
        <v>488</v>
      </c>
      <c r="CB124" s="918"/>
      <c r="CC124" s="918"/>
      <c r="CD124" s="918"/>
      <c r="CE124" s="918"/>
      <c r="CF124" s="808"/>
      <c r="CG124" s="809"/>
      <c r="CH124" s="809"/>
      <c r="CI124" s="809"/>
      <c r="CJ124" s="949"/>
      <c r="CK124" s="957"/>
      <c r="CL124" s="957"/>
      <c r="CM124" s="957"/>
      <c r="CN124" s="957"/>
      <c r="CO124" s="958"/>
      <c r="CP124" s="922" t="s">
        <v>489</v>
      </c>
      <c r="CQ124" s="923"/>
      <c r="CR124" s="923"/>
      <c r="CS124" s="923"/>
      <c r="CT124" s="923"/>
      <c r="CU124" s="923"/>
      <c r="CV124" s="923"/>
      <c r="CW124" s="923"/>
      <c r="CX124" s="923"/>
      <c r="CY124" s="923"/>
      <c r="CZ124" s="923"/>
      <c r="DA124" s="923"/>
      <c r="DB124" s="923"/>
      <c r="DC124" s="923"/>
      <c r="DD124" s="923"/>
      <c r="DE124" s="923"/>
      <c r="DF124" s="924"/>
      <c r="DG124" s="846" t="s">
        <v>441</v>
      </c>
      <c r="DH124" s="847"/>
      <c r="DI124" s="847"/>
      <c r="DJ124" s="847"/>
      <c r="DK124" s="848"/>
      <c r="DL124" s="849" t="s">
        <v>441</v>
      </c>
      <c r="DM124" s="847"/>
      <c r="DN124" s="847"/>
      <c r="DO124" s="847"/>
      <c r="DP124" s="848"/>
      <c r="DQ124" s="849" t="s">
        <v>490</v>
      </c>
      <c r="DR124" s="847"/>
      <c r="DS124" s="847"/>
      <c r="DT124" s="847"/>
      <c r="DU124" s="848"/>
      <c r="DV124" s="935" t="s">
        <v>491</v>
      </c>
      <c r="DW124" s="936"/>
      <c r="DX124" s="936"/>
      <c r="DY124" s="936"/>
      <c r="DZ124" s="937"/>
    </row>
    <row r="125" spans="1:130" s="248" customFormat="1" ht="26.25" customHeight="1" x14ac:dyDescent="0.15">
      <c r="A125" s="904"/>
      <c r="B125" s="905"/>
      <c r="C125" s="908" t="s">
        <v>470</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449</v>
      </c>
      <c r="AB125" s="864"/>
      <c r="AC125" s="864"/>
      <c r="AD125" s="864"/>
      <c r="AE125" s="865"/>
      <c r="AF125" s="866" t="s">
        <v>444</v>
      </c>
      <c r="AG125" s="864"/>
      <c r="AH125" s="864"/>
      <c r="AI125" s="864"/>
      <c r="AJ125" s="865"/>
      <c r="AK125" s="866" t="s">
        <v>491</v>
      </c>
      <c r="AL125" s="864"/>
      <c r="AM125" s="864"/>
      <c r="AN125" s="864"/>
      <c r="AO125" s="865"/>
      <c r="AP125" s="911" t="s">
        <v>491</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492</v>
      </c>
      <c r="CL125" s="939"/>
      <c r="CM125" s="939"/>
      <c r="CN125" s="939"/>
      <c r="CO125" s="940"/>
      <c r="CP125" s="947" t="s">
        <v>493</v>
      </c>
      <c r="CQ125" s="892"/>
      <c r="CR125" s="892"/>
      <c r="CS125" s="892"/>
      <c r="CT125" s="892"/>
      <c r="CU125" s="892"/>
      <c r="CV125" s="892"/>
      <c r="CW125" s="892"/>
      <c r="CX125" s="892"/>
      <c r="CY125" s="892"/>
      <c r="CZ125" s="892"/>
      <c r="DA125" s="892"/>
      <c r="DB125" s="892"/>
      <c r="DC125" s="892"/>
      <c r="DD125" s="892"/>
      <c r="DE125" s="892"/>
      <c r="DF125" s="893"/>
      <c r="DG125" s="948" t="s">
        <v>441</v>
      </c>
      <c r="DH125" s="929"/>
      <c r="DI125" s="929"/>
      <c r="DJ125" s="929"/>
      <c r="DK125" s="929"/>
      <c r="DL125" s="929" t="s">
        <v>490</v>
      </c>
      <c r="DM125" s="929"/>
      <c r="DN125" s="929"/>
      <c r="DO125" s="929"/>
      <c r="DP125" s="929"/>
      <c r="DQ125" s="929" t="s">
        <v>488</v>
      </c>
      <c r="DR125" s="929"/>
      <c r="DS125" s="929"/>
      <c r="DT125" s="929"/>
      <c r="DU125" s="929"/>
      <c r="DV125" s="930" t="s">
        <v>490</v>
      </c>
      <c r="DW125" s="930"/>
      <c r="DX125" s="930"/>
      <c r="DY125" s="930"/>
      <c r="DZ125" s="931"/>
    </row>
    <row r="126" spans="1:130" s="248" customFormat="1" ht="26.25" customHeight="1" thickBot="1" x14ac:dyDescent="0.2">
      <c r="A126" s="904"/>
      <c r="B126" s="905"/>
      <c r="C126" s="908" t="s">
        <v>472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5053</v>
      </c>
      <c r="AB126" s="864"/>
      <c r="AC126" s="864"/>
      <c r="AD126" s="864"/>
      <c r="AE126" s="865"/>
      <c r="AF126" s="866">
        <v>5391</v>
      </c>
      <c r="AG126" s="864"/>
      <c r="AH126" s="864"/>
      <c r="AI126" s="864"/>
      <c r="AJ126" s="865"/>
      <c r="AK126" s="866">
        <v>5240</v>
      </c>
      <c r="AL126" s="864"/>
      <c r="AM126" s="864"/>
      <c r="AN126" s="864"/>
      <c r="AO126" s="865"/>
      <c r="AP126" s="911">
        <v>0.2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494</v>
      </c>
      <c r="CQ126" s="834"/>
      <c r="CR126" s="834"/>
      <c r="CS126" s="834"/>
      <c r="CT126" s="834"/>
      <c r="CU126" s="834"/>
      <c r="CV126" s="834"/>
      <c r="CW126" s="834"/>
      <c r="CX126" s="834"/>
      <c r="CY126" s="834"/>
      <c r="CZ126" s="834"/>
      <c r="DA126" s="834"/>
      <c r="DB126" s="834"/>
      <c r="DC126" s="834"/>
      <c r="DD126" s="834"/>
      <c r="DE126" s="834"/>
      <c r="DF126" s="835"/>
      <c r="DG126" s="900" t="s">
        <v>441</v>
      </c>
      <c r="DH126" s="901"/>
      <c r="DI126" s="901"/>
      <c r="DJ126" s="901"/>
      <c r="DK126" s="901"/>
      <c r="DL126" s="901" t="s">
        <v>129</v>
      </c>
      <c r="DM126" s="901"/>
      <c r="DN126" s="901"/>
      <c r="DO126" s="901"/>
      <c r="DP126" s="901"/>
      <c r="DQ126" s="901" t="s">
        <v>488</v>
      </c>
      <c r="DR126" s="901"/>
      <c r="DS126" s="901"/>
      <c r="DT126" s="901"/>
      <c r="DU126" s="901"/>
      <c r="DV126" s="878" t="s">
        <v>441</v>
      </c>
      <c r="DW126" s="878"/>
      <c r="DX126" s="878"/>
      <c r="DY126" s="878"/>
      <c r="DZ126" s="879"/>
    </row>
    <row r="127" spans="1:130" s="248" customFormat="1" ht="26.25" customHeight="1" x14ac:dyDescent="0.15">
      <c r="A127" s="906"/>
      <c r="B127" s="907"/>
      <c r="C127" s="925" t="s">
        <v>495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441</v>
      </c>
      <c r="AB127" s="864"/>
      <c r="AC127" s="864"/>
      <c r="AD127" s="864"/>
      <c r="AE127" s="865"/>
      <c r="AF127" s="866" t="s">
        <v>491</v>
      </c>
      <c r="AG127" s="864"/>
      <c r="AH127" s="864"/>
      <c r="AI127" s="864"/>
      <c r="AJ127" s="865"/>
      <c r="AK127" s="866" t="s">
        <v>496</v>
      </c>
      <c r="AL127" s="864"/>
      <c r="AM127" s="864"/>
      <c r="AN127" s="864"/>
      <c r="AO127" s="865"/>
      <c r="AP127" s="911" t="s">
        <v>444</v>
      </c>
      <c r="AQ127" s="912"/>
      <c r="AR127" s="912"/>
      <c r="AS127" s="912"/>
      <c r="AT127" s="913"/>
      <c r="AU127" s="284"/>
      <c r="AV127" s="284"/>
      <c r="AW127" s="284"/>
      <c r="AX127" s="928" t="s">
        <v>497</v>
      </c>
      <c r="AY127" s="896"/>
      <c r="AZ127" s="896"/>
      <c r="BA127" s="896"/>
      <c r="BB127" s="896"/>
      <c r="BC127" s="896"/>
      <c r="BD127" s="896"/>
      <c r="BE127" s="897"/>
      <c r="BF127" s="895" t="s">
        <v>498</v>
      </c>
      <c r="BG127" s="896"/>
      <c r="BH127" s="896"/>
      <c r="BI127" s="896"/>
      <c r="BJ127" s="896"/>
      <c r="BK127" s="896"/>
      <c r="BL127" s="897"/>
      <c r="BM127" s="895" t="s">
        <v>499</v>
      </c>
      <c r="BN127" s="896"/>
      <c r="BO127" s="896"/>
      <c r="BP127" s="896"/>
      <c r="BQ127" s="896"/>
      <c r="BR127" s="896"/>
      <c r="BS127" s="897"/>
      <c r="BT127" s="895" t="s">
        <v>500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501</v>
      </c>
      <c r="CQ127" s="834"/>
      <c r="CR127" s="834"/>
      <c r="CS127" s="834"/>
      <c r="CT127" s="834"/>
      <c r="CU127" s="834"/>
      <c r="CV127" s="834"/>
      <c r="CW127" s="834"/>
      <c r="CX127" s="834"/>
      <c r="CY127" s="834"/>
      <c r="CZ127" s="834"/>
      <c r="DA127" s="834"/>
      <c r="DB127" s="834"/>
      <c r="DC127" s="834"/>
      <c r="DD127" s="834"/>
      <c r="DE127" s="834"/>
      <c r="DF127" s="835"/>
      <c r="DG127" s="900" t="s">
        <v>488</v>
      </c>
      <c r="DH127" s="901"/>
      <c r="DI127" s="901"/>
      <c r="DJ127" s="901"/>
      <c r="DK127" s="901"/>
      <c r="DL127" s="901" t="s">
        <v>441</v>
      </c>
      <c r="DM127" s="901"/>
      <c r="DN127" s="901"/>
      <c r="DO127" s="901"/>
      <c r="DP127" s="901"/>
      <c r="DQ127" s="901" t="s">
        <v>491</v>
      </c>
      <c r="DR127" s="901"/>
      <c r="DS127" s="901"/>
      <c r="DT127" s="901"/>
      <c r="DU127" s="901"/>
      <c r="DV127" s="878" t="s">
        <v>491</v>
      </c>
      <c r="DW127" s="878"/>
      <c r="DX127" s="878"/>
      <c r="DY127" s="878"/>
      <c r="DZ127" s="879"/>
    </row>
    <row r="128" spans="1:130" s="248" customFormat="1" ht="26.25" customHeight="1" thickBot="1" x14ac:dyDescent="0.2">
      <c r="A128" s="880" t="s">
        <v>502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503</v>
      </c>
      <c r="X128" s="882"/>
      <c r="Y128" s="882"/>
      <c r="Z128" s="883"/>
      <c r="AA128" s="884">
        <v>2619</v>
      </c>
      <c r="AB128" s="885"/>
      <c r="AC128" s="885"/>
      <c r="AD128" s="885"/>
      <c r="AE128" s="886"/>
      <c r="AF128" s="887">
        <v>1207</v>
      </c>
      <c r="AG128" s="885"/>
      <c r="AH128" s="885"/>
      <c r="AI128" s="885"/>
      <c r="AJ128" s="886"/>
      <c r="AK128" s="887">
        <v>2755</v>
      </c>
      <c r="AL128" s="885"/>
      <c r="AM128" s="885"/>
      <c r="AN128" s="885"/>
      <c r="AO128" s="886"/>
      <c r="AP128" s="888"/>
      <c r="AQ128" s="889"/>
      <c r="AR128" s="889"/>
      <c r="AS128" s="889"/>
      <c r="AT128" s="890"/>
      <c r="AU128" s="284"/>
      <c r="AV128" s="284"/>
      <c r="AW128" s="284"/>
      <c r="AX128" s="891" t="s">
        <v>504</v>
      </c>
      <c r="AY128" s="892"/>
      <c r="AZ128" s="892"/>
      <c r="BA128" s="892"/>
      <c r="BB128" s="892"/>
      <c r="BC128" s="892"/>
      <c r="BD128" s="892"/>
      <c r="BE128" s="893"/>
      <c r="BF128" s="870" t="s">
        <v>389</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505</v>
      </c>
      <c r="CQ128" s="812"/>
      <c r="CR128" s="812"/>
      <c r="CS128" s="812"/>
      <c r="CT128" s="812"/>
      <c r="CU128" s="812"/>
      <c r="CV128" s="812"/>
      <c r="CW128" s="812"/>
      <c r="CX128" s="812"/>
      <c r="CY128" s="812"/>
      <c r="CZ128" s="812"/>
      <c r="DA128" s="812"/>
      <c r="DB128" s="812"/>
      <c r="DC128" s="812"/>
      <c r="DD128" s="812"/>
      <c r="DE128" s="812"/>
      <c r="DF128" s="813"/>
      <c r="DG128" s="874" t="s">
        <v>490</v>
      </c>
      <c r="DH128" s="875"/>
      <c r="DI128" s="875"/>
      <c r="DJ128" s="875"/>
      <c r="DK128" s="875"/>
      <c r="DL128" s="875" t="s">
        <v>441</v>
      </c>
      <c r="DM128" s="875"/>
      <c r="DN128" s="875"/>
      <c r="DO128" s="875"/>
      <c r="DP128" s="875"/>
      <c r="DQ128" s="875" t="s">
        <v>488</v>
      </c>
      <c r="DR128" s="875"/>
      <c r="DS128" s="875"/>
      <c r="DT128" s="875"/>
      <c r="DU128" s="875"/>
      <c r="DV128" s="876" t="s">
        <v>488</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506</v>
      </c>
      <c r="X129" s="861"/>
      <c r="Y129" s="861"/>
      <c r="Z129" s="862"/>
      <c r="AA129" s="863">
        <v>2669664</v>
      </c>
      <c r="AB129" s="864"/>
      <c r="AC129" s="864"/>
      <c r="AD129" s="864"/>
      <c r="AE129" s="865"/>
      <c r="AF129" s="866">
        <v>2660177</v>
      </c>
      <c r="AG129" s="864"/>
      <c r="AH129" s="864"/>
      <c r="AI129" s="864"/>
      <c r="AJ129" s="865"/>
      <c r="AK129" s="866">
        <v>2810872</v>
      </c>
      <c r="AL129" s="864"/>
      <c r="AM129" s="864"/>
      <c r="AN129" s="864"/>
      <c r="AO129" s="865"/>
      <c r="AP129" s="867"/>
      <c r="AQ129" s="868"/>
      <c r="AR129" s="868"/>
      <c r="AS129" s="868"/>
      <c r="AT129" s="869"/>
      <c r="AU129" s="286"/>
      <c r="AV129" s="286"/>
      <c r="AW129" s="286"/>
      <c r="AX129" s="833" t="s">
        <v>507</v>
      </c>
      <c r="AY129" s="834"/>
      <c r="AZ129" s="834"/>
      <c r="BA129" s="834"/>
      <c r="BB129" s="834"/>
      <c r="BC129" s="834"/>
      <c r="BD129" s="834"/>
      <c r="BE129" s="835"/>
      <c r="BF129" s="853" t="s">
        <v>389</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509</v>
      </c>
      <c r="X130" s="861"/>
      <c r="Y130" s="861"/>
      <c r="Z130" s="862"/>
      <c r="AA130" s="863">
        <v>448325</v>
      </c>
      <c r="AB130" s="864"/>
      <c r="AC130" s="864"/>
      <c r="AD130" s="864"/>
      <c r="AE130" s="865"/>
      <c r="AF130" s="866">
        <v>434953</v>
      </c>
      <c r="AG130" s="864"/>
      <c r="AH130" s="864"/>
      <c r="AI130" s="864"/>
      <c r="AJ130" s="865"/>
      <c r="AK130" s="866">
        <v>422966</v>
      </c>
      <c r="AL130" s="864"/>
      <c r="AM130" s="864"/>
      <c r="AN130" s="864"/>
      <c r="AO130" s="865"/>
      <c r="AP130" s="867"/>
      <c r="AQ130" s="868"/>
      <c r="AR130" s="868"/>
      <c r="AS130" s="868"/>
      <c r="AT130" s="869"/>
      <c r="AU130" s="286"/>
      <c r="AV130" s="286"/>
      <c r="AW130" s="286"/>
      <c r="AX130" s="833" t="s">
        <v>510</v>
      </c>
      <c r="AY130" s="834"/>
      <c r="AZ130" s="834"/>
      <c r="BA130" s="834"/>
      <c r="BB130" s="834"/>
      <c r="BC130" s="834"/>
      <c r="BD130" s="834"/>
      <c r="BE130" s="835"/>
      <c r="BF130" s="836">
        <v>6.4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511</v>
      </c>
      <c r="X131" s="844"/>
      <c r="Y131" s="844"/>
      <c r="Z131" s="845"/>
      <c r="AA131" s="846">
        <v>2221339</v>
      </c>
      <c r="AB131" s="847"/>
      <c r="AC131" s="847"/>
      <c r="AD131" s="847"/>
      <c r="AE131" s="848"/>
      <c r="AF131" s="849">
        <v>2225224</v>
      </c>
      <c r="AG131" s="847"/>
      <c r="AH131" s="847"/>
      <c r="AI131" s="847"/>
      <c r="AJ131" s="848"/>
      <c r="AK131" s="849">
        <v>2387906</v>
      </c>
      <c r="AL131" s="847"/>
      <c r="AM131" s="847"/>
      <c r="AN131" s="847"/>
      <c r="AO131" s="848"/>
      <c r="AP131" s="850"/>
      <c r="AQ131" s="851"/>
      <c r="AR131" s="851"/>
      <c r="AS131" s="851"/>
      <c r="AT131" s="852"/>
      <c r="AU131" s="286"/>
      <c r="AV131" s="286"/>
      <c r="AW131" s="286"/>
      <c r="AX131" s="811" t="s">
        <v>512</v>
      </c>
      <c r="AY131" s="812"/>
      <c r="AZ131" s="812"/>
      <c r="BA131" s="812"/>
      <c r="BB131" s="812"/>
      <c r="BC131" s="812"/>
      <c r="BD131" s="812"/>
      <c r="BE131" s="813"/>
      <c r="BF131" s="814" t="s">
        <v>488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514</v>
      </c>
      <c r="W132" s="824"/>
      <c r="X132" s="824"/>
      <c r="Y132" s="824"/>
      <c r="Z132" s="825"/>
      <c r="AA132" s="826">
        <v>7.9029360219999996</v>
      </c>
      <c r="AB132" s="827"/>
      <c r="AC132" s="827"/>
      <c r="AD132" s="827"/>
      <c r="AE132" s="828"/>
      <c r="AF132" s="829">
        <v>5.7669250380000001</v>
      </c>
      <c r="AG132" s="827"/>
      <c r="AH132" s="827"/>
      <c r="AI132" s="827"/>
      <c r="AJ132" s="828"/>
      <c r="AK132" s="829">
        <v>5.5593059360000003</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515</v>
      </c>
      <c r="W133" s="803"/>
      <c r="X133" s="803"/>
      <c r="Y133" s="803"/>
      <c r="Z133" s="804"/>
      <c r="AA133" s="805">
        <v>8.4</v>
      </c>
      <c r="AB133" s="806"/>
      <c r="AC133" s="806"/>
      <c r="AD133" s="806"/>
      <c r="AE133" s="807"/>
      <c r="AF133" s="805">
        <v>7.2</v>
      </c>
      <c r="AG133" s="806"/>
      <c r="AH133" s="806"/>
      <c r="AI133" s="806"/>
      <c r="AJ133" s="807"/>
      <c r="AK133" s="805">
        <v>6.4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oxwkxl8Q8MytJxOjHv6fPI7ZMDRg2Dv1f/p0SP6q3sisXETpumFHrF9c415KqaDnrkrxrb+gOKiREu6UQbluQ==" saltValue="IRrZ+eavsUO0mznJJxjQn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EQBkaCH4fzFXlv33zXEttgrdHrk875hlKckGODfLry7lPuns9PVXbiVxLAnvL5d1sCNkp3T2YvVP3Kuk+oT95A==" saltValue="WNAZix5ifuNRSfH6m5OH3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bqr35g75hFAcEV+j/hOkXU9BwxsslJv1NtgCoeeZDBr6lkDOUGzsl9MaulohH5ZqnmAXWyMGFdCp0NBuZMI7Q==" saltValue="nDppNju2M8ZYTCayGQLMc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519</v>
      </c>
      <c r="AP7" s="305"/>
      <c r="AQ7" s="306" t="s">
        <v>520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521</v>
      </c>
      <c r="AQ8" s="312" t="s">
        <v>522</v>
      </c>
      <c r="AR8" s="313" t="s">
        <v>523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524</v>
      </c>
      <c r="AL9" s="1228"/>
      <c r="AM9" s="1228"/>
      <c r="AN9" s="1229"/>
      <c r="AO9" s="314">
        <v>828800</v>
      </c>
      <c r="AP9" s="314">
        <v>120869</v>
      </c>
      <c r="AQ9" s="315">
        <v>156065</v>
      </c>
      <c r="AR9" s="316">
        <v>-22.6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525</v>
      </c>
      <c r="AL10" s="1228"/>
      <c r="AM10" s="1228"/>
      <c r="AN10" s="1229"/>
      <c r="AO10" s="317">
        <v>20914</v>
      </c>
      <c r="AP10" s="317">
        <v>3050</v>
      </c>
      <c r="AQ10" s="318">
        <v>24089</v>
      </c>
      <c r="AR10" s="319">
        <v>-87.3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526</v>
      </c>
      <c r="AL11" s="1228"/>
      <c r="AM11" s="1228"/>
      <c r="AN11" s="1229"/>
      <c r="AO11" s="317" t="s">
        <v>527</v>
      </c>
      <c r="AP11" s="317" t="s">
        <v>527</v>
      </c>
      <c r="AQ11" s="318">
        <v>3903</v>
      </c>
      <c r="AR11" s="319" t="s">
        <v>527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528</v>
      </c>
      <c r="AL12" s="1228"/>
      <c r="AM12" s="1228"/>
      <c r="AN12" s="1229"/>
      <c r="AO12" s="317" t="s">
        <v>527</v>
      </c>
      <c r="AP12" s="317" t="s">
        <v>527</v>
      </c>
      <c r="AQ12" s="318" t="s">
        <v>527</v>
      </c>
      <c r="AR12" s="319" t="s">
        <v>527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529</v>
      </c>
      <c r="AL13" s="1228"/>
      <c r="AM13" s="1228"/>
      <c r="AN13" s="1229"/>
      <c r="AO13" s="317">
        <v>19416</v>
      </c>
      <c r="AP13" s="317">
        <v>2832</v>
      </c>
      <c r="AQ13" s="318">
        <v>6134</v>
      </c>
      <c r="AR13" s="319">
        <v>-53.8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530</v>
      </c>
      <c r="AL14" s="1228"/>
      <c r="AM14" s="1228"/>
      <c r="AN14" s="1229"/>
      <c r="AO14" s="317" t="s">
        <v>527</v>
      </c>
      <c r="AP14" s="317" t="s">
        <v>527</v>
      </c>
      <c r="AQ14" s="318">
        <v>6841</v>
      </c>
      <c r="AR14" s="319" t="s">
        <v>527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531</v>
      </c>
      <c r="AL15" s="1231"/>
      <c r="AM15" s="1231"/>
      <c r="AN15" s="1232"/>
      <c r="AO15" s="317">
        <v>-50045</v>
      </c>
      <c r="AP15" s="317">
        <v>-7298</v>
      </c>
      <c r="AQ15" s="318">
        <v>-12699</v>
      </c>
      <c r="AR15" s="319">
        <v>-42.5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819085</v>
      </c>
      <c r="AP16" s="317">
        <v>119452</v>
      </c>
      <c r="AQ16" s="318">
        <v>184332</v>
      </c>
      <c r="AR16" s="319">
        <v>-35.200000000000003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536</v>
      </c>
      <c r="AL21" s="1234"/>
      <c r="AM21" s="1234"/>
      <c r="AN21" s="1235"/>
      <c r="AO21" s="330">
        <v>10.5</v>
      </c>
      <c r="AP21" s="331">
        <v>15.68</v>
      </c>
      <c r="AQ21" s="332">
        <v>-5.18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537</v>
      </c>
      <c r="AL22" s="1234"/>
      <c r="AM22" s="1234"/>
      <c r="AN22" s="1235"/>
      <c r="AO22" s="335">
        <v>93.3</v>
      </c>
      <c r="AP22" s="336">
        <v>95.9</v>
      </c>
      <c r="AQ22" s="337">
        <v>-2.6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519</v>
      </c>
      <c r="AP30" s="305"/>
      <c r="AQ30" s="306" t="s">
        <v>520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521</v>
      </c>
      <c r="AQ31" s="312" t="s">
        <v>522</v>
      </c>
      <c r="AR31" s="313" t="s">
        <v>523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541</v>
      </c>
      <c r="AL32" s="1217"/>
      <c r="AM32" s="1217"/>
      <c r="AN32" s="1218"/>
      <c r="AO32" s="345">
        <v>343123</v>
      </c>
      <c r="AP32" s="345">
        <v>50040</v>
      </c>
      <c r="AQ32" s="346">
        <v>108331</v>
      </c>
      <c r="AR32" s="347">
        <v>-53.8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542</v>
      </c>
      <c r="AL33" s="1217"/>
      <c r="AM33" s="1217"/>
      <c r="AN33" s="1218"/>
      <c r="AO33" s="345" t="s">
        <v>527</v>
      </c>
      <c r="AP33" s="345" t="s">
        <v>527</v>
      </c>
      <c r="AQ33" s="346">
        <v>132</v>
      </c>
      <c r="AR33" s="347" t="s">
        <v>527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543</v>
      </c>
      <c r="AL34" s="1217"/>
      <c r="AM34" s="1217"/>
      <c r="AN34" s="1218"/>
      <c r="AO34" s="345" t="s">
        <v>527</v>
      </c>
      <c r="AP34" s="345" t="s">
        <v>527</v>
      </c>
      <c r="AQ34" s="346">
        <v>205</v>
      </c>
      <c r="AR34" s="347" t="s">
        <v>527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544</v>
      </c>
      <c r="AL35" s="1217"/>
      <c r="AM35" s="1217"/>
      <c r="AN35" s="1218"/>
      <c r="AO35" s="345">
        <v>198153</v>
      </c>
      <c r="AP35" s="345">
        <v>28898</v>
      </c>
      <c r="AQ35" s="346">
        <v>22911</v>
      </c>
      <c r="AR35" s="347">
        <v>26.1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545</v>
      </c>
      <c r="AL36" s="1217"/>
      <c r="AM36" s="1217"/>
      <c r="AN36" s="1218"/>
      <c r="AO36" s="345">
        <v>11956</v>
      </c>
      <c r="AP36" s="345">
        <v>1744</v>
      </c>
      <c r="AQ36" s="346">
        <v>3832</v>
      </c>
      <c r="AR36" s="347">
        <v>-54.5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546</v>
      </c>
      <c r="AL37" s="1217"/>
      <c r="AM37" s="1217"/>
      <c r="AN37" s="1218"/>
      <c r="AO37" s="345">
        <v>5240</v>
      </c>
      <c r="AP37" s="345">
        <v>764</v>
      </c>
      <c r="AQ37" s="346">
        <v>1000</v>
      </c>
      <c r="AR37" s="347">
        <v>-23.6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547</v>
      </c>
      <c r="AL38" s="1214"/>
      <c r="AM38" s="1214"/>
      <c r="AN38" s="1215"/>
      <c r="AO38" s="348" t="s">
        <v>527</v>
      </c>
      <c r="AP38" s="348" t="s">
        <v>527</v>
      </c>
      <c r="AQ38" s="349">
        <v>21</v>
      </c>
      <c r="AR38" s="337" t="s">
        <v>527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548</v>
      </c>
      <c r="AL39" s="1214"/>
      <c r="AM39" s="1214"/>
      <c r="AN39" s="1215"/>
      <c r="AO39" s="345">
        <v>-2755</v>
      </c>
      <c r="AP39" s="345">
        <v>-402</v>
      </c>
      <c r="AQ39" s="346">
        <v>-5292</v>
      </c>
      <c r="AR39" s="347">
        <v>-92.4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549</v>
      </c>
      <c r="AL40" s="1217"/>
      <c r="AM40" s="1217"/>
      <c r="AN40" s="1218"/>
      <c r="AO40" s="345">
        <v>-422966</v>
      </c>
      <c r="AP40" s="345">
        <v>-61684</v>
      </c>
      <c r="AQ40" s="346">
        <v>-91315</v>
      </c>
      <c r="AR40" s="347">
        <v>-32.4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296</v>
      </c>
      <c r="AL41" s="1220"/>
      <c r="AM41" s="1220"/>
      <c r="AN41" s="1221"/>
      <c r="AO41" s="345">
        <v>132751</v>
      </c>
      <c r="AP41" s="345">
        <v>19360</v>
      </c>
      <c r="AQ41" s="346">
        <v>39824</v>
      </c>
      <c r="AR41" s="347">
        <v>-51.4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519</v>
      </c>
      <c r="AN49" s="1224" t="s">
        <v>553</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554</v>
      </c>
      <c r="AO50" s="362" t="s">
        <v>555</v>
      </c>
      <c r="AP50" s="363" t="s">
        <v>556</v>
      </c>
      <c r="AQ50" s="364" t="s">
        <v>557</v>
      </c>
      <c r="AR50" s="365" t="s">
        <v>558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1292514</v>
      </c>
      <c r="AN51" s="367">
        <v>178524</v>
      </c>
      <c r="AO51" s="368">
        <v>49.6</v>
      </c>
      <c r="AP51" s="369">
        <v>168868</v>
      </c>
      <c r="AQ51" s="370">
        <v>4.0999999999999996</v>
      </c>
      <c r="AR51" s="371">
        <v>45.5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200278</v>
      </c>
      <c r="AN52" s="375">
        <v>27663</v>
      </c>
      <c r="AO52" s="376">
        <v>-44.6</v>
      </c>
      <c r="AP52" s="377">
        <v>79360</v>
      </c>
      <c r="AQ52" s="378">
        <v>-0.8</v>
      </c>
      <c r="AR52" s="379">
        <v>-43.8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631824</v>
      </c>
      <c r="AN53" s="367">
        <v>87973</v>
      </c>
      <c r="AO53" s="368">
        <v>-50.7</v>
      </c>
      <c r="AP53" s="369">
        <v>202870</v>
      </c>
      <c r="AQ53" s="370">
        <v>20.100000000000001</v>
      </c>
      <c r="AR53" s="371">
        <v>-70.8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294010</v>
      </c>
      <c r="AN54" s="375">
        <v>40937</v>
      </c>
      <c r="AO54" s="376">
        <v>48</v>
      </c>
      <c r="AP54" s="377">
        <v>79735</v>
      </c>
      <c r="AQ54" s="378">
        <v>0.5</v>
      </c>
      <c r="AR54" s="379">
        <v>47.5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612688</v>
      </c>
      <c r="AN55" s="367">
        <v>86185</v>
      </c>
      <c r="AO55" s="368">
        <v>-2</v>
      </c>
      <c r="AP55" s="369">
        <v>167497</v>
      </c>
      <c r="AQ55" s="370">
        <v>-17.399999999999999</v>
      </c>
      <c r="AR55" s="371">
        <v>15.4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285921</v>
      </c>
      <c r="AN56" s="375">
        <v>40220</v>
      </c>
      <c r="AO56" s="376">
        <v>-1.8</v>
      </c>
      <c r="AP56" s="377">
        <v>82571</v>
      </c>
      <c r="AQ56" s="378">
        <v>3.6</v>
      </c>
      <c r="AR56" s="379">
        <v>-5.4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807629</v>
      </c>
      <c r="AN57" s="367">
        <v>115145</v>
      </c>
      <c r="AO57" s="368">
        <v>33.6</v>
      </c>
      <c r="AP57" s="369">
        <v>190274</v>
      </c>
      <c r="AQ57" s="370">
        <v>13.6</v>
      </c>
      <c r="AR57" s="371">
        <v>20</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273208</v>
      </c>
      <c r="AN58" s="375">
        <v>38952</v>
      </c>
      <c r="AO58" s="376">
        <v>-3.2</v>
      </c>
      <c r="AP58" s="377">
        <v>88584</v>
      </c>
      <c r="AQ58" s="378">
        <v>7.3</v>
      </c>
      <c r="AR58" s="379">
        <v>-10.5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690818</v>
      </c>
      <c r="AN59" s="367">
        <v>100746</v>
      </c>
      <c r="AO59" s="368">
        <v>-12.5</v>
      </c>
      <c r="AP59" s="369">
        <v>200194</v>
      </c>
      <c r="AQ59" s="370">
        <v>5.2</v>
      </c>
      <c r="AR59" s="371">
        <v>-17.7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436532</v>
      </c>
      <c r="AN60" s="375">
        <v>63662</v>
      </c>
      <c r="AO60" s="376">
        <v>63.4</v>
      </c>
      <c r="AP60" s="377">
        <v>106422</v>
      </c>
      <c r="AQ60" s="378">
        <v>20.100000000000001</v>
      </c>
      <c r="AR60" s="379">
        <v>43.3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807095</v>
      </c>
      <c r="AN61" s="382">
        <v>113715</v>
      </c>
      <c r="AO61" s="383">
        <v>3.6</v>
      </c>
      <c r="AP61" s="384">
        <v>185941</v>
      </c>
      <c r="AQ61" s="385">
        <v>5.0999999999999996</v>
      </c>
      <c r="AR61" s="371">
        <v>-1.5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297990</v>
      </c>
      <c r="AN62" s="375">
        <v>42287</v>
      </c>
      <c r="AO62" s="376">
        <v>12.4</v>
      </c>
      <c r="AP62" s="377">
        <v>87334</v>
      </c>
      <c r="AQ62" s="378">
        <v>6.1</v>
      </c>
      <c r="AR62" s="379">
        <v>6.3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wVTyo2IhS8zgloroYg6ddY/gj/Zwx6MaOXSyZBh1oRRpLa41+hKVJy0Ur1uDxb/B4tQucbL4aK4XQ08wB5DMA==" saltValue="uAOjPXtPQXYhOC2IvslPc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row r="121" spans="125:125" ht="13.5" hidden="1" customHeight="1" x14ac:dyDescent="0.15">
      <c r="DU121" s="292"/>
    </row>
  </sheetData>
  <sheetProtection algorithmName="SHA-512" hashValue="BVuUQWI2Yi9fZ+PjzOXixsiNUICqopoiBL8tSzd6dLbVnHBjTqMMN4KN1zEgElZh3He/bL1loTlxGcdlnnWx9A==" saltValue="93dNHNwCZwwFuroOqw10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568</v>
      </c>
    </row>
  </sheetData>
  <sheetProtection algorithmName="SHA-512" hashValue="t51FRyyX2bb5dS4ZUoeVwgM58Jl1+bQwrHWOdy6iZL1BgUNOi5vt1YZtWDjk00+kQHBJfVpvSOWxK6ThiFyiWw==" saltValue="lDS7+EoozWeoO8JdtLQ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38" t="s">
        <v>3</v>
      </c>
      <c r="D47" s="1238"/>
      <c r="E47" s="1239"/>
      <c r="F47" s="11">
        <v>16.2</v>
      </c>
      <c r="G47" s="12">
        <v>16.29</v>
      </c>
      <c r="H47" s="12">
        <v>16.53</v>
      </c>
      <c r="I47" s="12">
        <v>16.600000000000001</v>
      </c>
      <c r="J47" s="13">
        <v>15.43</v>
      </c>
    </row>
    <row r="48" spans="2:10" ht="57.75" customHeight="1" x14ac:dyDescent="0.15">
      <c r="B48" s="14"/>
      <c r="C48" s="1240" t="s">
        <v>4</v>
      </c>
      <c r="D48" s="1240"/>
      <c r="E48" s="1241"/>
      <c r="F48" s="15">
        <v>7.08</v>
      </c>
      <c r="G48" s="16">
        <v>6.94</v>
      </c>
      <c r="H48" s="16">
        <v>11.14</v>
      </c>
      <c r="I48" s="16">
        <v>8.2200000000000006</v>
      </c>
      <c r="J48" s="17">
        <v>8.57</v>
      </c>
    </row>
    <row r="49" spans="2:10" ht="57.75" customHeight="1" thickBot="1" x14ac:dyDescent="0.2">
      <c r="B49" s="18"/>
      <c r="C49" s="1242" t="s">
        <v>5</v>
      </c>
      <c r="D49" s="1242"/>
      <c r="E49" s="1243"/>
      <c r="F49" s="19">
        <v>0.15</v>
      </c>
      <c r="G49" s="20" t="s">
        <v>574</v>
      </c>
      <c r="H49" s="20">
        <v>4.0999999999999996</v>
      </c>
      <c r="I49" s="20" t="s">
        <v>575</v>
      </c>
      <c r="J49" s="21">
        <v>0.51</v>
      </c>
    </row>
    <row r="50" spans="2:10" ht="13.5" customHeight="1" x14ac:dyDescent="0.15"/>
  </sheetData>
  <sheetProtection algorithmName="SHA-512" hashValue="1RnlSgop3+t+4WJcLDg4MDcMJU+BIYXS442pWDLKcARuylPD9AA/6znhMPwi49fra1DrdmGhbh0SVrmhnQmNZA==" saltValue="uqYTUF7D9tOIhphpM/Wn2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2022-03-17T02:24:18Z</cp:lastPrinted>
  <dcterms:created xsi:type="dcterms:W3CDTF">2022-02-02T05:12:23Z</dcterms:created>
  <dcterms:modified xsi:type="dcterms:W3CDTF">2022-09-28T10:03:36Z</dcterms:modified>
  <cp:category/>
</cp:coreProperties>
</file>