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56CB0AE1-B01A-412E-ABE4-C73FE0120D8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<sst xmlns="http://schemas.openxmlformats.org/spreadsheetml/2006/main" count="1141" uniqueCount="602">
  <si>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</si>
  <si>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</si>
  <si>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</si>
  <si>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</si>
  <si>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</si>
  <si>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</si>
  <si>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</si>
  <si>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</si>
  <si>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</si>
  <si>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</si>
  <si>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</si>
  <si>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</si>
  <si>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</si>
  <si>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</si>
  <si>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</si>
  <si>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</si>
  <si>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</si>
  <si>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</si>
  <si>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</si>
  <si>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</si>
  <si>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</si>
  <si>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</si>
  <si>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</si>
  <si>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</si>
  <si>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</si>
  <si>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</si>
  <si>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</si>
  <si>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</si>
  <si>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</si>
  <si>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</si>
  <si>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</si>
  <si>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</si>
  <si>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</si>
  <si>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</si>
  <si>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</si>
  <si>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</si>
  <si>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</si>
  <si>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</si>
  <si>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</si>
  <si>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</si>
  <si>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</si>
  <si>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</si>
  <si>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</si>
  <si>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</si>
  <si>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</si>
  <si>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</si>
  <si>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</si>
  <si>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</si>
  <si>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</si>
  <si>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</si>
  <si>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</si>
  <si>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</si>
  <si>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</si>
  <si>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</si>
  <si>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</si>
  <si>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</si>
  <si>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</si>
  <si>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</si>
  <si>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</si>
  <si>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</si>
  <si>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</si>
  <si>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</si>
  <si>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</si>
  <si>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</si>
  <si>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</si>
  <si>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</si>
  <si>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</si>
  <si>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</si>
  <si>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</si>
  <si>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</si>
  <si>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</si>
  <si>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</si>
  <si>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</si>
  <si>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</si>
  <si>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</si>
  <si>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</si>
  <si>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</si>
  <si>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</si>
  <si>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</si>
  <si>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</si>
  <si>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</si>
  <si>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</si>
  <si>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</si>
  <si>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</si>
  <si>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</si>
  <si>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</si>
  <si>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</si>
  <si>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</si>
  <si>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</si>
  <si>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</si>
  <si>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</si>
  <si>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</si>
  <si>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</si>
  <si>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</si>
  <si>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</si>
  <si>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</si>
  <si>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</si>
  <si>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</si>
  <si>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</si>
  <si>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</si>
  <si>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</si>
  <si>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</si>
  <si>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</si>
  <si>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</si>
  <si>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</si>
  <si>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</si>
  <si>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</si>
  <si>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</si>
  <si>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</si>
  <si>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</si>
  <si>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</si>
  <si>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</si>
  <si>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</si>
  <si>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</si>
  <si>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</si>
  <si>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</si>
  <si>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</si>
  <si>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</si>
  <si>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</si>
  <si>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</si>
  <si>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</si>
  <si>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</si>
  <si>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</si>
  <si>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</si>
  <si>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</si>
  <si>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</si>
  <si>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</si>
  <si>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</si>
  <si>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</si>
  <si>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</si>
  <si>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</si>
  <si>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</si>
  <si>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</si>
  <si>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</si>
  <si>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</si>
  <si>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</si>
  <si>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</si>
  <si>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</si>
  <si>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</si>
  <si>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</si>
  <si>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</si>
  <si>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</si>
  <si>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</si>
  <si>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</si>
  <si>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</si>
  <si>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</si>
  <si>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</si>
  <si>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</si>
  <si>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</si>
  <si>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</si>
  <si>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</si>
  <si>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</si>
  <si>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</si>
  <si>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</si>
  <si>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</si>
  <si>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</si>
  <si>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</si>
  <si>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</si>
  <si>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</si>
  <si>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</si>
  <si>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</si>
  <si>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</si>
  <si>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</si>
  <si>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</si>
  <si>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</si>
  <si>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</si>
  <si>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</si>
  <si>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</si>
  <si>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</si>
  <si>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</si>
  <si>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</si>
  <si>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</si>
  <si>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</si>
  <si>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</si>
  <si>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</si>
  <si>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</si>
  <si>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</si>
  <si>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</si>
  <si>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</si>
  <si>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</si>
  <si>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</si>
  <si>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</si>
  <si>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</si>
  <si>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</si>
  <si>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</si>
  <si>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</si>
  <si>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</si>
  <si>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</si>
  <si>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</si>
  <si>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</si>
  <si>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</si>
  <si>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</si>
  <si>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</si>
  <si>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</si>
  <si>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</si>
  <si>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</si>
  <si>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</si>
  <si>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</si>
  <si>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</si>
  <si>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</si>
  <si>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</si>
  <si>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</si>
  <si>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</si>
  <si>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</si>
  <si>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</si>
  <si>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</si>
  <si>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</si>
  <si>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</si>
  <si>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</si>
  <si>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</si>
  <si>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</si>
  <si>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</si>
  <si>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</si>
  <si>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</si>
  <si>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</si>
  <si>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長野県小布施町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</si>
  <si>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</si>
  <si>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</si>
  <si>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</si>
  <si>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</si>
  <si>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</si>
  <si>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</si>
  <si>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</si>
  <si>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</si>
  <si>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</si>
  <si>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</si>
  <si>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</si>
  <si>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</si>
  <si>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</si>
  <si>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</si>
  <si>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</si>
  <si>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</si>
  <si>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</si>
  <si>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</si>
  <si>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</si>
  <si>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</si>
  <si>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</si>
  <si>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</si>
  <si>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</si>
  <si>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</si>
  <si>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</si>
  <si>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</si>
  <si>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</si>
  <si>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</si>
  <si>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</si>
  <si>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</si>
  <si>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</si>
  <si>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</si>
  <si>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</si>
  <si>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</si>
  <si>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</si>
  <si>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</si>
  <si>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</si>
  <si>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</si>
  <si>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</si>
  <si>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</si>
  <si>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</si>
  <si>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</si>
  <si>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</si>
  <si>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</si>
  <si>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</si>
  <si>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</si>
  <si>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</si>
  <si>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</si>
  <si>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</si>
  <si>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</si>
  <si>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</si>
  <si>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</si>
  <si>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</si>
  <si>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</si>
  <si>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</si>
  <si>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</si>
  <si>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</si>
  <si>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</si>
  <si>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</si>
  <si>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</si>
  <si>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</si>
  <si>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</si>
  <si>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</si>
  <si>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</si>
  <si>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</si>
  <si>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</si>
  <si>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</si>
  <si>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</si>
  <si>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</si>
  <si>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</si>
  <si>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</si>
  <si>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</si>
  <si>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</si>
  <si>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</si>
  <si>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</si>
  <si>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</si>
  <si>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</si>
  <si>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</si>
  <si>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</si>
  <si>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</si>
  <si>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</si>
  <si>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</si>
  <si>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</si>
  <si>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</si>
  <si>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</si>
  <si>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</si>
  <si>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</si>
  <si>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</si>
  <si>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</si>
  <si>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</si>
  <si>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</si>
  <si>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</si>
  <si>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</si>
  <si>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</si>
  <si>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</si>
  <si>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</si>
  <si>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</si>
  <si>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</si>
  <si>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</si>
  <si>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</si>
  <si>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</si>
  <si>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</si>
  <si>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</si>
  <si>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</si>
  <si>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</si>
  <si>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</si>
  <si>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</si>
  <si>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</si>
  <si>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</si>
  <si>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</si>
  <si>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</si>
  <si>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</si>
  <si>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</si>
  <si>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</si>
  <si>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</si>
  <si>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</si>
  <si>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</si>
  <si>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</si>
  <si>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</si>
  <si>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</si>
  <si>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</si>
  <si>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</si>
  <si>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</si>
  <si>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</si>
  <si>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</si>
  <si>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</si>
  <si>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</si>
  <si>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</si>
  <si>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</si>
  <si>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</si>
  <si>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</si>
  <si>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</si>
  <si>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</si>
  <si>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</si>
  <si>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</si>
  <si>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</si>
  <si>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</si>
  <si>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</si>
  <si>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</si>
  <si>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</si>
  <si>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</si>
  <si>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</si>
  <si>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</si>
  <si>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</si>
  <si>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</si>
  <si>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</si>
  <si>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</si>
  <si>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</si>
  <si>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</si>
  <si>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</si>
  <si>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</si>
  <si>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</si>
  <si>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長野県小布施町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</si>
  <si>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</si>
  <si>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</si>
  <si>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</si>
  <si>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</si>
  <si>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</si>
  <si>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</si>
  <si>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</si>
  <si>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</si>
  <si>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</si>
  <si>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</si>
  <si>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</si>
  <si>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</si>
  <si>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</si>
  <si>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</si>
  <si>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</si>
  <si>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</si>
  <si>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</si>
  <si>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</si>
  <si>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</si>
  <si>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</si>
  <si>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</si>
  <si>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</si>
  <si>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</si>
  <si>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</si>
  <si>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</si>
  <si>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</si>
  <si>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</si>
  <si>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</si>
  <si>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</si>
  <si>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</si>
  <si>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</si>
  <si>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</si>
  <si>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</si>
  <si>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</si>
  <si>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</si>
  <si>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</si>
  <si>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</si>
  <si>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</si>
  <si>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</si>
  <si>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</si>
  <si>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</si>
  <si>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</si>
  <si>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</si>
  <si>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</si>
  <si>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</si>
  <si>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</si>
  <si>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</si>
  <si>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</si>
  <si>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</si>
  <si>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</si>
  <si>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</si>
  <si>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</si>
  <si>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</si>
  <si>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</si>
  <si>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</si>
  <si>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</si>
  <si>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</si>
  <si>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</si>
  <si>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</si>
  <si>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</si>
  <si>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</si>
  <si>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</si>
  <si>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</si>
  <si>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</si>
  <si>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</si>
  <si>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</si>
  <si>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</si>
  <si>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</si>
  <si>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</si>
  <si>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</si>
  <si>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</si>
  <si>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</si>
  <si>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</si>
  <si>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</si>
  <si>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</si>
  <si>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</si>
  <si>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</si>
  <si>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</si>
  <si>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</si>
  <si>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</si>
  <si>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</si>
  <si>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</si>
  <si>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</si>
  <si>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</si>
  <si>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</si>
  <si>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</si>
  <si>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</si>
  <si>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</si>
  <si>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</si>
  <si>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</si>
  <si>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</si>
  <si>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</si>
  <si>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</si>
  <si>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</si>
  <si>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</si>
  <si>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</si>
  <si>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</si>
  <si>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</si>
  <si>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</si>
  <si>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</si>
  <si>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</si>
  <si>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</si>
  <si>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</si>
  <si>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</si>
  <si>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</si>
  <si>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</si>
  <si>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</si>
  <si>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</si>
  <si>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</si>
  <si>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</si>
  <si>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</si>
  <si>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</si>
  <si>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</si>
  <si>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</si>
  <si>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</si>
  <si>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</si>
  <si>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</si>
  <si>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</si>
  <si>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</si>
  <si>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</si>
  <si>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</si>
  <si>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</si>
  <si>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</si>
  <si>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</si>
  <si>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</si>
  <si>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</si>
  <si>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</si>
  <si>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</si>
  <si>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</si>
  <si>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</si>
  <si>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</si>
  <si>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</si>
  <si>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</si>
  <si>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</si>
  <si>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</si>
  <si>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</si>
  <si>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</si>
  <si>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</si>
  <si>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</si>
  <si>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</si>
  <si>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</si>
  <si>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</si>
  <si>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</si>
  <si>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</si>
  <si>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</si>
  <si>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</si>
  <si>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</si>
  <si>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</si>
  <si>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</si>
  <si>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</si>
  <si>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</si>
  <si>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</si>
  <si>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</si>
  <si>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</si>
  <si>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</si>
  <si>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</si>
  <si>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</si>
  <si>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</si>
  <si>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</si>
  <si>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</si>
  <si>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</si>
  <si>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</si>
  <si>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</si>
  <si>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</si>
  <si>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</si>
  <si>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</si>
  <si>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</si>
  <si>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</si>
  <si>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</si>
  <si>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</si>
  <si>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</si>
  <si>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</si>
  <si>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</si>
  <si>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</si>
  <si>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</si>
  <si>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</si>
  <si>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</si>
  <si>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</si>
  <si>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</si>
  <si>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</si>
  <si>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</si>
  <si>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</si>
  <si>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</si>
  <si>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</si>
  <si>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</si>
  <si>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</si>
  <si>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</si>
  <si>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</si>
  <si>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</si>
  <si>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</si>
  <si>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</si>
  <si>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</si>
  <si>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</si>
  <si>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</si>
  <si>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</si>
  <si>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後期高齢者医療特別会計</t>
  </si>
  <si>
    <t>国民健康保険特別会計</t>
  </si>
  <si>
    <t>農業集落排水事業特別会計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</si>
  <si>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</si>
  <si>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</si>
  <si>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</si>
  <si>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</si>
  <si>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</si>
  <si>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</si>
  <si>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</si>
  <si>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</si>
  <si>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</si>
  <si>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小布施ふるさと応援基金</t>
    <rPh sb="0" eb="3">
      <t>オブセ</t>
    </rPh>
    <rPh sb="7" eb="9">
      <t>オウエン</t>
    </rPh>
    <rPh sb="9" eb="11">
      <t>キキン</t>
    </rPh>
    <phoneticPr fontId="5"/>
  </si>
  <si>
    <t>大規模建設事業資金積立基金</t>
    <rPh sb="0" eb="3">
      <t>ダイキボ</t>
    </rPh>
    <rPh sb="3" eb="5">
      <t>ケンセツ</t>
    </rPh>
    <rPh sb="5" eb="7">
      <t>ジギョウ</t>
    </rPh>
    <rPh sb="7" eb="9">
      <t>シキン</t>
    </rPh>
    <rPh sb="9" eb="11">
      <t>ツミタテ</t>
    </rPh>
    <rPh sb="11" eb="13">
      <t>キキン</t>
    </rPh>
    <phoneticPr fontId="5"/>
  </si>
  <si>
    <t>社会福祉積立基金</t>
    <rPh sb="0" eb="2">
      <t>シャカイ</t>
    </rPh>
    <rPh sb="2" eb="4">
      <t>フクシ</t>
    </rPh>
    <rPh sb="4" eb="6">
      <t>ツミタテ</t>
    </rPh>
    <rPh sb="6" eb="8">
      <t>キキン</t>
    </rPh>
    <phoneticPr fontId="5"/>
  </si>
  <si>
    <t>消防賞じゅつ金積立基金</t>
    <rPh sb="0" eb="2">
      <t>ショウボウ</t>
    </rPh>
    <rPh sb="2" eb="3">
      <t>ショウ</t>
    </rPh>
    <rPh sb="6" eb="7">
      <t>キン</t>
    </rPh>
    <rPh sb="7" eb="9">
      <t>ツミタテ</t>
    </rPh>
    <rPh sb="9" eb="11">
      <t>キキン</t>
    </rPh>
    <phoneticPr fontId="5"/>
  </si>
  <si>
    <t>小布施町森林環境整備基金</t>
    <rPh sb="0" eb="4">
      <t>オ</t>
    </rPh>
    <rPh sb="4" eb="6">
      <t>シンリン</t>
    </rPh>
    <rPh sb="6" eb="8">
      <t>カンキョウ</t>
    </rPh>
    <rPh sb="8" eb="10">
      <t>セイビ</t>
    </rPh>
    <rPh sb="10" eb="12">
      <t>キキン</t>
    </rPh>
    <phoneticPr fontId="5"/>
  </si>
  <si>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</si>
  <si>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</si>
  <si>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ナド</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</si>
  <si>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</si>
  <si>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</si>
  <si>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</si>
  <si>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北信保健衛生施設組合</t>
    <rPh sb="0" eb="2">
      <t>ホクシン</t>
    </rPh>
    <rPh sb="2" eb="4">
      <t>ホケン</t>
    </rPh>
    <rPh sb="4" eb="6">
      <t>エイセイ</t>
    </rPh>
    <rPh sb="6" eb="8">
      <t>シセツ</t>
    </rPh>
    <rPh sb="8" eb="10">
      <t>クミアイ</t>
    </rPh>
    <phoneticPr fontId="2"/>
  </si>
  <si>
    <t>(斎場事業特別会計)</t>
    <rPh sb="1" eb="3">
      <t>サイジョウ</t>
    </rPh>
    <rPh sb="3" eb="5">
      <t>ジギョウ</t>
    </rPh>
    <rPh sb="5" eb="7">
      <t>トクベツ</t>
    </rPh>
    <rPh sb="7" eb="9">
      <t>カイケイ</t>
    </rPh>
    <phoneticPr fontId="2"/>
  </si>
  <si>
    <t>(じん芥処理事業特別会計)</t>
    <rPh sb="3" eb="4">
      <t>カイ</t>
    </rPh>
    <rPh sb="4" eb="6">
      <t>ショリ</t>
    </rPh>
    <rPh sb="6" eb="8">
      <t>ジギョウ</t>
    </rPh>
    <rPh sb="8" eb="10">
      <t>トクベツ</t>
    </rPh>
    <rPh sb="10" eb="12">
      <t>カイケイ</t>
    </rPh>
    <phoneticPr fontId="2"/>
  </si>
  <si>
    <t>須高行政事務組合</t>
    <rPh sb="0" eb="2">
      <t>スコウ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</si>
  <si>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</si>
  <si>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</si>
  <si>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</si>
  <si>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</si>
  <si>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</si>
  <si>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</si>
  <si>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</si>
  <si>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t>
    <phoneticPr fontId="2"/>
  </si>
  <si>
    <t>-</t>
    <phoneticPr fontId="2"/>
  </si>
  <si>
    <t>-</t>
    <phoneticPr fontId="2"/>
  </si>
  <si>
    <t>小布施町土地開発公社</t>
    <rPh sb="0" eb="4">
      <t>オブセマチ</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</si>
</sst>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3" xfId="3" applyNumberFormat="1" applyFont="1" applyBorder="1" applyAlignment="1" applyProtection="1">
      <alignment horizontal="right" vertical="center" shrinkToFit="1"/>
      <protection locked="0"/>
    </xf>
    <xf numFmtId="177" fontId="7" fillId="0" borderId="34" xfId="3" applyNumberFormat="1" applyFont="1" applyBorder="1" applyAlignment="1" applyProtection="1">
      <alignment horizontal="right" vertical="center" shrinkToFit="1"/>
      <protection locked="0"/>
    </xf>
    <xf numFmtId="177" fontId="7" fillId="0" borderId="35" xfId="3"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1575-42BE-83C4-1F16E416D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49467</c:v>
                </c:pt>
                <c:pt idx="1">
                  <c:v>30098</c:v>
                </c:pt>
                <c:pt idx="2">
                  <c:v>69106</c:v>
                </c:pt>
                <c:pt idx="3">
                  <c:v>58216</c:v>
                </c:pt>
                <c:pt idx="4">
                  <c:v>50738</c:v>
                </c:pt>
              </c:numCache>
            </c:numRef>
          </c:val>
          <c:smooth val="0"/>
          <c:extLst>
            <c:ext xmlns:c16="http://schemas.microsoft.com/office/drawing/2014/chart" uri="{C3380CC4-5D6E-409C-BE32-E72D297353CC}">
              <c16:uniqueId val="{00000001-1575-42BE-83C4-1F16E416DDCA}"/>
            </c:ext>
          </c:extLst>
        </c:ser>
        <c:dLbls>
          <c:showLegendKey val="0"/>
          <c:showVal val="0"/>
          <c:showCatName val="0"/>
          <c:showSerName val="0"/>
          <c:showPercent val="0"/>
          <c:showBubbleSize val="0"/>
        </c:dLbls>
        <c:marker val="1"/>
        <c:smooth val="0"/>
        <c:axId val="452298048"/>
        <c:axId val="452297656"/>
      </c:lineChart>
      <c:catAx>
        <c:axId val="452298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97656"/>
        <c:crosses val="autoZero"/>
        <c:auto val="1"/>
        <c:lblAlgn val="ctr"/>
        <c:lblOffset val="100"/>
        <c:tickLblSkip val="1"/>
        <c:tickMarkSkip val="1"/>
        <c:noMultiLvlLbl val="0"/>
      </c:catAx>
      <c:valAx>
        <c:axId val="452297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9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8.39</c:v>
                </c:pt>
                <c:pt idx="1">
                  <c:v>21.04</c:v>
                </c:pt>
                <c:pt idx="2">
                  <c:v>18.78</c:v>
                </c:pt>
                <c:pt idx="3">
                  <c:v>20.69</c:v>
                </c:pt>
                <c:pt idx="4">
                  <c:v>20.56</c:v>
                </c:pt>
              </c:numCache>
            </c:numRef>
          </c:val>
          <c:extLst>
            <c:ext xmlns:c16="http://schemas.microsoft.com/office/drawing/2014/chart" uri="{C3380CC4-5D6E-409C-BE32-E72D297353CC}">
              <c16:uniqueId val="{00000000-9F6A-4B46-8819-F45CFD016B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13.85</c:v>
                </c:pt>
                <c:pt idx="1">
                  <c:v>13.24</c:v>
                </c:pt>
                <c:pt idx="2">
                  <c:v>23.08</c:v>
                </c:pt>
                <c:pt idx="3">
                  <c:v>29.39</c:v>
                </c:pt>
                <c:pt idx="4">
                  <c:v>42.16</c:v>
                </c:pt>
              </c:numCache>
            </c:numRef>
          </c:val>
          <c:extLst>
            <c:ext xmlns:c16="http://schemas.microsoft.com/office/drawing/2014/chart" uri="{C3380CC4-5D6E-409C-BE32-E72D297353CC}">
              <c16:uniqueId val="{00000001-9F6A-4B46-8819-F45CFD016B32}"/>
            </c:ext>
          </c:extLst>
        </c:ser>
        <c:dLbls>
          <c:showLegendKey val="0"/>
          <c:showVal val="0"/>
          <c:showCatName val="0"/>
          <c:showSerName val="0"/>
          <c:showPercent val="0"/>
          <c:showBubbleSize val="0"/>
        </c:dLbls>
        <c:gapWidth val="250"/>
        <c:overlap val="100"/>
        <c:axId val="452291384"/>
        <c:axId val="450596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c:v>
                </c:pt>
                <c:pt idx="1">
                  <c:v>14.11</c:v>
                </c:pt>
                <c:pt idx="2">
                  <c:v>9.75</c:v>
                </c:pt>
                <c:pt idx="3">
                  <c:v>10.94</c:v>
                </c:pt>
                <c:pt idx="4">
                  <c:v>13.64</c:v>
                </c:pt>
              </c:numCache>
            </c:numRef>
          </c:val>
          <c:smooth val="0"/>
          <c:extLst>
            <c:ext xmlns:c16="http://schemas.microsoft.com/office/drawing/2014/chart" uri="{C3380CC4-5D6E-409C-BE32-E72D297353CC}">
              <c16:uniqueId val="{00000002-9F6A-4B46-8819-F45CFD016B32}"/>
            </c:ext>
          </c:extLst>
        </c:ser>
        <c:dLbls>
          <c:showLegendKey val="0"/>
          <c:showVal val="0"/>
          <c:showCatName val="0"/>
          <c:showSerName val="0"/>
          <c:showPercent val="0"/>
          <c:showBubbleSize val="0"/>
        </c:dLbls>
        <c:marker val="1"/>
        <c:smooth val="0"/>
        <c:axId val="452291384"/>
        <c:axId val="450596360"/>
      </c:lineChart>
      <c:catAx>
        <c:axId val="45229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596360"/>
        <c:crosses val="autoZero"/>
        <c:auto val="1"/>
        <c:lblAlgn val="ctr"/>
        <c:lblOffset val="100"/>
        <c:tickLblSkip val="1"/>
        <c:tickMarkSkip val="1"/>
        <c:noMultiLvlLbl val="0"/>
      </c:catAx>
      <c:valAx>
        <c:axId val="450596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29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62-4170-89FA-E6956D6E3F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62-4170-89FA-E6956D6E3F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62-4170-89FA-E6956D6E3FE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0.03</c:v>
                </c:pt>
                <c:pt idx="4">
                  <c:v>#N/A</c:v>
                </c:pt>
                <c:pt idx="5">
                  <c:v>0.01</c:v>
                </c:pt>
                <c:pt idx="6">
                  <c:v>#N/A</c:v>
                </c:pt>
                <c:pt idx="7">
                  <c:v>0.02</c:v>
                </c:pt>
                <c:pt idx="8">
                  <c:v>#N/A</c:v>
                </c:pt>
                <c:pt idx="9">
                  <c:v>0.01</c:v>
                </c:pt>
              </c:numCache>
            </c:numRef>
          </c:val>
          <c:extLst>
            <c:ext xmlns:c16="http://schemas.microsoft.com/office/drawing/2014/chart" uri="{C3380CC4-5D6E-409C-BE32-E72D297353CC}">
              <c16:uniqueId val="{00000003-E362-4170-89FA-E6956D6E3FE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362-4170-89FA-E6956D6E3FE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2.54</c:v>
                </c:pt>
                <c:pt idx="2">
                  <c:v>#N/A</c:v>
                </c:pt>
                <c:pt idx="3">
                  <c:v>0.59</c:v>
                </c:pt>
                <c:pt idx="4">
                  <c:v>#N/A</c:v>
                </c:pt>
                <c:pt idx="5">
                  <c:v>0.87</c:v>
                </c:pt>
                <c:pt idx="6">
                  <c:v>#N/A</c:v>
                </c:pt>
                <c:pt idx="7">
                  <c:v>1.95</c:v>
                </c:pt>
                <c:pt idx="8">
                  <c:v>#N/A</c:v>
                </c:pt>
                <c:pt idx="9">
                  <c:v>0.02</c:v>
                </c:pt>
              </c:numCache>
            </c:numRef>
          </c:val>
          <c:extLst>
            <c:ext xmlns:c16="http://schemas.microsoft.com/office/drawing/2014/chart" uri="{C3380CC4-5D6E-409C-BE32-E72D297353CC}">
              <c16:uniqueId val="{00000005-E362-4170-89FA-E6956D6E3FE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0.18</c:v>
                </c:pt>
                <c:pt idx="6">
                  <c:v>#N/A</c:v>
                </c:pt>
                <c:pt idx="7">
                  <c:v>1.39</c:v>
                </c:pt>
                <c:pt idx="8">
                  <c:v>#N/A</c:v>
                </c:pt>
                <c:pt idx="9">
                  <c:v>0.17</c:v>
                </c:pt>
              </c:numCache>
            </c:numRef>
          </c:val>
          <c:extLst>
            <c:ext xmlns:c16="http://schemas.microsoft.com/office/drawing/2014/chart" uri="{C3380CC4-5D6E-409C-BE32-E72D297353CC}">
              <c16:uniqueId val="{00000006-E362-4170-89FA-E6956D6E3F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2.4300000000000002</c:v>
                </c:pt>
                <c:pt idx="2">
                  <c:v>#N/A</c:v>
                </c:pt>
                <c:pt idx="3">
                  <c:v>2.29</c:v>
                </c:pt>
                <c:pt idx="4">
                  <c:v>#N/A</c:v>
                </c:pt>
                <c:pt idx="5">
                  <c:v>1.81</c:v>
                </c:pt>
                <c:pt idx="6">
                  <c:v>#N/A</c:v>
                </c:pt>
                <c:pt idx="7">
                  <c:v>0.18</c:v>
                </c:pt>
                <c:pt idx="8">
                  <c:v>#N/A</c:v>
                </c:pt>
                <c:pt idx="9">
                  <c:v>2.0699999999999998</c:v>
                </c:pt>
              </c:numCache>
            </c:numRef>
          </c:val>
          <c:extLst>
            <c:ext xmlns:c16="http://schemas.microsoft.com/office/drawing/2014/chart" uri="{C3380CC4-5D6E-409C-BE32-E72D297353CC}">
              <c16:uniqueId val="{00000007-E362-4170-89FA-E6956D6E3F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8.3800000000000008</c:v>
                </c:pt>
                <c:pt idx="2">
                  <c:v>#N/A</c:v>
                </c:pt>
                <c:pt idx="3">
                  <c:v>21.03</c:v>
                </c:pt>
                <c:pt idx="4">
                  <c:v>#N/A</c:v>
                </c:pt>
                <c:pt idx="5">
                  <c:v>18.77</c:v>
                </c:pt>
                <c:pt idx="6">
                  <c:v>#N/A</c:v>
                </c:pt>
                <c:pt idx="7">
                  <c:v>20.68</c:v>
                </c:pt>
                <c:pt idx="8">
                  <c:v>#N/A</c:v>
                </c:pt>
                <c:pt idx="9">
                  <c:v>20.56</c:v>
                </c:pt>
              </c:numCache>
            </c:numRef>
          </c:val>
          <c:extLst>
            <c:ext xmlns:c16="http://schemas.microsoft.com/office/drawing/2014/chart" uri="{C3380CC4-5D6E-409C-BE32-E72D297353CC}">
              <c16:uniqueId val="{00000008-E362-4170-89FA-E6956D6E3F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c:v>
                </c:pt>
                <c:pt idx="2">
                  <c:v>#N/A</c:v>
                </c:pt>
                <c:pt idx="3">
                  <c:v>26.51</c:v>
                </c:pt>
                <c:pt idx="4">
                  <c:v>#N/A</c:v>
                </c:pt>
                <c:pt idx="5">
                  <c:v>26.3</c:v>
                </c:pt>
                <c:pt idx="6">
                  <c:v>#N/A</c:v>
                </c:pt>
                <c:pt idx="7">
                  <c:v>24.54</c:v>
                </c:pt>
                <c:pt idx="8">
                  <c:v>#N/A</c:v>
                </c:pt>
                <c:pt idx="9">
                  <c:v>26.03</c:v>
                </c:pt>
              </c:numCache>
            </c:numRef>
          </c:val>
          <c:extLst>
            <c:ext xmlns:c16="http://schemas.microsoft.com/office/drawing/2014/chart" uri="{C3380CC4-5D6E-409C-BE32-E72D297353CC}">
              <c16:uniqueId val="{00000009-E362-4170-89FA-E6956D6E3FED}"/>
            </c:ext>
          </c:extLst>
        </c:ser>
        <c:dLbls>
          <c:showLegendKey val="0"/>
          <c:showVal val="0"/>
          <c:showCatName val="0"/>
          <c:showSerName val="0"/>
          <c:showPercent val="0"/>
          <c:showBubbleSize val="0"/>
        </c:dLbls>
        <c:gapWidth val="150"/>
        <c:overlap val="100"/>
        <c:axId val="450603416"/>
        <c:axId val="530643240"/>
      </c:barChart>
      <c:catAx>
        <c:axId val="45060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643240"/>
        <c:crosses val="autoZero"/>
        <c:auto val="1"/>
        <c:lblAlgn val="ctr"/>
        <c:lblOffset val="100"/>
        <c:tickLblSkip val="1"/>
        <c:tickMarkSkip val="1"/>
        <c:noMultiLvlLbl val="0"/>
      </c:catAx>
      <c:valAx>
        <c:axId val="530643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03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433</c:v>
                </c:pt>
                <c:pt idx="5">
                  <c:v>396</c:v>
                </c:pt>
                <c:pt idx="8">
                  <c:v>355</c:v>
                </c:pt>
                <c:pt idx="11">
                  <c:v>348</c:v>
                </c:pt>
                <c:pt idx="14">
                  <c:v>331</c:v>
                </c:pt>
              </c:numCache>
            </c:numRef>
          </c:val>
          <c:extLst>
            <c:ext xmlns:c16="http://schemas.microsoft.com/office/drawing/2014/chart" uri="{C3380CC4-5D6E-409C-BE32-E72D297353CC}">
              <c16:uniqueId val="{00000000-2D20-4875-92C9-C8099C0543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20-4875-92C9-C8099C0543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7</c:v>
                </c:pt>
                <c:pt idx="6">
                  <c:v>7</c:v>
                </c:pt>
                <c:pt idx="9">
                  <c:v>7</c:v>
                </c:pt>
                <c:pt idx="12">
                  <c:v>7</c:v>
                </c:pt>
              </c:numCache>
            </c:numRef>
          </c:val>
          <c:extLst>
            <c:ext xmlns:c16="http://schemas.microsoft.com/office/drawing/2014/chart" uri="{C3380CC4-5D6E-409C-BE32-E72D297353CC}">
              <c16:uniqueId val="{00000002-2D20-4875-92C9-C8099C0543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12</c:v>
                </c:pt>
                <c:pt idx="6">
                  <c:v>17</c:v>
                </c:pt>
                <c:pt idx="9">
                  <c:v>15</c:v>
                </c:pt>
                <c:pt idx="12">
                  <c:v>19</c:v>
                </c:pt>
              </c:numCache>
            </c:numRef>
          </c:val>
          <c:extLst>
            <c:ext xmlns:c16="http://schemas.microsoft.com/office/drawing/2014/chart" uri="{C3380CC4-5D6E-409C-BE32-E72D297353CC}">
              <c16:uniqueId val="{00000003-2D20-4875-92C9-C8099C0543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247</c:v>
                </c:pt>
                <c:pt idx="3">
                  <c:v>161</c:v>
                </c:pt>
                <c:pt idx="6">
                  <c:v>167</c:v>
                </c:pt>
                <c:pt idx="9">
                  <c:v>224</c:v>
                </c:pt>
                <c:pt idx="12">
                  <c:v>197</c:v>
                </c:pt>
              </c:numCache>
            </c:numRef>
          </c:val>
          <c:extLst>
            <c:ext xmlns:c16="http://schemas.microsoft.com/office/drawing/2014/chart" uri="{C3380CC4-5D6E-409C-BE32-E72D297353CC}">
              <c16:uniqueId val="{00000004-2D20-4875-92C9-C8099C0543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20-4875-92C9-C8099C0543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20-4875-92C9-C8099C0543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385</c:v>
                </c:pt>
                <c:pt idx="3">
                  <c:v>366</c:v>
                </c:pt>
                <c:pt idx="6">
                  <c:v>274</c:v>
                </c:pt>
                <c:pt idx="9">
                  <c:v>290</c:v>
                </c:pt>
                <c:pt idx="12">
                  <c:v>289</c:v>
                </c:pt>
              </c:numCache>
            </c:numRef>
          </c:val>
          <c:extLst>
            <c:ext xmlns:c16="http://schemas.microsoft.com/office/drawing/2014/chart" uri="{C3380CC4-5D6E-409C-BE32-E72D297353CC}">
              <c16:uniqueId val="{00000007-2D20-4875-92C9-C8099C054311}"/>
            </c:ext>
          </c:extLst>
        </c:ser>
        <c:dLbls>
          <c:showLegendKey val="0"/>
          <c:showVal val="0"/>
          <c:showCatName val="0"/>
          <c:showSerName val="0"/>
          <c:showPercent val="0"/>
          <c:showBubbleSize val="0"/>
        </c:dLbls>
        <c:gapWidth val="100"/>
        <c:overlap val="100"/>
        <c:axId val="530636184"/>
        <c:axId val="530642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c:v>
                </c:pt>
                <c:pt idx="2">
                  <c:v>#N/A</c:v>
                </c:pt>
                <c:pt idx="3">
                  <c:v>#N/A</c:v>
                </c:pt>
                <c:pt idx="4">
                  <c:v>150</c:v>
                </c:pt>
                <c:pt idx="5">
                  <c:v>#N/A</c:v>
                </c:pt>
                <c:pt idx="6">
                  <c:v>#N/A</c:v>
                </c:pt>
                <c:pt idx="7">
                  <c:v>110</c:v>
                </c:pt>
                <c:pt idx="8">
                  <c:v>#N/A</c:v>
                </c:pt>
                <c:pt idx="9">
                  <c:v>#N/A</c:v>
                </c:pt>
                <c:pt idx="10">
                  <c:v>188</c:v>
                </c:pt>
                <c:pt idx="11">
                  <c:v>#N/A</c:v>
                </c:pt>
                <c:pt idx="12">
                  <c:v>#N/A</c:v>
                </c:pt>
                <c:pt idx="13">
                  <c:v>181</c:v>
                </c:pt>
                <c:pt idx="14">
                  <c:v>#N/A</c:v>
                </c:pt>
              </c:numCache>
            </c:numRef>
          </c:val>
          <c:smooth val="0"/>
          <c:extLst>
            <c:ext xmlns:c16="http://schemas.microsoft.com/office/drawing/2014/chart" uri="{C3380CC4-5D6E-409C-BE32-E72D297353CC}">
              <c16:uniqueId val="{00000008-2D20-4875-92C9-C8099C054311}"/>
            </c:ext>
          </c:extLst>
        </c:ser>
        <c:dLbls>
          <c:showLegendKey val="0"/>
          <c:showVal val="0"/>
          <c:showCatName val="0"/>
          <c:showSerName val="0"/>
          <c:showPercent val="0"/>
          <c:showBubbleSize val="0"/>
        </c:dLbls>
        <c:marker val="1"/>
        <c:smooth val="0"/>
        <c:axId val="530636184"/>
        <c:axId val="530642456"/>
      </c:lineChart>
      <c:catAx>
        <c:axId val="53063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642456"/>
        <c:crosses val="autoZero"/>
        <c:auto val="1"/>
        <c:lblAlgn val="ctr"/>
        <c:lblOffset val="100"/>
        <c:tickLblSkip val="1"/>
        <c:tickMarkSkip val="1"/>
        <c:noMultiLvlLbl val="0"/>
      </c:catAx>
      <c:valAx>
        <c:axId val="530642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3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3624</c:v>
                </c:pt>
                <c:pt idx="5">
                  <c:v>3464</c:v>
                </c:pt>
                <c:pt idx="8">
                  <c:v>3346</c:v>
                </c:pt>
                <c:pt idx="11">
                  <c:v>3281</c:v>
                </c:pt>
                <c:pt idx="14">
                  <c:v>3068</c:v>
                </c:pt>
              </c:numCache>
            </c:numRef>
          </c:val>
          <c:extLst>
            <c:ext xmlns:c16="http://schemas.microsoft.com/office/drawing/2014/chart" uri="{C3380CC4-5D6E-409C-BE32-E72D297353CC}">
              <c16:uniqueId val="{00000000-C06B-413B-90BC-15F907984F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c:v>
                </c:pt>
                <c:pt idx="5">
                  <c:v>81</c:v>
                </c:pt>
                <c:pt idx="8">
                  <c:v>53</c:v>
                </c:pt>
                <c:pt idx="11">
                  <c:v>44</c:v>
                </c:pt>
                <c:pt idx="14">
                  <c:v>36</c:v>
                </c:pt>
              </c:numCache>
            </c:numRef>
          </c:val>
          <c:extLst>
            <c:ext xmlns:c16="http://schemas.microsoft.com/office/drawing/2014/chart" uri="{C3380CC4-5D6E-409C-BE32-E72D297353CC}">
              <c16:uniqueId val="{00000001-C06B-413B-90BC-15F907984F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1266</c:v>
                </c:pt>
                <c:pt idx="5">
                  <c:v>1406</c:v>
                </c:pt>
                <c:pt idx="8">
                  <c:v>1852</c:v>
                </c:pt>
                <c:pt idx="11">
                  <c:v>2557</c:v>
                </c:pt>
                <c:pt idx="14">
                  <c:v>3206</c:v>
                </c:pt>
              </c:numCache>
            </c:numRef>
          </c:val>
          <c:extLst>
            <c:ext xmlns:c16="http://schemas.microsoft.com/office/drawing/2014/chart" uri="{C3380CC4-5D6E-409C-BE32-E72D297353CC}">
              <c16:uniqueId val="{00000002-C06B-413B-90BC-15F907984F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B-413B-90BC-15F907984F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6B-413B-90BC-15F907984F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B-413B-90BC-15F907984F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655</c:v>
                </c:pt>
                <c:pt idx="3">
                  <c:v>599</c:v>
                </c:pt>
                <c:pt idx="6">
                  <c:v>547</c:v>
                </c:pt>
                <c:pt idx="9">
                  <c:v>550</c:v>
                </c:pt>
                <c:pt idx="12">
                  <c:v>515</c:v>
                </c:pt>
              </c:numCache>
            </c:numRef>
          </c:val>
          <c:extLst>
            <c:ext xmlns:c16="http://schemas.microsoft.com/office/drawing/2014/chart" uri="{C3380CC4-5D6E-409C-BE32-E72D297353CC}">
              <c16:uniqueId val="{00000006-C06B-413B-90BC-15F907984F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c:v>
                </c:pt>
                <c:pt idx="3">
                  <c:v>128</c:v>
                </c:pt>
                <c:pt idx="6">
                  <c:v>112</c:v>
                </c:pt>
                <c:pt idx="9">
                  <c:v>96</c:v>
                </c:pt>
                <c:pt idx="12">
                  <c:v>87</c:v>
                </c:pt>
              </c:numCache>
            </c:numRef>
          </c:val>
          <c:extLst>
            <c:ext xmlns:c16="http://schemas.microsoft.com/office/drawing/2014/chart" uri="{C3380CC4-5D6E-409C-BE32-E72D297353CC}">
              <c16:uniqueId val="{00000007-C06B-413B-90BC-15F907984F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1359</c:v>
                </c:pt>
                <c:pt idx="3">
                  <c:v>1153</c:v>
                </c:pt>
                <c:pt idx="6">
                  <c:v>1095</c:v>
                </c:pt>
                <c:pt idx="9">
                  <c:v>1096</c:v>
                </c:pt>
                <c:pt idx="12">
                  <c:v>1166</c:v>
                </c:pt>
              </c:numCache>
            </c:numRef>
          </c:val>
          <c:extLst>
            <c:ext xmlns:c16="http://schemas.microsoft.com/office/drawing/2014/chart" uri="{C3380CC4-5D6E-409C-BE32-E72D297353CC}">
              <c16:uniqueId val="{00000008-C06B-413B-90BC-15F907984F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c:v>
                </c:pt>
                <c:pt idx="3">
                  <c:v>29</c:v>
                </c:pt>
                <c:pt idx="6">
                  <c:v>22</c:v>
                </c:pt>
                <c:pt idx="9">
                  <c:v>15</c:v>
                </c:pt>
                <c:pt idx="12">
                  <c:v>8</c:v>
                </c:pt>
              </c:numCache>
            </c:numRef>
          </c:val>
          <c:extLst>
            <c:ext xmlns:c16="http://schemas.microsoft.com/office/drawing/2014/chart" uri="{C3380CC4-5D6E-409C-BE32-E72D297353CC}">
              <c16:uniqueId val="{00000009-C06B-413B-90BC-15F907984F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2749</c:v>
                </c:pt>
                <c:pt idx="3">
                  <c:v>2726</c:v>
                </c:pt>
                <c:pt idx="6">
                  <c:v>2726</c:v>
                </c:pt>
                <c:pt idx="9">
                  <c:v>2772</c:v>
                </c:pt>
                <c:pt idx="12">
                  <c:v>2605</c:v>
                </c:pt>
              </c:numCache>
            </c:numRef>
          </c:val>
          <c:extLst>
            <c:ext xmlns:c16="http://schemas.microsoft.com/office/drawing/2014/chart" uri="{C3380CC4-5D6E-409C-BE32-E72D297353CC}">
              <c16:uniqueId val="{0000000A-C06B-413B-90BC-15F907984F78}"/>
            </c:ext>
          </c:extLst>
        </c:ser>
        <c:dLbls>
          <c:showLegendKey val="0"/>
          <c:showVal val="0"/>
          <c:showCatName val="0"/>
          <c:showSerName val="0"/>
          <c:showPercent val="0"/>
          <c:showBubbleSize val="0"/>
        </c:dLbls>
        <c:gapWidth val="100"/>
        <c:overlap val="100"/>
        <c:axId val="530635792"/>
        <c:axId val="53063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6B-413B-90BC-15F907984F78}"/>
            </c:ext>
          </c:extLst>
        </c:ser>
        <c:dLbls>
          <c:showLegendKey val="0"/>
          <c:showVal val="0"/>
          <c:showCatName val="0"/>
          <c:showSerName val="0"/>
          <c:showPercent val="0"/>
          <c:showBubbleSize val="0"/>
        </c:dLbls>
        <c:marker val="1"/>
        <c:smooth val="0"/>
        <c:axId val="530635792"/>
        <c:axId val="530635008"/>
      </c:lineChart>
      <c:catAx>
        <c:axId val="53063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0635008"/>
        <c:crosses val="autoZero"/>
        <c:auto val="1"/>
        <c:lblAlgn val="ctr"/>
        <c:lblOffset val="100"/>
        <c:tickLblSkip val="1"/>
        <c:tickMarkSkip val="1"/>
        <c:noMultiLvlLbl val="0"/>
      </c:catAx>
      <c:valAx>
        <c:axId val="53063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63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735</c:v>
                </c:pt>
                <c:pt idx="1">
                  <c:v>1002</c:v>
                </c:pt>
                <c:pt idx="2">
                  <c:v>1427</c:v>
                </c:pt>
              </c:numCache>
            </c:numRef>
          </c:val>
          <c:extLst>
            <c:ext xmlns:c16="http://schemas.microsoft.com/office/drawing/2014/chart" uri="{C3380CC4-5D6E-409C-BE32-E72D297353CC}">
              <c16:uniqueId val="{00000000-113A-4C73-87CB-85560DE775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2</c:v>
                </c:pt>
              </c:numCache>
            </c:numRef>
          </c:val>
          <c:extLst>
            <c:ext xmlns:c16="http://schemas.microsoft.com/office/drawing/2014/chart" uri="{C3380CC4-5D6E-409C-BE32-E72D297353CC}">
              <c16:uniqueId val="{00000001-113A-4C73-87CB-85560DE775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512</c:v>
                </c:pt>
                <c:pt idx="1">
                  <c:v>891</c:v>
                </c:pt>
                <c:pt idx="2">
                  <c:v>1103</c:v>
                </c:pt>
              </c:numCache>
            </c:numRef>
          </c:val>
          <c:extLst>
            <c:ext xmlns:c16="http://schemas.microsoft.com/office/drawing/2014/chart" uri="{C3380CC4-5D6E-409C-BE32-E72D297353CC}">
              <c16:uniqueId val="{00000002-113A-4C73-87CB-85560DE7752C}"/>
            </c:ext>
          </c:extLst>
        </c:ser>
        <c:dLbls>
          <c:showLegendKey val="0"/>
          <c:showVal val="0"/>
          <c:showCatName val="0"/>
          <c:showSerName val="0"/>
          <c:showPercent val="0"/>
          <c:showBubbleSize val="0"/>
        </c:dLbls>
        <c:gapWidth val="120"/>
        <c:overlap val="100"/>
        <c:axId val="530633048"/>
        <c:axId val="530640104"/>
      </c:barChart>
      <c:catAx>
        <c:axId val="53063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0640104"/>
        <c:crosses val="autoZero"/>
        <c:auto val="1"/>
        <c:lblAlgn val="ctr"/>
        <c:lblOffset val="100"/>
        <c:tickLblSkip val="1"/>
        <c:tickMarkSkip val="1"/>
        <c:noMultiLvlLbl val="0"/>
      </c:catAx>
      <c:valAx>
        <c:axId val="530640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063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一般会計・公営企業会計共に町債の新たな借り入れを抑制し、計画的に繰上償還を行い、町債の残高の圧縮に努めた結果、年々元利償還金等は減少傾向となっている。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公共施設の適切な維持管理に向け、公共施設個別施設計画を策定し、大規模な施設更新等の新たな借り入れについては計画的に取り組む。</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公営企業等繰入見込額、組合等負担等見込額ともに減少傾向となって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rgbClr val="0070C0"/>
              </a:solidFill>
              <a:effectLst/>
              <a:latin typeface="+mn-lt"/>
              <a:ea typeface="+mn-ea"/>
              <a:cs typeface="+mn-cs"/>
            </a:rPr>
            <a:t>　</a:t>
          </a:r>
          <a:r>
            <a:rPr kumimoji="1" lang="ja-JP" altLang="ja-JP" sz="1100">
              <a:solidFill>
                <a:sysClr val="windowText" lastClr="000000"/>
              </a:solidFill>
              <a:effectLst/>
              <a:latin typeface="+mn-lt"/>
              <a:ea typeface="+mn-ea"/>
              <a:cs typeface="+mn-cs"/>
            </a:rPr>
            <a:t>一方、充当可能基金については、財政調整基金</a:t>
          </a:r>
          <a:r>
            <a:rPr kumimoji="1" lang="ja-JP" altLang="en-US" sz="1100">
              <a:solidFill>
                <a:sysClr val="windowText" lastClr="000000"/>
              </a:solidFill>
              <a:effectLst/>
              <a:latin typeface="+mn-lt"/>
              <a:ea typeface="+mn-ea"/>
              <a:cs typeface="+mn-cs"/>
            </a:rPr>
            <a:t>やふるさと応援基金の積み立てにより増加してている。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a:t>
          </a:r>
          <a:r>
            <a:rPr kumimoji="1" lang="ja-JP" altLang="ja-JP" sz="1100">
              <a:solidFill>
                <a:sysClr val="windowText" lastClr="000000"/>
              </a:solidFill>
              <a:effectLst/>
              <a:latin typeface="+mn-lt"/>
              <a:ea typeface="+mn-ea"/>
              <a:cs typeface="+mn-cs"/>
            </a:rPr>
            <a:t>町債残高の圧縮に努める</a:t>
          </a:r>
          <a:r>
            <a:rPr kumimoji="1" lang="ja-JP" altLang="en-US" sz="1100">
              <a:solidFill>
                <a:sysClr val="windowText" lastClr="000000"/>
              </a:solidFill>
              <a:effectLst/>
              <a:latin typeface="+mn-lt"/>
              <a:ea typeface="+mn-ea"/>
              <a:cs typeface="+mn-cs"/>
            </a:rPr>
            <a:t>ことのほかにも</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物件費などの</a:t>
          </a:r>
          <a:r>
            <a:rPr kumimoji="1" lang="ja-JP" altLang="ja-JP" sz="1100">
              <a:solidFill>
                <a:sysClr val="windowText" lastClr="000000"/>
              </a:solidFill>
              <a:effectLst/>
              <a:latin typeface="+mn-lt"/>
              <a:ea typeface="+mn-ea"/>
              <a:cs typeface="+mn-cs"/>
            </a:rPr>
            <a:t>運営経費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削減</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ふるさと納税による寄付金収入の増加により、</a:t>
          </a:r>
          <a:r>
            <a:rPr kumimoji="1" lang="ja-JP" altLang="ja-JP" sz="1100">
              <a:solidFill>
                <a:sysClr val="windowText" lastClr="000000"/>
              </a:solidFill>
              <a:effectLst/>
              <a:latin typeface="+mn-lt"/>
              <a:ea typeface="+mn-ea"/>
              <a:cs typeface="+mn-cs"/>
            </a:rPr>
            <a:t>財政調整基金等充当可能基金の</a:t>
          </a:r>
          <a:r>
            <a:rPr kumimoji="1" lang="ja-JP" altLang="en-US" sz="1100">
              <a:solidFill>
                <a:sysClr val="windowText" lastClr="000000"/>
              </a:solidFill>
              <a:effectLst/>
              <a:latin typeface="+mn-lt"/>
              <a:ea typeface="+mn-ea"/>
              <a:cs typeface="+mn-cs"/>
            </a:rPr>
            <a:t>積み増し</a:t>
          </a:r>
          <a:r>
            <a:rPr kumimoji="1" lang="ja-JP" altLang="ja-JP" sz="1100">
              <a:solidFill>
                <a:sysClr val="windowText" lastClr="000000"/>
              </a:solidFill>
              <a:effectLst/>
              <a:latin typeface="+mn-lt"/>
              <a:ea typeface="+mn-ea"/>
              <a:cs typeface="+mn-cs"/>
            </a:rPr>
            <a:t>を図り、将来負担比率の上昇を抑制していく。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・令和</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年度末の基金残高は、普通会計で約</a:t>
          </a:r>
          <a:r>
            <a:rPr kumimoji="1" lang="ja-JP" altLang="en-US" sz="1200">
              <a:solidFill>
                <a:sysClr val="windowText" lastClr="000000"/>
              </a:solidFill>
              <a:effectLst/>
              <a:latin typeface="+mn-lt"/>
              <a:ea typeface="+mn-ea"/>
              <a:cs typeface="+mn-cs"/>
            </a:rPr>
            <a:t>２５</a:t>
          </a:r>
          <a:r>
            <a:rPr kumimoji="1" lang="ja-JP" altLang="ja-JP" sz="1200">
              <a:solidFill>
                <a:sysClr val="windowText" lastClr="000000"/>
              </a:solidFill>
              <a:effectLst/>
              <a:latin typeface="+mn-lt"/>
              <a:ea typeface="+mn-ea"/>
              <a:cs typeface="+mn-cs"/>
            </a:rPr>
            <a:t>億円となっており、前年度から約６億</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千万円の増加となっている。</a:t>
          </a:r>
          <a:endParaRPr lang="ja-JP" altLang="ja-JP" sz="1200">
            <a:solidFill>
              <a:sysClr val="windowText" lastClr="000000"/>
            </a:solidFill>
            <a:effectLst/>
          </a:endParaRPr>
        </a:p>
        <a:p>
          <a:pPr eaLnBrk="1" fontAlgn="auto" latinLnBrk="0" hangingPunct="1"/>
          <a:r>
            <a:rPr kumimoji="1" lang="en-US" altLang="ja-JP" sz="1200" baseline="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・財政調整基金を</a:t>
          </a:r>
          <a:r>
            <a:rPr kumimoji="1" lang="ja-JP" altLang="en-US" sz="1200">
              <a:solidFill>
                <a:sysClr val="windowText" lastClr="000000"/>
              </a:solidFill>
              <a:effectLst/>
              <a:latin typeface="+mn-lt"/>
              <a:ea typeface="+mn-ea"/>
              <a:cs typeface="+mn-cs"/>
            </a:rPr>
            <a:t>取り崩すことなく</a:t>
          </a:r>
          <a:r>
            <a:rPr kumimoji="1" lang="ja-JP" altLang="ja-JP" sz="1200">
              <a:solidFill>
                <a:sysClr val="windowText" lastClr="000000"/>
              </a:solidFill>
              <a:effectLst/>
              <a:latin typeface="+mn-lt"/>
              <a:ea typeface="+mn-ea"/>
              <a:cs typeface="+mn-cs"/>
            </a:rPr>
            <a:t>４億</a:t>
          </a:r>
          <a:r>
            <a:rPr kumimoji="1" lang="ja-JP" altLang="en-US" sz="1200">
              <a:solidFill>
                <a:sysClr val="windowText" lastClr="000000"/>
              </a:solidFill>
              <a:effectLst/>
              <a:latin typeface="+mn-lt"/>
              <a:ea typeface="+mn-ea"/>
              <a:cs typeface="+mn-cs"/>
            </a:rPr>
            <a:t>２</a:t>
          </a:r>
          <a:r>
            <a:rPr kumimoji="1" lang="ja-JP" altLang="ja-JP" sz="1200">
              <a:solidFill>
                <a:sysClr val="windowText" lastClr="000000"/>
              </a:solidFill>
              <a:effectLst/>
              <a:latin typeface="+mn-lt"/>
              <a:ea typeface="+mn-ea"/>
              <a:cs typeface="+mn-cs"/>
            </a:rPr>
            <a:t>千万円を積み立てることができたことと、ふるさと応援基金</a:t>
          </a:r>
          <a:r>
            <a:rPr kumimoji="1" lang="ja-JP" altLang="en-US" sz="1200">
              <a:solidFill>
                <a:sysClr val="windowText" lastClr="000000"/>
              </a:solidFill>
              <a:effectLst/>
              <a:latin typeface="+mn-lt"/>
              <a:ea typeface="+mn-ea"/>
              <a:cs typeface="+mn-cs"/>
            </a:rPr>
            <a:t>も１</a:t>
          </a:r>
          <a:r>
            <a:rPr kumimoji="1" lang="ja-JP" altLang="ja-JP" sz="1200">
              <a:solidFill>
                <a:sysClr val="windowText" lastClr="000000"/>
              </a:solidFill>
              <a:effectLst/>
              <a:latin typeface="+mn-lt"/>
              <a:ea typeface="+mn-ea"/>
              <a:cs typeface="+mn-cs"/>
            </a:rPr>
            <a:t>億</a:t>
          </a:r>
          <a:r>
            <a:rPr kumimoji="1" lang="ja-JP" altLang="en-US" sz="1200">
              <a:solidFill>
                <a:sysClr val="windowText" lastClr="000000"/>
              </a:solidFill>
              <a:effectLst/>
              <a:latin typeface="+mn-lt"/>
              <a:ea typeface="+mn-ea"/>
              <a:cs typeface="+mn-cs"/>
            </a:rPr>
            <a:t>６</a:t>
          </a:r>
          <a:r>
            <a:rPr kumimoji="1" lang="ja-JP" altLang="ja-JP" sz="1200">
              <a:solidFill>
                <a:sysClr val="windowText" lastClr="000000"/>
              </a:solidFill>
              <a:effectLst/>
              <a:latin typeface="+mn-lt"/>
              <a:ea typeface="+mn-ea"/>
              <a:cs typeface="+mn-cs"/>
            </a:rPr>
            <a:t>百万円</a:t>
          </a:r>
          <a:r>
            <a:rPr kumimoji="1" lang="ja-JP" altLang="en-US" sz="1200">
              <a:solidFill>
                <a:sysClr val="windowText" lastClr="000000"/>
              </a:solidFill>
              <a:effectLst/>
              <a:latin typeface="+mn-lt"/>
              <a:ea typeface="+mn-ea"/>
              <a:cs typeface="+mn-cs"/>
            </a:rPr>
            <a:t>の積み増しできた</a:t>
          </a:r>
          <a:r>
            <a:rPr kumimoji="1" lang="ja-JP" altLang="ja-JP" sz="1200">
              <a:solidFill>
                <a:sysClr val="windowText" lastClr="000000"/>
              </a:solidFill>
              <a:effectLst/>
              <a:latin typeface="+mn-lt"/>
              <a:ea typeface="+mn-ea"/>
              <a:cs typeface="+mn-cs"/>
            </a:rPr>
            <a:t>こと等により、基金全体とし</a:t>
          </a:r>
          <a:r>
            <a:rPr kumimoji="1" lang="ja-JP" altLang="en-US" sz="1200">
              <a:solidFill>
                <a:sysClr val="windowText" lastClr="000000"/>
              </a:solidFill>
              <a:effectLst/>
              <a:latin typeface="+mn-lt"/>
              <a:ea typeface="+mn-ea"/>
              <a:cs typeface="+mn-cs"/>
            </a:rPr>
            <a:t>　　　</a:t>
          </a:r>
          <a:endParaRPr kumimoji="1" lang="en-US" altLang="ja-JP" sz="1200">
            <a:solidFill>
              <a:sysClr val="windowText" lastClr="000000"/>
            </a:solidFill>
            <a:effectLst/>
            <a:latin typeface="+mn-lt"/>
            <a:ea typeface="+mn-ea"/>
            <a:cs typeface="+mn-cs"/>
          </a:endParaRPr>
        </a:p>
        <a:p>
          <a:pPr eaLnBrk="1" fontAlgn="auto" latinLnBrk="0" hangingPunct="1"/>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て増加となった。</a:t>
          </a:r>
          <a:endParaRPr lang="ja-JP" altLang="ja-JP" sz="12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・災害や町税の減収などの不測の事態への対応に加え、施設整備や公共施設の老朽化対策など、今後の財政需要の増大にも適切に対応していけるように一定額を</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確保していくことを予定している。</a:t>
          </a:r>
          <a:endParaRPr lang="ja-JP" altLang="ja-JP" sz="12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・大規模建設事業資金積立基金：大規模な建設事業及び公共施設の改修事業の資金に充てるための経費の健全な運営を図る。</a:t>
          </a:r>
          <a:endParaRPr lang="ja-JP" altLang="ja-JP" sz="1200">
            <a:effectLst/>
          </a:endParaRPr>
        </a:p>
        <a:p>
          <a:r>
            <a:rPr kumimoji="1" lang="ja-JP" altLang="ja-JP" sz="1200">
              <a:solidFill>
                <a:schemeClr val="dk1"/>
              </a:solidFill>
              <a:effectLst/>
              <a:latin typeface="+mn-lt"/>
              <a:ea typeface="+mn-ea"/>
              <a:cs typeface="+mn-cs"/>
            </a:rPr>
            <a:t>・社会福祉積立基金：社会福祉事業に充てるための経費の健全な運営を図る。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・ふるさと</a:t>
          </a:r>
          <a:r>
            <a:rPr kumimoji="1" lang="ja-JP" altLang="en-US" sz="1200">
              <a:solidFill>
                <a:sysClr val="windowText" lastClr="000000"/>
              </a:solidFill>
              <a:effectLst/>
              <a:latin typeface="+mn-lt"/>
              <a:ea typeface="+mn-ea"/>
              <a:cs typeface="+mn-cs"/>
            </a:rPr>
            <a:t>納税による寄付金収入が堅調に推移しており、ふるさと</a:t>
          </a:r>
          <a:r>
            <a:rPr kumimoji="1" lang="ja-JP" altLang="ja-JP" sz="1200">
              <a:solidFill>
                <a:sysClr val="windowText" lastClr="000000"/>
              </a:solidFill>
              <a:effectLst/>
              <a:latin typeface="+mn-lt"/>
              <a:ea typeface="+mn-ea"/>
              <a:cs typeface="+mn-cs"/>
            </a:rPr>
            <a:t>応援基金</a:t>
          </a:r>
          <a:r>
            <a:rPr kumimoji="1" lang="ja-JP" altLang="en-US" sz="1200">
              <a:solidFill>
                <a:sysClr val="windowText" lastClr="000000"/>
              </a:solidFill>
              <a:effectLst/>
              <a:latin typeface="+mn-lt"/>
              <a:ea typeface="+mn-ea"/>
              <a:cs typeface="+mn-cs"/>
            </a:rPr>
            <a:t>を１</a:t>
          </a:r>
          <a:r>
            <a:rPr kumimoji="1" lang="ja-JP" altLang="ja-JP" sz="1200">
              <a:solidFill>
                <a:sysClr val="windowText" lastClr="000000"/>
              </a:solidFill>
              <a:effectLst/>
              <a:latin typeface="+mn-lt"/>
              <a:ea typeface="+mn-ea"/>
              <a:cs typeface="+mn-cs"/>
            </a:rPr>
            <a:t>億</a:t>
          </a:r>
          <a:r>
            <a:rPr kumimoji="1" lang="ja-JP" altLang="en-US" sz="1200">
              <a:solidFill>
                <a:sysClr val="windowText" lastClr="000000"/>
              </a:solidFill>
              <a:effectLst/>
              <a:latin typeface="+mn-lt"/>
              <a:ea typeface="+mn-ea"/>
              <a:cs typeface="+mn-cs"/>
            </a:rPr>
            <a:t>６</a:t>
          </a:r>
          <a:r>
            <a:rPr kumimoji="1" lang="ja-JP" altLang="ja-JP" sz="1200">
              <a:solidFill>
                <a:sysClr val="windowText" lastClr="000000"/>
              </a:solidFill>
              <a:effectLst/>
              <a:latin typeface="+mn-lt"/>
              <a:ea typeface="+mn-ea"/>
              <a:cs typeface="+mn-cs"/>
            </a:rPr>
            <a:t>百万円を</a:t>
          </a:r>
          <a:r>
            <a:rPr kumimoji="1" lang="ja-JP" altLang="en-US" sz="1200">
              <a:solidFill>
                <a:sysClr val="windowText" lastClr="000000"/>
              </a:solidFill>
              <a:effectLst/>
              <a:latin typeface="+mn-lt"/>
              <a:ea typeface="+mn-ea"/>
              <a:cs typeface="+mn-cs"/>
            </a:rPr>
            <a:t>積み増しすることができた</a:t>
          </a:r>
          <a:r>
            <a:rPr kumimoji="1" lang="ja-JP" altLang="ja-JP" sz="1200">
              <a:solidFill>
                <a:sysClr val="windowText" lastClr="000000"/>
              </a:solidFill>
              <a:effectLst/>
              <a:latin typeface="+mn-lt"/>
              <a:ea typeface="+mn-ea"/>
              <a:cs typeface="+mn-cs"/>
            </a:rPr>
            <a:t>ことによ</a:t>
          </a:r>
          <a:r>
            <a:rPr kumimoji="1" lang="ja-JP" altLang="en-US" sz="1200">
              <a:solidFill>
                <a:sysClr val="windowText" lastClr="000000"/>
              </a:solidFill>
              <a:effectLst/>
              <a:latin typeface="+mn-lt"/>
              <a:ea typeface="+mn-ea"/>
              <a:cs typeface="+mn-cs"/>
            </a:rPr>
            <a:t>る。</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・大規模建設事業資金積立基金</a:t>
          </a:r>
          <a:r>
            <a:rPr kumimoji="1" lang="ja-JP" altLang="en-US" sz="12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今後の公共施設の大規模修繕や統廃合に対応するため</a:t>
          </a:r>
          <a:r>
            <a:rPr kumimoji="1" lang="ja-JP" altLang="ja-JP" sz="1200">
              <a:solidFill>
                <a:schemeClr val="dk1"/>
              </a:solidFill>
              <a:effectLst/>
              <a:latin typeface="+mn-lt"/>
              <a:ea typeface="+mn-ea"/>
              <a:cs typeface="+mn-cs"/>
            </a:rPr>
            <a:t>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ysClr val="windowText" lastClr="000000"/>
              </a:solidFill>
              <a:effectLst/>
              <a:latin typeface="+mn-lt"/>
              <a:ea typeface="+mn-ea"/>
              <a:cs typeface="+mn-cs"/>
            </a:rPr>
            <a:t>・令和</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年度末の基金残高は、約１</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億円となっており、前年度から約</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億円の増加となっている。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・交付税収入の増等により取崩を</a:t>
          </a:r>
          <a:r>
            <a:rPr kumimoji="1" lang="ja-JP" altLang="en-US" sz="1200">
              <a:solidFill>
                <a:sysClr val="windowText" lastClr="000000"/>
              </a:solidFill>
              <a:effectLst/>
              <a:latin typeface="+mn-lt"/>
              <a:ea typeface="+mn-ea"/>
              <a:cs typeface="+mn-cs"/>
            </a:rPr>
            <a:t>しなかった</a:t>
          </a:r>
          <a:r>
            <a:rPr kumimoji="1" lang="ja-JP" altLang="ja-JP" sz="1200">
              <a:solidFill>
                <a:sysClr val="windowText" lastClr="000000"/>
              </a:solidFill>
              <a:effectLst/>
              <a:latin typeface="+mn-lt"/>
              <a:ea typeface="+mn-ea"/>
              <a:cs typeface="+mn-cs"/>
            </a:rPr>
            <a:t>ため、</a:t>
          </a:r>
          <a:r>
            <a:rPr kumimoji="1" lang="ja-JP" altLang="en-US" sz="1200">
              <a:solidFill>
                <a:sysClr val="windowText" lastClr="000000"/>
              </a:solidFill>
              <a:effectLst/>
              <a:latin typeface="+mn-lt"/>
              <a:ea typeface="+mn-ea"/>
              <a:cs typeface="+mn-cs"/>
            </a:rPr>
            <a:t>約４</a:t>
          </a:r>
          <a:r>
            <a:rPr kumimoji="1" lang="ja-JP" altLang="ja-JP" sz="1200">
              <a:solidFill>
                <a:sysClr val="windowText" lastClr="000000"/>
              </a:solidFill>
              <a:effectLst/>
              <a:latin typeface="+mn-lt"/>
              <a:ea typeface="+mn-ea"/>
              <a:cs typeface="+mn-cs"/>
            </a:rPr>
            <a:t>億円の積立</a:t>
          </a:r>
          <a:r>
            <a:rPr kumimoji="1" lang="ja-JP" altLang="en-US" sz="1200">
              <a:solidFill>
                <a:sysClr val="windowText" lastClr="000000"/>
              </a:solidFill>
              <a:effectLst/>
              <a:latin typeface="+mn-lt"/>
              <a:ea typeface="+mn-ea"/>
              <a:cs typeface="+mn-cs"/>
            </a:rPr>
            <a:t>により同額が増加した</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・大規模災害の発生など不測の事態に備えるため、これまで同様、予算編成や予算執行における効率化の徹底はもとより、収支改善の取組を着実に進め、財政調整</a:t>
          </a:r>
          <a:endParaRPr lang="ja-JP" altLang="ja-JP" sz="1200">
            <a:effectLst/>
          </a:endParaRPr>
        </a:p>
        <a:p>
          <a:r>
            <a:rPr kumimoji="1" lang="ja-JP" altLang="ja-JP" sz="1200">
              <a:solidFill>
                <a:schemeClr val="dk1"/>
              </a:solidFill>
              <a:effectLst/>
              <a:latin typeface="+mn-lt"/>
              <a:ea typeface="+mn-ea"/>
              <a:cs typeface="+mn-cs"/>
            </a:rPr>
            <a:t>  　 基金は </a:t>
          </a:r>
          <a:r>
            <a:rPr kumimoji="1" lang="ja-JP" altLang="en-US" sz="1200">
              <a:solidFill>
                <a:schemeClr val="dk1"/>
              </a:solidFill>
              <a:effectLst/>
              <a:latin typeface="+mn-lt"/>
              <a:ea typeface="+mn-ea"/>
              <a:cs typeface="+mn-cs"/>
            </a:rPr>
            <a:t>現状の残高を</a:t>
          </a:r>
          <a:r>
            <a:rPr kumimoji="1" lang="ja-JP" altLang="ja-JP" sz="1200">
              <a:solidFill>
                <a:schemeClr val="dk1"/>
              </a:solidFill>
              <a:effectLst/>
              <a:latin typeface="+mn-lt"/>
              <a:ea typeface="+mn-ea"/>
              <a:cs typeface="+mn-cs"/>
            </a:rPr>
            <a:t>堅持することを目標にして</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年度末の基金残高は、約</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百万円となって</a:t>
          </a:r>
          <a:r>
            <a:rPr kumimoji="1" lang="ja-JP" altLang="en-US" sz="1200">
              <a:solidFill>
                <a:schemeClr val="dk1"/>
              </a:solidFill>
              <a:effectLst/>
              <a:latin typeface="+mn-lt"/>
              <a:ea typeface="+mn-ea"/>
              <a:cs typeface="+mn-cs"/>
            </a:rPr>
            <a:t>いる。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・今後も繰上償還の財源に充てていくため、財政調整基金とのバランスを見つつ、定期的な積立を行っていく。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10,992
10,924
19.12
7,114,129
6,359,884
695,738
3,383,554
2,605,123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がいをお持ちの方や一人暮らし高齢者の方々など誰もが住みやすい安心・安全な生活基盤の整備を進め、社会増による若者などの定住人口の獲得を目指し、安定的な税収を確保し、財政力の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類似団体の比率を上回る結果となり、前年度よりも増加した。</a:t>
          </a:r>
          <a:endParaRPr lang="ja-JP" altLang="ja-JP" sz="1400">
            <a:effectLst/>
          </a:endParaRPr>
        </a:p>
        <a:p>
          <a:r>
            <a:rPr kumimoji="1" lang="ja-JP" altLang="ja-JP" sz="1100">
              <a:solidFill>
                <a:schemeClr val="dk1"/>
              </a:solidFill>
              <a:effectLst/>
              <a:latin typeface="+mn-lt"/>
              <a:ea typeface="+mn-ea"/>
              <a:cs typeface="+mn-cs"/>
            </a:rPr>
            <a:t>　臨時財政対策債の起債額が減少したことに加え、人件費の増加による影響である。人件費は給与水準の改定にともなう増加である。</a:t>
          </a:r>
          <a:endParaRPr lang="ja-JP" altLang="ja-JP" sz="1400">
            <a:effectLst/>
          </a:endParaRPr>
        </a:p>
        <a:p>
          <a:r>
            <a:rPr kumimoji="1" lang="ja-JP" altLang="ja-JP" sz="1100">
              <a:solidFill>
                <a:schemeClr val="dk1"/>
              </a:solidFill>
              <a:effectLst/>
              <a:latin typeface="+mn-lt"/>
              <a:ea typeface="+mn-ea"/>
              <a:cs typeface="+mn-cs"/>
            </a:rPr>
            <a:t>　今後、公共施設の修繕費の増加も懸念されるため、単なる物件費の削減を目的とすることなく、各種事務事業の必要性について評価を行い、町民のみなさんにも図りながら見直しに着手する。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12954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265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155448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265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853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687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81043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創生に向けた住民サービスの向上と定住人口の獲得に向けた事業展開により、人件費・物件費等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21596</xdr:rowOff>
    </xdr:from>
    <xdr:to>
      <xdr:col>23</xdr:col>
      <xdr:colOff>133350</xdr:colOff>
      <xdr:row>81</xdr:row>
      <xdr:rowOff>30434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9046"/>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136034</xdr:rowOff>
    </xdr:from>
    <xdr:to>
      <xdr:col>19</xdr:col>
      <xdr:colOff>133350</xdr:colOff>
      <xdr:row>81</xdr:row>
      <xdr:rowOff>21596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2034"/>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110148</xdr:rowOff>
    </xdr:from>
    <xdr:to>
      <xdr:col>15</xdr:col>
      <xdr:colOff>82550</xdr:colOff>
      <xdr:row>80</xdr:row>
      <xdr:rowOff>136034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6148"/>
          <a:ext cx="889000" cy="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61860</xdr:rowOff>
    </xdr:from>
    <xdr:to>
      <xdr:col>11</xdr:col>
      <xdr:colOff>31750</xdr:colOff>
      <xdr:row>80</xdr:row>
      <xdr:rowOff>110148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7860"/>
          <a:ext cx="889000" cy="4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151084</xdr:rowOff>
    </xdr:from>
    <xdr:to>
      <xdr:col>23</xdr:col>
      <xdr:colOff>184150</xdr:colOff>
      <xdr:row>81</xdr:row>
      <xdr:rowOff>81234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167611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1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142246</xdr:rowOff>
    </xdr:from>
    <xdr:to>
      <xdr:col>19</xdr:col>
      <xdr:colOff>184150</xdr:colOff>
      <xdr:row>81</xdr:row>
      <xdr:rowOff>72396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82573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85234</xdr:rowOff>
    </xdr:from>
    <xdr:to>
      <xdr:col>15</xdr:col>
      <xdr:colOff>133350</xdr:colOff>
      <xdr:row>81</xdr:row>
      <xdr:rowOff>15384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25561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59348</xdr:rowOff>
    </xdr:from>
    <xdr:to>
      <xdr:col>11</xdr:col>
      <xdr:colOff>82550</xdr:colOff>
      <xdr:row>80</xdr:row>
      <xdr:rowOff>160948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4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11060</xdr:rowOff>
    </xdr:from>
    <xdr:to>
      <xdr:col>7</xdr:col>
      <xdr:colOff>31750</xdr:colOff>
      <xdr:row>80</xdr:row>
      <xdr:rowOff>112660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122837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32809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6261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153459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626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83</xdr:row>
      <xdr:rowOff>153459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2185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81</xdr:row>
      <xdr:rowOff>134409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414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年齢バランス等を考慮し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87691</xdr:rowOff>
    </xdr:from>
    <xdr:to>
      <xdr:col>81</xdr:col>
      <xdr:colOff>44450</xdr:colOff>
      <xdr:row>60</xdr:row>
      <xdr:rowOff>12760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0324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87691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0209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86541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710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55517</xdr:rowOff>
    </xdr:from>
    <xdr:to>
      <xdr:col>68</xdr:col>
      <xdr:colOff>152400</xdr:colOff>
      <xdr:row>59</xdr:row>
      <xdr:rowOff>57815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7106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133410</xdr:rowOff>
    </xdr:from>
    <xdr:to>
      <xdr:col>81</xdr:col>
      <xdr:colOff>95250</xdr:colOff>
      <xdr:row>60</xdr:row>
      <xdr:rowOff>63560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149937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36891</xdr:rowOff>
    </xdr:from>
    <xdr:to>
      <xdr:col>77</xdr:col>
      <xdr:colOff>95250</xdr:colOff>
      <xdr:row>59</xdr:row>
      <xdr:rowOff>138491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148668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35741</xdr:rowOff>
    </xdr:from>
    <xdr:to>
      <xdr:col>73</xdr:col>
      <xdr:colOff>44450</xdr:colOff>
      <xdr:row>59</xdr:row>
      <xdr:rowOff>137341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147518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4717</xdr:rowOff>
    </xdr:from>
    <xdr:to>
      <xdr:col>68</xdr:col>
      <xdr:colOff>203200</xdr:colOff>
      <xdr:row>59</xdr:row>
      <xdr:rowOff>106317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116494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7015</xdr:rowOff>
    </xdr:from>
    <xdr:to>
      <xdr:col>64</xdr:col>
      <xdr:colOff>152400</xdr:colOff>
      <xdr:row>59</xdr:row>
      <xdr:rowOff>108615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118792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年度からは類似団体の平均値を下回る値となっており大規模な建設工事は、予め基金を積み立てたうえ実施している。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131939</xdr:rowOff>
    </xdr:from>
    <xdr:to>
      <xdr:col>81</xdr:col>
      <xdr:colOff>44450</xdr:colOff>
      <xdr:row>37</xdr:row>
      <xdr:rowOff>145345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755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131939</xdr:rowOff>
    </xdr:from>
    <xdr:to>
      <xdr:col>77</xdr:col>
      <xdr:colOff>44450</xdr:colOff>
      <xdr:row>38</xdr:row>
      <xdr:rowOff>67733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47558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39</xdr:row>
      <xdr:rowOff>30339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30339</xdr:rowOff>
    </xdr:from>
    <xdr:to>
      <xdr:col>68</xdr:col>
      <xdr:colOff>152400</xdr:colOff>
      <xdr:row>39</xdr:row>
      <xdr:rowOff>124178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168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94545</xdr:rowOff>
    </xdr:from>
    <xdr:to>
      <xdr:col>81</xdr:col>
      <xdr:colOff>95250</xdr:colOff>
      <xdr:row>38</xdr:row>
      <xdr:rowOff>24695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111072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81139</xdr:rowOff>
    </xdr:from>
    <xdr:to>
      <xdr:col>77</xdr:col>
      <xdr:colOff>95250</xdr:colOff>
      <xdr:row>38</xdr:row>
      <xdr:rowOff>11289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21466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150989</xdr:rowOff>
    </xdr:from>
    <xdr:to>
      <xdr:col>68</xdr:col>
      <xdr:colOff>203200</xdr:colOff>
      <xdr:row>39</xdr:row>
      <xdr:rowOff>81139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91316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73378</xdr:rowOff>
    </xdr:from>
    <xdr:to>
      <xdr:col>64</xdr:col>
      <xdr:colOff>152400</xdr:colOff>
      <xdr:row>40</xdr:row>
      <xdr:rowOff>3528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10,992
10,924
19.12
7,114,129
6,359,884
695,738
3,383,554
2,605,123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類似団体の平均値を大きく上回る状態が続いていたが、</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以降は類似団体の平均値と同程度となっ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見直しに努め、引き続き経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280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21</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60700"/>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21</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39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146957</xdr:rowOff>
    </xdr:from>
    <xdr:to>
      <xdr:col>69</xdr:col>
      <xdr:colOff>142875</xdr:colOff>
      <xdr:row>21</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高齢者支援や障がい福祉・子育て支援に向けての福祉や医療の充実を進めた結果、増加傾向である。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など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60</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56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95250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17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76200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59</xdr:row>
      <xdr:rowOff>44450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2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6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類似団体の平均値</a:t>
          </a:r>
          <a:r>
            <a:rPr kumimoji="1" lang="ja-JP" altLang="en-US" sz="1100">
              <a:solidFill>
                <a:sysClr val="windowText" lastClr="000000"/>
              </a:solidFill>
              <a:effectLst/>
              <a:latin typeface="+mn-lt"/>
              <a:ea typeface="+mn-ea"/>
              <a:cs typeface="+mn-cs"/>
            </a:rPr>
            <a:t>を下回る状態</a:t>
          </a:r>
          <a:r>
            <a:rPr kumimoji="1" lang="ja-JP" altLang="ja-JP" sz="1100">
              <a:solidFill>
                <a:sysClr val="windowText" lastClr="000000"/>
              </a:solidFill>
              <a:effectLst/>
              <a:latin typeface="+mn-lt"/>
              <a:ea typeface="+mn-ea"/>
              <a:cs typeface="+mn-cs"/>
            </a:rPr>
            <a:t>で推移している。目的の達成度を再確認するとともに住民意向の把握に努め、住民参加のまちづくりを推進し、適正化を進める。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1270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144145</xdr:rowOff>
    </xdr:from>
    <xdr:to>
      <xdr:col>78</xdr:col>
      <xdr:colOff>69850</xdr:colOff>
      <xdr:row>34</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73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144145</xdr:rowOff>
    </xdr:from>
    <xdr:to>
      <xdr:col>73</xdr:col>
      <xdr:colOff>180975</xdr:colOff>
      <xdr:row>35</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73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79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93345</xdr:rowOff>
    </xdr:from>
    <xdr:to>
      <xdr:col>74</xdr:col>
      <xdr:colOff>31750</xdr:colOff>
      <xdr:row>35</xdr:row>
      <xdr:rowOff>23495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33672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133350</xdr:rowOff>
    </xdr:from>
    <xdr:to>
      <xdr:col>69</xdr:col>
      <xdr:colOff>142875</xdr:colOff>
      <xdr:row>35</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年度以降は類似団体平均を大きく下回っている。大規模な建設工事は、基金積立を行うなど予め備えていく。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なお、公共施設等総合管理計画を踏まえ、個別の長寿命化計画を策定し、真に必要な施設規模を見極め、新たな町債発行は抑制し、公債費の負担軽減を図っていく。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86995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585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86995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585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86995</xdr:rowOff>
    </xdr:from>
    <xdr:to>
      <xdr:col>15</xdr:col>
      <xdr:colOff>98425</xdr:colOff>
      <xdr:row>73</xdr:row>
      <xdr:rowOff>132715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602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132715</xdr:rowOff>
    </xdr:from>
    <xdr:to>
      <xdr:col>11</xdr:col>
      <xdr:colOff>9525</xdr:colOff>
      <xdr:row>74</xdr:row>
      <xdr:rowOff>29845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6485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36195</xdr:rowOff>
    </xdr:from>
    <xdr:to>
      <xdr:col>24</xdr:col>
      <xdr:colOff>76200</xdr:colOff>
      <xdr:row>73</xdr:row>
      <xdr:rowOff>137795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116222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36195</xdr:rowOff>
    </xdr:from>
    <xdr:to>
      <xdr:col>15</xdr:col>
      <xdr:colOff>149225</xdr:colOff>
      <xdr:row>73</xdr:row>
      <xdr:rowOff>137795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147972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81915</xdr:rowOff>
    </xdr:from>
    <xdr:to>
      <xdr:col>11</xdr:col>
      <xdr:colOff>60325</xdr:colOff>
      <xdr:row>74</xdr:row>
      <xdr:rowOff>12065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22242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150495</xdr:rowOff>
    </xdr:from>
    <xdr:to>
      <xdr:col>6</xdr:col>
      <xdr:colOff>171450</xdr:colOff>
      <xdr:row>74</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90822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会計年度任用職員報酬や業務委託料の増加が主な要因となり、類似団体の平均を上回る状態が続いている。</a:t>
          </a:r>
          <a:endParaRPr lang="ja-JP" altLang="ja-JP" sz="1400">
            <a:effectLst/>
          </a:endParaRPr>
        </a:p>
        <a:p>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168911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7056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705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06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19122</xdr:rowOff>
    </xdr:from>
    <xdr:to>
      <xdr:col>29</xdr:col>
      <xdr:colOff>127000</xdr:colOff>
      <xdr:row>20</xdr:row>
      <xdr:rowOff>84502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5747"/>
          <a:ext cx="6477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84502</xdr:rowOff>
    </xdr:from>
    <xdr:to>
      <xdr:col>26</xdr:col>
      <xdr:colOff>50800</xdr:colOff>
      <xdr:row>20</xdr:row>
      <xdr:rowOff>129613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61127"/>
          <a:ext cx="6985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129613</xdr:rowOff>
    </xdr:from>
    <xdr:to>
      <xdr:col>22</xdr:col>
      <xdr:colOff>114300</xdr:colOff>
      <xdr:row>20</xdr:row>
      <xdr:rowOff>167571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06238"/>
          <a:ext cx="698500" cy="3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167571</xdr:rowOff>
    </xdr:from>
    <xdr:to>
      <xdr:col>18</xdr:col>
      <xdr:colOff>177800</xdr:colOff>
      <xdr:row>21</xdr:row>
      <xdr:rowOff>12722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44196"/>
          <a:ext cx="698500" cy="1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139772</xdr:rowOff>
    </xdr:from>
    <xdr:to>
      <xdr:col>29</xdr:col>
      <xdr:colOff>177800</xdr:colOff>
      <xdr:row>20</xdr:row>
      <xdr:rowOff>69922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48349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33702</xdr:rowOff>
    </xdr:from>
    <xdr:to>
      <xdr:col>26</xdr:col>
      <xdr:colOff>101600</xdr:colOff>
      <xdr:row>20</xdr:row>
      <xdr:rowOff>135302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1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120079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9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78813</xdr:rowOff>
    </xdr:from>
    <xdr:to>
      <xdr:col>22</xdr:col>
      <xdr:colOff>165100</xdr:colOff>
      <xdr:row>21</xdr:row>
      <xdr:rowOff>8963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5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165190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4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116771</xdr:rowOff>
    </xdr:from>
    <xdr:to>
      <xdr:col>19</xdr:col>
      <xdr:colOff>38100</xdr:colOff>
      <xdr:row>21</xdr:row>
      <xdr:rowOff>46921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9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31698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133372</xdr:rowOff>
    </xdr:from>
    <xdr:to>
      <xdr:col>15</xdr:col>
      <xdr:colOff>101600</xdr:colOff>
      <xdr:row>21</xdr:row>
      <xdr:rowOff>63522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609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48299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9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106007</xdr:rowOff>
    </xdr:from>
    <xdr:to>
      <xdr:col>29</xdr:col>
      <xdr:colOff>127000</xdr:colOff>
      <xdr:row>37</xdr:row>
      <xdr:rowOff>118180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30707"/>
          <a:ext cx="6477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106007</xdr:rowOff>
    </xdr:from>
    <xdr:to>
      <xdr:col>26</xdr:col>
      <xdr:colOff>50800</xdr:colOff>
      <xdr:row>37</xdr:row>
      <xdr:rowOff>240595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0707"/>
          <a:ext cx="698500" cy="13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172206</xdr:rowOff>
    </xdr:from>
    <xdr:to>
      <xdr:col>22</xdr:col>
      <xdr:colOff>114300</xdr:colOff>
      <xdr:row>37</xdr:row>
      <xdr:rowOff>240595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96906"/>
          <a:ext cx="698500" cy="6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45295</xdr:rowOff>
    </xdr:from>
    <xdr:to>
      <xdr:col>18</xdr:col>
      <xdr:colOff>177800</xdr:colOff>
      <xdr:row>37</xdr:row>
      <xdr:rowOff>172206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69995"/>
          <a:ext cx="698500" cy="12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67380</xdr:rowOff>
    </xdr:from>
    <xdr:to>
      <xdr:col>29</xdr:col>
      <xdr:colOff>177800</xdr:colOff>
      <xdr:row>37</xdr:row>
      <xdr:rowOff>168980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92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147407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55207</xdr:rowOff>
    </xdr:from>
    <xdr:to>
      <xdr:col>26</xdr:col>
      <xdr:colOff>101600</xdr:colOff>
      <xdr:row>37</xdr:row>
      <xdr:rowOff>156807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141584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189795</xdr:rowOff>
    </xdr:from>
    <xdr:to>
      <xdr:col>22</xdr:col>
      <xdr:colOff>165100</xdr:colOff>
      <xdr:row>37</xdr:row>
      <xdr:rowOff>291395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276172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121406</xdr:rowOff>
    </xdr:from>
    <xdr:to>
      <xdr:col>19</xdr:col>
      <xdr:colOff>38100</xdr:colOff>
      <xdr:row>37</xdr:row>
      <xdr:rowOff>223006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4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207783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3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165945</xdr:rowOff>
    </xdr:from>
    <xdr:to>
      <xdr:col>15</xdr:col>
      <xdr:colOff>101600</xdr:colOff>
      <xdr:row>37</xdr:row>
      <xdr:rowOff>96095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80872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10,992
10,924
19.12
7,114,129
6,359,884
695,738
3,383,554
2,605,123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14656</xdr:rowOff>
    </xdr:from>
    <xdr:to>
      <xdr:col>24</xdr:col>
      <xdr:colOff>63500</xdr:colOff>
      <xdr:row>36</xdr:row>
      <xdr:rowOff>114262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6856"/>
          <a:ext cx="83820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114262</xdr:rowOff>
    </xdr:from>
    <xdr:to>
      <xdr:col>19</xdr:col>
      <xdr:colOff>177800</xdr:colOff>
      <xdr:row>36</xdr:row>
      <xdr:rowOff>159207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6462"/>
          <a:ext cx="8890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159207</xdr:rowOff>
    </xdr:from>
    <xdr:to>
      <xdr:col>15</xdr:col>
      <xdr:colOff>50800</xdr:colOff>
      <xdr:row>38</xdr:row>
      <xdr:rowOff>81458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1407"/>
          <a:ext cx="889000" cy="2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81458</xdr:rowOff>
    </xdr:from>
    <xdr:to>
      <xdr:col>10</xdr:col>
      <xdr:colOff>114300</xdr:colOff>
      <xdr:row>38</xdr:row>
      <xdr:rowOff>96889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655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135306</xdr:rowOff>
    </xdr:from>
    <xdr:to>
      <xdr:col>24</xdr:col>
      <xdr:colOff>114300</xdr:colOff>
      <xdr:row>36</xdr:row>
      <xdr:rowOff>65456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113733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63462</xdr:rowOff>
    </xdr:from>
    <xdr:to>
      <xdr:col>20</xdr:col>
      <xdr:colOff>38100</xdr:colOff>
      <xdr:row>36</xdr:row>
      <xdr:rowOff>165062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156189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108407</xdr:rowOff>
    </xdr:from>
    <xdr:to>
      <xdr:col>15</xdr:col>
      <xdr:colOff>101600</xdr:colOff>
      <xdr:row>37</xdr:row>
      <xdr:rowOff>38557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29684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30658</xdr:rowOff>
    </xdr:from>
    <xdr:to>
      <xdr:col>10</xdr:col>
      <xdr:colOff>165100</xdr:colOff>
      <xdr:row>38</xdr:row>
      <xdr:rowOff>132258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123385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46089</xdr:rowOff>
    </xdr:from>
    <xdr:to>
      <xdr:col>6</xdr:col>
      <xdr:colOff>38100</xdr:colOff>
      <xdr:row>38</xdr:row>
      <xdr:rowOff>147689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138816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74311</xdr:rowOff>
    </xdr:from>
    <xdr:to>
      <xdr:col>24</xdr:col>
      <xdr:colOff>63500</xdr:colOff>
      <xdr:row>57</xdr:row>
      <xdr:rowOff>76929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46961"/>
          <a:ext cx="8382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74311</xdr:rowOff>
    </xdr:from>
    <xdr:to>
      <xdr:col>19</xdr:col>
      <xdr:colOff>177800</xdr:colOff>
      <xdr:row>57</xdr:row>
      <xdr:rowOff>133054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6961"/>
          <a:ext cx="889000" cy="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102546</xdr:rowOff>
    </xdr:from>
    <xdr:to>
      <xdr:col>15</xdr:col>
      <xdr:colOff>50800</xdr:colOff>
      <xdr:row>57</xdr:row>
      <xdr:rowOff>133054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75196"/>
          <a:ext cx="8890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102546</xdr:rowOff>
    </xdr:from>
    <xdr:to>
      <xdr:col>10</xdr:col>
      <xdr:colOff>114300</xdr:colOff>
      <xdr:row>57</xdr:row>
      <xdr:rowOff>160650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75196"/>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26129</xdr:rowOff>
    </xdr:from>
    <xdr:to>
      <xdr:col>24</xdr:col>
      <xdr:colOff>114300</xdr:colOff>
      <xdr:row>57</xdr:row>
      <xdr:rowOff>127729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112506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1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23511</xdr:rowOff>
    </xdr:from>
    <xdr:to>
      <xdr:col>20</xdr:col>
      <xdr:colOff>38100</xdr:colOff>
      <xdr:row>57</xdr:row>
      <xdr:rowOff>125111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116238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8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82254</xdr:rowOff>
    </xdr:from>
    <xdr:to>
      <xdr:col>15</xdr:col>
      <xdr:colOff>101600</xdr:colOff>
      <xdr:row>58</xdr:row>
      <xdr:rowOff>12404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51746</xdr:rowOff>
    </xdr:from>
    <xdr:to>
      <xdr:col>10</xdr:col>
      <xdr:colOff>165100</xdr:colOff>
      <xdr:row>57</xdr:row>
      <xdr:rowOff>153346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144473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109850</xdr:rowOff>
    </xdr:from>
    <xdr:to>
      <xdr:col>6</xdr:col>
      <xdr:colOff>38100</xdr:colOff>
      <xdr:row>58</xdr:row>
      <xdr:rowOff>40000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31127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7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19952</xdr:rowOff>
    </xdr:from>
    <xdr:to>
      <xdr:col>24</xdr:col>
      <xdr:colOff>63500</xdr:colOff>
      <xdr:row>77</xdr:row>
      <xdr:rowOff>123089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21602"/>
          <a:ext cx="8382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19952</xdr:rowOff>
    </xdr:from>
    <xdr:to>
      <xdr:col>19</xdr:col>
      <xdr:colOff>177800</xdr:colOff>
      <xdr:row>77</xdr:row>
      <xdr:rowOff>99200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2160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73634</xdr:rowOff>
    </xdr:from>
    <xdr:to>
      <xdr:col>15</xdr:col>
      <xdr:colOff>50800</xdr:colOff>
      <xdr:row>77</xdr:row>
      <xdr:rowOff>99200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75284"/>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73634</xdr:rowOff>
    </xdr:from>
    <xdr:to>
      <xdr:col>10</xdr:col>
      <xdr:colOff>114300</xdr:colOff>
      <xdr:row>77</xdr:row>
      <xdr:rowOff>112458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7528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72289</xdr:rowOff>
    </xdr:from>
    <xdr:to>
      <xdr:col>24</xdr:col>
      <xdr:colOff>114300</xdr:colOff>
      <xdr:row>78</xdr:row>
      <xdr:rowOff>2439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50716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140602</xdr:rowOff>
    </xdr:from>
    <xdr:to>
      <xdr:col>20</xdr:col>
      <xdr:colOff>38100</xdr:colOff>
      <xdr:row>77</xdr:row>
      <xdr:rowOff>70752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61879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2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48400</xdr:rowOff>
    </xdr:from>
    <xdr:to>
      <xdr:col>15</xdr:col>
      <xdr:colOff>101600</xdr:colOff>
      <xdr:row>77</xdr:row>
      <xdr:rowOff>150000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22834</xdr:rowOff>
    </xdr:from>
    <xdr:to>
      <xdr:col>10</xdr:col>
      <xdr:colOff>165100</xdr:colOff>
      <xdr:row>77</xdr:row>
      <xdr:rowOff>124434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115561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61658</xdr:rowOff>
    </xdr:from>
    <xdr:to>
      <xdr:col>6</xdr:col>
      <xdr:colOff>38100</xdr:colOff>
      <xdr:row>77</xdr:row>
      <xdr:rowOff>163258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154385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52603</xdr:rowOff>
    </xdr:from>
    <xdr:to>
      <xdr:col>24</xdr:col>
      <xdr:colOff>63500</xdr:colOff>
      <xdr:row>97</xdr:row>
      <xdr:rowOff>39548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11803"/>
          <a:ext cx="838200" cy="1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52603</xdr:rowOff>
    </xdr:from>
    <xdr:to>
      <xdr:col>19</xdr:col>
      <xdr:colOff>177800</xdr:colOff>
      <xdr:row>97</xdr:row>
      <xdr:rowOff>95898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11803"/>
          <a:ext cx="889000" cy="2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xdr:rowOff>
    </xdr:from>
    <xdr:to>
      <xdr:col>15</xdr:col>
      <xdr:colOff>50800</xdr:colOff>
      <xdr:row>97</xdr:row>
      <xdr:rowOff>95898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41535"/>
          <a:ext cx="889000" cy="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10885</xdr:rowOff>
    </xdr:from>
    <xdr:to>
      <xdr:col>10</xdr:col>
      <xdr:colOff>114300</xdr:colOff>
      <xdr:row>97</xdr:row>
      <xdr:rowOff>130035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41535"/>
          <a:ext cx="8890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160198</xdr:rowOff>
    </xdr:from>
    <xdr:to>
      <xdr:col>24</xdr:col>
      <xdr:colOff>114300</xdr:colOff>
      <xdr:row>97</xdr:row>
      <xdr:rowOff>90348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138625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1803</xdr:rowOff>
    </xdr:from>
    <xdr:to>
      <xdr:col>20</xdr:col>
      <xdr:colOff>38100</xdr:colOff>
      <xdr:row>96</xdr:row>
      <xdr:rowOff>103403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94530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45098</xdr:rowOff>
    </xdr:from>
    <xdr:to>
      <xdr:col>15</xdr:col>
      <xdr:colOff>101600</xdr:colOff>
      <xdr:row>97</xdr:row>
      <xdr:rowOff>146698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137825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131535</xdr:rowOff>
    </xdr:from>
    <xdr:to>
      <xdr:col>10</xdr:col>
      <xdr:colOff>165100</xdr:colOff>
      <xdr:row>97</xdr:row>
      <xdr:rowOff>61685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52812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79235</xdr:rowOff>
    </xdr:from>
    <xdr:to>
      <xdr:col>6</xdr:col>
      <xdr:colOff>38100</xdr:colOff>
      <xdr:row>98</xdr:row>
      <xdr:rowOff>9385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129436</xdr:rowOff>
    </xdr:from>
    <xdr:to>
      <xdr:col>55</xdr:col>
      <xdr:colOff>0</xdr:colOff>
      <xdr:row>37</xdr:row>
      <xdr:rowOff>74325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1636"/>
          <a:ext cx="838200" cy="1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71660</xdr:rowOff>
    </xdr:from>
    <xdr:to>
      <xdr:col>50</xdr:col>
      <xdr:colOff>114300</xdr:colOff>
      <xdr:row>37</xdr:row>
      <xdr:rowOff>74325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00960"/>
          <a:ext cx="889000" cy="5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71660</xdr:rowOff>
    </xdr:from>
    <xdr:to>
      <xdr:col>45</xdr:col>
      <xdr:colOff>177800</xdr:colOff>
      <xdr:row>37</xdr:row>
      <xdr:rowOff>96545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00960"/>
          <a:ext cx="889000" cy="5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96545</xdr:rowOff>
    </xdr:from>
    <xdr:to>
      <xdr:col>41</xdr:col>
      <xdr:colOff>50800</xdr:colOff>
      <xdr:row>37</xdr:row>
      <xdr:rowOff>115441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0195"/>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78636</xdr:rowOff>
    </xdr:from>
    <xdr:to>
      <xdr:col>55</xdr:col>
      <xdr:colOff>50800</xdr:colOff>
      <xdr:row>37</xdr:row>
      <xdr:rowOff>8786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165013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23525</xdr:rowOff>
    </xdr:from>
    <xdr:to>
      <xdr:col>50</xdr:col>
      <xdr:colOff>165100</xdr:colOff>
      <xdr:row>37</xdr:row>
      <xdr:rowOff>125125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20860</xdr:rowOff>
    </xdr:from>
    <xdr:to>
      <xdr:col>46</xdr:col>
      <xdr:colOff>38100</xdr:colOff>
      <xdr:row>34</xdr:row>
      <xdr:rowOff>122460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113587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4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45745</xdr:rowOff>
    </xdr:from>
    <xdr:to>
      <xdr:col>41</xdr:col>
      <xdr:colOff>101600</xdr:colOff>
      <xdr:row>37</xdr:row>
      <xdr:rowOff>147345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138472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64641</xdr:rowOff>
    </xdr:from>
    <xdr:to>
      <xdr:col>36</xdr:col>
      <xdr:colOff>165100</xdr:colOff>
      <xdr:row>37</xdr:row>
      <xdr:rowOff>166241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157368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80211</xdr:rowOff>
    </xdr:from>
    <xdr:to>
      <xdr:col>55</xdr:col>
      <xdr:colOff>0</xdr:colOff>
      <xdr:row>58</xdr:row>
      <xdr:rowOff>104632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24311"/>
          <a:ext cx="8382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44648</xdr:rowOff>
    </xdr:from>
    <xdr:to>
      <xdr:col>50</xdr:col>
      <xdr:colOff>114300</xdr:colOff>
      <xdr:row>58</xdr:row>
      <xdr:rowOff>80211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88748"/>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44648</xdr:rowOff>
    </xdr:from>
    <xdr:to>
      <xdr:col>45</xdr:col>
      <xdr:colOff>177800</xdr:colOff>
      <xdr:row>59</xdr:row>
      <xdr:rowOff>587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88748"/>
          <a:ext cx="889000" cy="1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108783</xdr:rowOff>
    </xdr:from>
    <xdr:to>
      <xdr:col>41</xdr:col>
      <xdr:colOff>50800</xdr:colOff>
      <xdr:row>59</xdr:row>
      <xdr:rowOff>587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52883"/>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53832</xdr:rowOff>
    </xdr:from>
    <xdr:to>
      <xdr:col>55</xdr:col>
      <xdr:colOff>50800</xdr:colOff>
      <xdr:row>58</xdr:row>
      <xdr:rowOff>155432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140209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29411</xdr:rowOff>
    </xdr:from>
    <xdr:to>
      <xdr:col>50</xdr:col>
      <xdr:colOff>165100</xdr:colOff>
      <xdr:row>58</xdr:row>
      <xdr:rowOff>131011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122138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165298</xdr:rowOff>
    </xdr:from>
    <xdr:to>
      <xdr:col>46</xdr:col>
      <xdr:colOff>38100</xdr:colOff>
      <xdr:row>58</xdr:row>
      <xdr:rowOff>95448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86575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121237</xdr:rowOff>
    </xdr:from>
    <xdr:to>
      <xdr:col>41</xdr:col>
      <xdr:colOff>101600</xdr:colOff>
      <xdr:row>59</xdr:row>
      <xdr:rowOff>51387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42514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57983</xdr:rowOff>
    </xdr:from>
    <xdr:to>
      <xdr:col>36</xdr:col>
      <xdr:colOff>165100</xdr:colOff>
      <xdr:row>58</xdr:row>
      <xdr:rowOff>159583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150710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159993</xdr:rowOff>
    </xdr:from>
    <xdr:to>
      <xdr:col>55</xdr:col>
      <xdr:colOff>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61643"/>
          <a:ext cx="8382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159993</xdr:rowOff>
    </xdr:from>
    <xdr:to>
      <xdr:col>50</xdr:col>
      <xdr:colOff>114300</xdr:colOff>
      <xdr:row>77</xdr:row>
      <xdr:rowOff>164388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61643"/>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164388</xdr:rowOff>
    </xdr:from>
    <xdr:to>
      <xdr:col>45</xdr:col>
      <xdr:colOff>177800</xdr:colOff>
      <xdr:row>78</xdr:row>
      <xdr:rowOff>25091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6038"/>
          <a:ext cx="889000" cy="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142346</xdr:rowOff>
    </xdr:from>
    <xdr:to>
      <xdr:col>41</xdr:col>
      <xdr:colOff>50800</xdr:colOff>
      <xdr:row>78</xdr:row>
      <xdr:rowOff>25091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43996"/>
          <a:ext cx="8890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109193</xdr:rowOff>
    </xdr:from>
    <xdr:to>
      <xdr:col>50</xdr:col>
      <xdr:colOff>165100</xdr:colOff>
      <xdr:row>78</xdr:row>
      <xdr:rowOff>39343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30470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113588</xdr:rowOff>
    </xdr:from>
    <xdr:to>
      <xdr:col>46</xdr:col>
      <xdr:colOff>38100</xdr:colOff>
      <xdr:row>78</xdr:row>
      <xdr:rowOff>43738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34865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145741</xdr:rowOff>
    </xdr:from>
    <xdr:to>
      <xdr:col>41</xdr:col>
      <xdr:colOff>101600</xdr:colOff>
      <xdr:row>78</xdr:row>
      <xdr:rowOff>75891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78</xdr:row>
      <xdr:rowOff>67018</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04333" y="13440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91546</xdr:rowOff>
    </xdr:from>
    <xdr:to>
      <xdr:col>36</xdr:col>
      <xdr:colOff>165100</xdr:colOff>
      <xdr:row>78</xdr:row>
      <xdr:rowOff>21696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12823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3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39345</xdr:rowOff>
    </xdr:from>
    <xdr:to>
      <xdr:col>55</xdr:col>
      <xdr:colOff>0</xdr:colOff>
      <xdr:row>96</xdr:row>
      <xdr:rowOff>47227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98545"/>
          <a:ext cx="8382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8950</xdr:rowOff>
    </xdr:from>
    <xdr:to>
      <xdr:col>50</xdr:col>
      <xdr:colOff>114300</xdr:colOff>
      <xdr:row>96</xdr:row>
      <xdr:rowOff>47227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68150"/>
          <a:ext cx="889000" cy="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8950</xdr:rowOff>
    </xdr:from>
    <xdr:to>
      <xdr:col>45</xdr:col>
      <xdr:colOff>177800</xdr:colOff>
      <xdr:row>97</xdr:row>
      <xdr:rowOff>155547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68150"/>
          <a:ext cx="889000" cy="3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55366</xdr:rowOff>
    </xdr:from>
    <xdr:to>
      <xdr:col>41</xdr:col>
      <xdr:colOff>50800</xdr:colOff>
      <xdr:row>97</xdr:row>
      <xdr:rowOff>155547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86016"/>
          <a:ext cx="889000" cy="10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159995</xdr:rowOff>
    </xdr:from>
    <xdr:to>
      <xdr:col>55</xdr:col>
      <xdr:colOff>50800</xdr:colOff>
      <xdr:row>96</xdr:row>
      <xdr:rowOff>90145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138422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167877</xdr:rowOff>
    </xdr:from>
    <xdr:to>
      <xdr:col>50</xdr:col>
      <xdr:colOff>165100</xdr:colOff>
      <xdr:row>96</xdr:row>
      <xdr:rowOff>98027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89154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129600</xdr:rowOff>
    </xdr:from>
    <xdr:to>
      <xdr:col>46</xdr:col>
      <xdr:colOff>38100</xdr:colOff>
      <xdr:row>96</xdr:row>
      <xdr:rowOff>59750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50877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104747</xdr:rowOff>
    </xdr:from>
    <xdr:to>
      <xdr:col>41</xdr:col>
      <xdr:colOff>101600</xdr:colOff>
      <xdr:row>98</xdr:row>
      <xdr:rowOff>34897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4566</xdr:rowOff>
    </xdr:from>
    <xdr:to>
      <xdr:col>36</xdr:col>
      <xdr:colOff>165100</xdr:colOff>
      <xdr:row>97</xdr:row>
      <xdr:rowOff>106166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97293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81151</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96251"/>
          <a:ext cx="838200" cy="5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16740</xdr:rowOff>
    </xdr:from>
    <xdr:to>
      <xdr:col>81</xdr:col>
      <xdr:colOff>50800</xdr:colOff>
      <xdr:row>38</xdr:row>
      <xdr:rowOff>81151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5846040"/>
          <a:ext cx="889000" cy="75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16740</xdr:rowOff>
    </xdr:from>
    <xdr:to>
      <xdr:col>76</xdr:col>
      <xdr:colOff>114300</xdr:colOff>
      <xdr:row>37</xdr:row>
      <xdr:rowOff>129367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846040"/>
          <a:ext cx="889000" cy="62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129367</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73017"/>
          <a:ext cx="889000" cy="18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30351</xdr:rowOff>
    </xdr:from>
    <xdr:to>
      <xdr:col>81</xdr:col>
      <xdr:colOff>101600</xdr:colOff>
      <xdr:row>38</xdr:row>
      <xdr:rowOff>131951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123078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3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137390</xdr:rowOff>
    </xdr:from>
    <xdr:to>
      <xdr:col>76</xdr:col>
      <xdr:colOff>165100</xdr:colOff>
      <xdr:row>34</xdr:row>
      <xdr:rowOff>67540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84067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5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78567</xdr:rowOff>
    </xdr:from>
    <xdr:to>
      <xdr:col>72</xdr:col>
      <xdr:colOff>38100</xdr:colOff>
      <xdr:row>38</xdr:row>
      <xdr:rowOff>8717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25244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1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61260</xdr:rowOff>
    </xdr:from>
    <xdr:to>
      <xdr:col>85</xdr:col>
      <xdr:colOff>126364</xdr:colOff>
      <xdr:row>77</xdr:row>
      <xdr:rowOff>171247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34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171247</xdr:rowOff>
    </xdr:from>
    <xdr:to>
      <xdr:col>86</xdr:col>
      <xdr:colOff>25400</xdr:colOff>
      <xdr:row>77</xdr:row>
      <xdr:rowOff>171247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7937</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61260</xdr:rowOff>
    </xdr:from>
    <xdr:to>
      <xdr:col>86</xdr:col>
      <xdr:colOff>25400</xdr:colOff>
      <xdr:row>71</xdr:row>
      <xdr:rowOff>61260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3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154925</xdr:rowOff>
    </xdr:from>
    <xdr:to>
      <xdr:col>85</xdr:col>
      <xdr:colOff>127000</xdr:colOff>
      <xdr:row>78</xdr:row>
      <xdr:rowOff>15357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6575"/>
          <a:ext cx="8382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61379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38502</xdr:rowOff>
    </xdr:from>
    <xdr:to>
      <xdr:col>85</xdr:col>
      <xdr:colOff>177800</xdr:colOff>
      <xdr:row>75</xdr:row>
      <xdr:rowOff>140102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15357</xdr:rowOff>
    </xdr:from>
    <xdr:to>
      <xdr:col>81</xdr:col>
      <xdr:colOff>50800</xdr:colOff>
      <xdr:row>78</xdr:row>
      <xdr:rowOff>26757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88457"/>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46106</xdr:rowOff>
    </xdr:from>
    <xdr:to>
      <xdr:col>81</xdr:col>
      <xdr:colOff>101600</xdr:colOff>
      <xdr:row>75</xdr:row>
      <xdr:rowOff>147706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164233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134519</xdr:rowOff>
    </xdr:from>
    <xdr:to>
      <xdr:col>76</xdr:col>
      <xdr:colOff>114300</xdr:colOff>
      <xdr:row>78</xdr:row>
      <xdr:rowOff>26757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36169"/>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12306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121100</xdr:rowOff>
    </xdr:from>
    <xdr:to>
      <xdr:col>71</xdr:col>
      <xdr:colOff>177800</xdr:colOff>
      <xdr:row>77</xdr:row>
      <xdr:rowOff>134519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22750"/>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24923</xdr:rowOff>
    </xdr:from>
    <xdr:to>
      <xdr:col>72</xdr:col>
      <xdr:colOff>38100</xdr:colOff>
      <xdr:row>75</xdr:row>
      <xdr:rowOff>126523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143050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54373</xdr:rowOff>
    </xdr:from>
    <xdr:to>
      <xdr:col>67</xdr:col>
      <xdr:colOff>101600</xdr:colOff>
      <xdr:row>75</xdr:row>
      <xdr:rowOff>155973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104125</xdr:rowOff>
    </xdr:from>
    <xdr:to>
      <xdr:col>85</xdr:col>
      <xdr:colOff>177800</xdr:colOff>
      <xdr:row>78</xdr:row>
      <xdr:rowOff>34275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19052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136007</xdr:rowOff>
    </xdr:from>
    <xdr:to>
      <xdr:col>81</xdr:col>
      <xdr:colOff>101600</xdr:colOff>
      <xdr:row>78</xdr:row>
      <xdr:rowOff>66157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57284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147407</xdr:rowOff>
    </xdr:from>
    <xdr:to>
      <xdr:col>76</xdr:col>
      <xdr:colOff>165100</xdr:colOff>
      <xdr:row>78</xdr:row>
      <xdr:rowOff>77557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68684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4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83719</xdr:rowOff>
    </xdr:from>
    <xdr:to>
      <xdr:col>72</xdr:col>
      <xdr:colOff>38100</xdr:colOff>
      <xdr:row>78</xdr:row>
      <xdr:rowOff>13869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4996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70300</xdr:rowOff>
    </xdr:from>
    <xdr:to>
      <xdr:col>67</xdr:col>
      <xdr:colOff>101600</xdr:colOff>
      <xdr:row>78</xdr:row>
      <xdr:rowOff>450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163027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19273</xdr:rowOff>
    </xdr:from>
    <xdr:to>
      <xdr:col>85</xdr:col>
      <xdr:colOff>127000</xdr:colOff>
      <xdr:row>95</xdr:row>
      <xdr:rowOff>70594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307023"/>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19273</xdr:rowOff>
    </xdr:from>
    <xdr:to>
      <xdr:col>81</xdr:col>
      <xdr:colOff>50800</xdr:colOff>
      <xdr:row>95</xdr:row>
      <xdr:rowOff>140511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307023"/>
          <a:ext cx="889000" cy="1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140511</xdr:rowOff>
    </xdr:from>
    <xdr:to>
      <xdr:col>76</xdr:col>
      <xdr:colOff>114300</xdr:colOff>
      <xdr:row>96</xdr:row>
      <xdr:rowOff>120000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428261"/>
          <a:ext cx="889000" cy="1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120000</xdr:rowOff>
    </xdr:from>
    <xdr:to>
      <xdr:col>71</xdr:col>
      <xdr:colOff>177800</xdr:colOff>
      <xdr:row>96</xdr:row>
      <xdr:rowOff>157840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579200"/>
          <a:ext cx="889000" cy="3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19794</xdr:rowOff>
    </xdr:from>
    <xdr:to>
      <xdr:col>85</xdr:col>
      <xdr:colOff>177800</xdr:colOff>
      <xdr:row>95</xdr:row>
      <xdr:rowOff>121394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42671</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1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139923</xdr:rowOff>
    </xdr:from>
    <xdr:to>
      <xdr:col>81</xdr:col>
      <xdr:colOff>101600</xdr:colOff>
      <xdr:row>95</xdr:row>
      <xdr:rowOff>70073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2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86600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89711</xdr:rowOff>
    </xdr:from>
    <xdr:to>
      <xdr:col>76</xdr:col>
      <xdr:colOff>165100</xdr:colOff>
      <xdr:row>96</xdr:row>
      <xdr:rowOff>19861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3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36388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1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69200</xdr:rowOff>
    </xdr:from>
    <xdr:to>
      <xdr:col>72</xdr:col>
      <xdr:colOff>38100</xdr:colOff>
      <xdr:row>96</xdr:row>
      <xdr:rowOff>170800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5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0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107040</xdr:rowOff>
    </xdr:from>
    <xdr:to>
      <xdr:col>67</xdr:col>
      <xdr:colOff>101600</xdr:colOff>
      <xdr:row>97</xdr:row>
      <xdr:rowOff>37190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5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98715</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2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47915</xdr:rowOff>
    </xdr:from>
    <xdr:to>
      <xdr:col>112</xdr:col>
      <xdr:colOff>38100</xdr:colOff>
      <xdr:row>39</xdr:row>
      <xdr:rowOff>149515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140642</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127219</xdr:rowOff>
    </xdr:from>
    <xdr:to>
      <xdr:col>116</xdr:col>
      <xdr:colOff>63500</xdr:colOff>
      <xdr:row>58</xdr:row>
      <xdr:rowOff>127264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131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2906</xdr:rowOff>
    </xdr:from>
    <xdr:to>
      <xdr:col>111</xdr:col>
      <xdr:colOff>177800</xdr:colOff>
      <xdr:row>58</xdr:row>
      <xdr:rowOff>127264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47006"/>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164023</xdr:rowOff>
    </xdr:from>
    <xdr:to>
      <xdr:col>107</xdr:col>
      <xdr:colOff>50800</xdr:colOff>
      <xdr:row>58</xdr:row>
      <xdr:rowOff>2906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36673"/>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138146</xdr:rowOff>
    </xdr:from>
    <xdr:to>
      <xdr:col>102</xdr:col>
      <xdr:colOff>114300</xdr:colOff>
      <xdr:row>57</xdr:row>
      <xdr:rowOff>164023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10796"/>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76419</xdr:rowOff>
    </xdr:from>
    <xdr:to>
      <xdr:col>116</xdr:col>
      <xdr:colOff>114300</xdr:colOff>
      <xdr:row>59</xdr:row>
      <xdr:rowOff>6569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162796</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3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76464</xdr:rowOff>
    </xdr:from>
    <xdr:to>
      <xdr:col>112</xdr:col>
      <xdr:colOff>38100</xdr:colOff>
      <xdr:row>59</xdr:row>
      <xdr:rowOff>6614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169191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123556</xdr:rowOff>
    </xdr:from>
    <xdr:to>
      <xdr:col>107</xdr:col>
      <xdr:colOff>101600</xdr:colOff>
      <xdr:row>58</xdr:row>
      <xdr:rowOff>53706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44833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113223</xdr:rowOff>
    </xdr:from>
    <xdr:to>
      <xdr:col>102</xdr:col>
      <xdr:colOff>165100</xdr:colOff>
      <xdr:row>58</xdr:row>
      <xdr:rowOff>43373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34500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7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87346</xdr:rowOff>
    </xdr:from>
    <xdr:to>
      <xdr:col>98</xdr:col>
      <xdr:colOff>38100</xdr:colOff>
      <xdr:row>58</xdr:row>
      <xdr:rowOff>17496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133936</xdr:rowOff>
    </xdr:from>
    <xdr:to>
      <xdr:col>116</xdr:col>
      <xdr:colOff>63500</xdr:colOff>
      <xdr:row>77</xdr:row>
      <xdr:rowOff>134851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355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134851</xdr:rowOff>
    </xdr:from>
    <xdr:to>
      <xdr:col>111</xdr:col>
      <xdr:colOff>177800</xdr:colOff>
      <xdr:row>77</xdr:row>
      <xdr:rowOff>157792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36501"/>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157792</xdr:rowOff>
    </xdr:from>
    <xdr:to>
      <xdr:col>107</xdr:col>
      <xdr:colOff>50800</xdr:colOff>
      <xdr:row>78</xdr:row>
      <xdr:rowOff>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5944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130849</xdr:rowOff>
    </xdr:from>
    <xdr:to>
      <xdr:col>102</xdr:col>
      <xdr:colOff>114300</xdr:colOff>
      <xdr:row>78</xdr:row>
      <xdr:rowOff>450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32499"/>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83136</xdr:rowOff>
    </xdr:from>
    <xdr:to>
      <xdr:col>116</xdr:col>
      <xdr:colOff>114300</xdr:colOff>
      <xdr:row>78</xdr:row>
      <xdr:rowOff>13286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61563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84051</xdr:rowOff>
    </xdr:from>
    <xdr:to>
      <xdr:col>112</xdr:col>
      <xdr:colOff>38100</xdr:colOff>
      <xdr:row>78</xdr:row>
      <xdr:rowOff>14201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106992</xdr:rowOff>
    </xdr:from>
    <xdr:to>
      <xdr:col>107</xdr:col>
      <xdr:colOff>101600</xdr:colOff>
      <xdr:row>78</xdr:row>
      <xdr:rowOff>37142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28269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121100</xdr:rowOff>
    </xdr:from>
    <xdr:to>
      <xdr:col>102</xdr:col>
      <xdr:colOff>165100</xdr:colOff>
      <xdr:row>78</xdr:row>
      <xdr:rowOff>51250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42377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80049</xdr:rowOff>
    </xdr:from>
    <xdr:to>
      <xdr:col>98</xdr:col>
      <xdr:colOff>38100</xdr:colOff>
      <xdr:row>78</xdr:row>
      <xdr:rowOff>10199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1326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住民一人あたりの行政コストは、類似団体にくらべて全体的に低い水準で推移している。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行財政運営は</a:t>
          </a:r>
          <a:r>
            <a:rPr kumimoji="1" lang="ja-JP" altLang="en-US" sz="1100">
              <a:solidFill>
                <a:sysClr val="windowText" lastClr="000000"/>
              </a:solidFill>
              <a:effectLst/>
              <a:latin typeface="+mn-lt"/>
              <a:ea typeface="+mn-ea"/>
              <a:cs typeface="+mn-cs"/>
            </a:rPr>
            <a:t>低コストで行われている</a:t>
          </a:r>
          <a:r>
            <a:rPr kumimoji="1" lang="ja-JP" altLang="ja-JP" sz="1100">
              <a:solidFill>
                <a:sysClr val="windowText" lastClr="000000"/>
              </a:solidFill>
              <a:effectLst/>
              <a:latin typeface="+mn-lt"/>
              <a:ea typeface="+mn-ea"/>
              <a:cs typeface="+mn-cs"/>
            </a:rPr>
            <a:t>状況にある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建設事業費や維持補修費は類似団体平均に比べて大幅に少ない金額で推移しており、今後、既存施設の老朽化に伴う</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の増大</a:t>
          </a:r>
          <a:r>
            <a:rPr kumimoji="1" lang="ja-JP" altLang="ja-JP" sz="1100">
              <a:solidFill>
                <a:sysClr val="windowText" lastClr="000000"/>
              </a:solidFill>
              <a:effectLst/>
              <a:latin typeface="+mn-lt"/>
              <a:ea typeface="+mn-ea"/>
              <a:cs typeface="+mn-cs"/>
            </a:rPr>
            <a:t>や施設更新に向けた普通建設事業費の増大</a:t>
          </a:r>
          <a:r>
            <a:rPr kumimoji="1" lang="ja-JP" altLang="en-US" sz="1100">
              <a:solidFill>
                <a:sysClr val="windowText" lastClr="000000"/>
              </a:solidFill>
              <a:effectLst/>
              <a:latin typeface="+mn-lt"/>
              <a:ea typeface="+mn-ea"/>
              <a:cs typeface="+mn-cs"/>
            </a:rPr>
            <a:t>が見込まれる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補助費等は全国平均を大きく</a:t>
          </a:r>
          <a:r>
            <a:rPr kumimoji="1" lang="ja-JP" altLang="en-US" sz="1100">
              <a:solidFill>
                <a:sysClr val="windowText" lastClr="000000"/>
              </a:solidFill>
              <a:effectLst/>
              <a:latin typeface="+mn-lt"/>
              <a:ea typeface="+mn-ea"/>
              <a:cs typeface="+mn-cs"/>
            </a:rPr>
            <a:t>下回っている。</a:t>
          </a:r>
          <a:r>
            <a:rPr kumimoji="1" lang="ja-JP" altLang="ja-JP" sz="1100">
              <a:solidFill>
                <a:sysClr val="windowText" lastClr="000000"/>
              </a:solidFill>
              <a:effectLst/>
              <a:latin typeface="+mn-lt"/>
              <a:ea typeface="+mn-ea"/>
              <a:cs typeface="+mn-cs"/>
            </a:rPr>
            <a:t>運営費補助については、できるだけ縮減を図るとともに終期を設定するなどして、効果、達成度等の再点検を図ってい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施設運営に占める賃金や土地賃借料など物件費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10,992
10,924
19.12
7,114,129
6,359,884
695,738
3,383,554
2,605,123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110363</xdr:rowOff>
    </xdr:from>
    <xdr:to>
      <xdr:col>24</xdr:col>
      <xdr:colOff>63500</xdr:colOff>
      <xdr:row>37</xdr:row>
      <xdr:rowOff>36830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2563"/>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44831</xdr:rowOff>
    </xdr:from>
    <xdr:to>
      <xdr:col>19</xdr:col>
      <xdr:colOff>177800</xdr:colOff>
      <xdr:row>36</xdr:row>
      <xdr:rowOff>110363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703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143510</xdr:rowOff>
    </xdr:from>
    <xdr:to>
      <xdr:col>15</xdr:col>
      <xdr:colOff>50800</xdr:colOff>
      <xdr:row>36</xdr:row>
      <xdr:rowOff>44831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426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143510</xdr:rowOff>
    </xdr:from>
    <xdr:to>
      <xdr:col>10</xdr:col>
      <xdr:colOff>114300</xdr:colOff>
      <xdr:row>36</xdr:row>
      <xdr:rowOff>22733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426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72407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59563</xdr:rowOff>
    </xdr:from>
    <xdr:to>
      <xdr:col>20</xdr:col>
      <xdr:colOff>38100</xdr:colOff>
      <xdr:row>36</xdr:row>
      <xdr:rowOff>161163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165481</xdr:rowOff>
    </xdr:from>
    <xdr:to>
      <xdr:col>15</xdr:col>
      <xdr:colOff>101600</xdr:colOff>
      <xdr:row>36</xdr:row>
      <xdr:rowOff>95631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92710</xdr:rowOff>
    </xdr:from>
    <xdr:to>
      <xdr:col>10</xdr:col>
      <xdr:colOff>165100</xdr:colOff>
      <xdr:row>36</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143383</xdr:rowOff>
    </xdr:from>
    <xdr:to>
      <xdr:col>6</xdr:col>
      <xdr:colOff>38100</xdr:colOff>
      <xdr:row>36</xdr:row>
      <xdr:rowOff>73533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64660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26835</xdr:rowOff>
    </xdr:from>
    <xdr:to>
      <xdr:col>24</xdr:col>
      <xdr:colOff>63500</xdr:colOff>
      <xdr:row>57</xdr:row>
      <xdr:rowOff>26968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948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66986</xdr:rowOff>
    </xdr:from>
    <xdr:to>
      <xdr:col>19</xdr:col>
      <xdr:colOff>177800</xdr:colOff>
      <xdr:row>57</xdr:row>
      <xdr:rowOff>26968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68186"/>
          <a:ext cx="889000" cy="1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66986</xdr:rowOff>
    </xdr:from>
    <xdr:to>
      <xdr:col>15</xdr:col>
      <xdr:colOff>50800</xdr:colOff>
      <xdr:row>57</xdr:row>
      <xdr:rowOff>156997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68186"/>
          <a:ext cx="889000" cy="2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156997</xdr:rowOff>
    </xdr:from>
    <xdr:to>
      <xdr:col>10</xdr:col>
      <xdr:colOff>114300</xdr:colOff>
      <xdr:row>58</xdr:row>
      <xdr:rowOff>16530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9647"/>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147485</xdr:rowOff>
    </xdr:from>
    <xdr:to>
      <xdr:col>24</xdr:col>
      <xdr:colOff>114300</xdr:colOff>
      <xdr:row>57</xdr:row>
      <xdr:rowOff>77635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170362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147618</xdr:rowOff>
    </xdr:from>
    <xdr:to>
      <xdr:col>20</xdr:col>
      <xdr:colOff>38100</xdr:colOff>
      <xdr:row>57</xdr:row>
      <xdr:rowOff>77768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94295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2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16186</xdr:rowOff>
    </xdr:from>
    <xdr:to>
      <xdr:col>15</xdr:col>
      <xdr:colOff>101600</xdr:colOff>
      <xdr:row>56</xdr:row>
      <xdr:rowOff>117786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134313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106197</xdr:rowOff>
    </xdr:from>
    <xdr:to>
      <xdr:col>10</xdr:col>
      <xdr:colOff>165100</xdr:colOff>
      <xdr:row>58</xdr:row>
      <xdr:rowOff>36347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27474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9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137180</xdr:rowOff>
    </xdr:from>
    <xdr:to>
      <xdr:col>6</xdr:col>
      <xdr:colOff>38100</xdr:colOff>
      <xdr:row>58</xdr:row>
      <xdr:rowOff>67330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58457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91778</xdr:rowOff>
    </xdr:from>
    <xdr:to>
      <xdr:col>24</xdr:col>
      <xdr:colOff>62865</xdr:colOff>
      <xdr:row>77</xdr:row>
      <xdr:rowOff>114058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64728"/>
          <a:ext cx="1270" cy="105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117885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114058</xdr:rowOff>
    </xdr:from>
    <xdr:to>
      <xdr:col>24</xdr:col>
      <xdr:colOff>152400</xdr:colOff>
      <xdr:row>77</xdr:row>
      <xdr:rowOff>114058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38455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91778</xdr:rowOff>
    </xdr:from>
    <xdr:to>
      <xdr:col>24</xdr:col>
      <xdr:colOff>152400</xdr:colOff>
      <xdr:row>71</xdr:row>
      <xdr:rowOff>91778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6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71645</xdr:rowOff>
    </xdr:from>
    <xdr:to>
      <xdr:col>24</xdr:col>
      <xdr:colOff>63500</xdr:colOff>
      <xdr:row>77</xdr:row>
      <xdr:rowOff>114058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3295"/>
          <a:ext cx="8382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91157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0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68280</xdr:rowOff>
    </xdr:from>
    <xdr:to>
      <xdr:col>24</xdr:col>
      <xdr:colOff>114300</xdr:colOff>
      <xdr:row>74</xdr:row>
      <xdr:rowOff>169880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71645</xdr:rowOff>
    </xdr:from>
    <xdr:to>
      <xdr:col>19</xdr:col>
      <xdr:colOff>177800</xdr:colOff>
      <xdr:row>78</xdr:row>
      <xdr:rowOff>60666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3295"/>
          <a:ext cx="889000" cy="1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23947</xdr:rowOff>
    </xdr:from>
    <xdr:to>
      <xdr:col>20</xdr:col>
      <xdr:colOff>38100</xdr:colOff>
      <xdr:row>74</xdr:row>
      <xdr:rowOff>125547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142074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4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22451</xdr:rowOff>
    </xdr:from>
    <xdr:to>
      <xdr:col>15</xdr:col>
      <xdr:colOff>50800</xdr:colOff>
      <xdr:row>78</xdr:row>
      <xdr:rowOff>60666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95551"/>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61178</xdr:rowOff>
    </xdr:from>
    <xdr:to>
      <xdr:col>15</xdr:col>
      <xdr:colOff>101600</xdr:colOff>
      <xdr:row>75</xdr:row>
      <xdr:rowOff>162778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22451</xdr:rowOff>
    </xdr:from>
    <xdr:to>
      <xdr:col>10</xdr:col>
      <xdr:colOff>114300</xdr:colOff>
      <xdr:row>78</xdr:row>
      <xdr:rowOff>51270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5551"/>
          <a:ext cx="889000" cy="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128922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63258</xdr:rowOff>
    </xdr:from>
    <xdr:to>
      <xdr:col>24</xdr:col>
      <xdr:colOff>114300</xdr:colOff>
      <xdr:row>77</xdr:row>
      <xdr:rowOff>164858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149635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20845</xdr:rowOff>
    </xdr:from>
    <xdr:to>
      <xdr:col>20</xdr:col>
      <xdr:colOff>38100</xdr:colOff>
      <xdr:row>77</xdr:row>
      <xdr:rowOff>122445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113572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9866</xdr:rowOff>
    </xdr:from>
    <xdr:to>
      <xdr:col>15</xdr:col>
      <xdr:colOff>101600</xdr:colOff>
      <xdr:row>78</xdr:row>
      <xdr:rowOff>111466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102593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143101</xdr:rowOff>
    </xdr:from>
    <xdr:to>
      <xdr:col>10</xdr:col>
      <xdr:colOff>165100</xdr:colOff>
      <xdr:row>78</xdr:row>
      <xdr:rowOff>73251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64378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xdr:rowOff>
    </xdr:from>
    <xdr:to>
      <xdr:col>6</xdr:col>
      <xdr:colOff>38100</xdr:colOff>
      <xdr:row>78</xdr:row>
      <xdr:rowOff>102070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93197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169501</xdr:rowOff>
    </xdr:from>
    <xdr:to>
      <xdr:col>24</xdr:col>
      <xdr:colOff>63500</xdr:colOff>
      <xdr:row>98</xdr:row>
      <xdr:rowOff>1930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00151"/>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169501</xdr:rowOff>
    </xdr:from>
    <xdr:to>
      <xdr:col>19</xdr:col>
      <xdr:colOff>177800</xdr:colOff>
      <xdr:row>98</xdr:row>
      <xdr:rowOff>53609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0151"/>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39489</xdr:rowOff>
    </xdr:from>
    <xdr:to>
      <xdr:col>15</xdr:col>
      <xdr:colOff>50800</xdr:colOff>
      <xdr:row>98</xdr:row>
      <xdr:rowOff>53609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4158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39489</xdr:rowOff>
    </xdr:from>
    <xdr:to>
      <xdr:col>10</xdr:col>
      <xdr:colOff>114300</xdr:colOff>
      <xdr:row>98</xdr:row>
      <xdr:rowOff>96007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1589"/>
          <a:ext cx="889000" cy="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122580</xdr:rowOff>
    </xdr:from>
    <xdr:to>
      <xdr:col>24</xdr:col>
      <xdr:colOff>114300</xdr:colOff>
      <xdr:row>98</xdr:row>
      <xdr:rowOff>52730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37507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118701</xdr:rowOff>
    </xdr:from>
    <xdr:to>
      <xdr:col>20</xdr:col>
      <xdr:colOff>38100</xdr:colOff>
      <xdr:row>98</xdr:row>
      <xdr:rowOff>48851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39978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2809</xdr:rowOff>
    </xdr:from>
    <xdr:to>
      <xdr:col>15</xdr:col>
      <xdr:colOff>101600</xdr:colOff>
      <xdr:row>98</xdr:row>
      <xdr:rowOff>104409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95536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160139</xdr:rowOff>
    </xdr:from>
    <xdr:to>
      <xdr:col>10</xdr:col>
      <xdr:colOff>165100</xdr:colOff>
      <xdr:row>98</xdr:row>
      <xdr:rowOff>90289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45207</xdr:rowOff>
    </xdr:from>
    <xdr:to>
      <xdr:col>6</xdr:col>
      <xdr:colOff>38100</xdr:colOff>
      <xdr:row>98</xdr:row>
      <xdr:rowOff>146807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137934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154178</xdr:rowOff>
    </xdr:from>
    <xdr:to>
      <xdr:col>55</xdr:col>
      <xdr:colOff>0</xdr:colOff>
      <xdr:row>38</xdr:row>
      <xdr:rowOff>155702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6927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152845</xdr:rowOff>
    </xdr:from>
    <xdr:to>
      <xdr:col>50</xdr:col>
      <xdr:colOff>114300</xdr:colOff>
      <xdr:row>38</xdr:row>
      <xdr:rowOff>155702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153595"/>
          <a:ext cx="889000" cy="5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132271</xdr:rowOff>
    </xdr:from>
    <xdr:to>
      <xdr:col>45</xdr:col>
      <xdr:colOff>177800</xdr:colOff>
      <xdr:row>35</xdr:row>
      <xdr:rowOff>152845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330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142956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5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129222</xdr:rowOff>
    </xdr:from>
    <xdr:to>
      <xdr:col>41</xdr:col>
      <xdr:colOff>50800</xdr:colOff>
      <xdr:row>35</xdr:row>
      <xdr:rowOff>132271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2997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103712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103378</xdr:rowOff>
    </xdr:from>
    <xdr:to>
      <xdr:col>55</xdr:col>
      <xdr:colOff>50800</xdr:colOff>
      <xdr:row>39</xdr:row>
      <xdr:rowOff>33528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47706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104902</xdr:rowOff>
    </xdr:from>
    <xdr:to>
      <xdr:col>50</xdr:col>
      <xdr:colOff>165100</xdr:colOff>
      <xdr:row>39</xdr:row>
      <xdr:rowOff>35052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26179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102045</xdr:rowOff>
    </xdr:from>
    <xdr:to>
      <xdr:col>46</xdr:col>
      <xdr:colOff>38100</xdr:colOff>
      <xdr:row>36</xdr:row>
      <xdr:rowOff>32195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48722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81471</xdr:rowOff>
    </xdr:from>
    <xdr:to>
      <xdr:col>41</xdr:col>
      <xdr:colOff>101600</xdr:colOff>
      <xdr:row>36</xdr:row>
      <xdr:rowOff>11621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28148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78422</xdr:rowOff>
    </xdr:from>
    <xdr:to>
      <xdr:col>36</xdr:col>
      <xdr:colOff>165100</xdr:colOff>
      <xdr:row>36</xdr:row>
      <xdr:rowOff>8572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25099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53376</xdr:rowOff>
    </xdr:from>
    <xdr:to>
      <xdr:col>55</xdr:col>
      <xdr:colOff>0</xdr:colOff>
      <xdr:row>58</xdr:row>
      <xdr:rowOff>56786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97476"/>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139860</xdr:rowOff>
    </xdr:from>
    <xdr:to>
      <xdr:col>50</xdr:col>
      <xdr:colOff>114300</xdr:colOff>
      <xdr:row>58</xdr:row>
      <xdr:rowOff>56786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2510"/>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139860</xdr:rowOff>
    </xdr:from>
    <xdr:to>
      <xdr:col>45</xdr:col>
      <xdr:colOff>177800</xdr:colOff>
      <xdr:row>58</xdr:row>
      <xdr:rowOff>27165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2510"/>
          <a:ext cx="889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27165</xdr:rowOff>
    </xdr:from>
    <xdr:to>
      <xdr:col>41</xdr:col>
      <xdr:colOff>50800</xdr:colOff>
      <xdr:row>58</xdr:row>
      <xdr:rowOff>35655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7126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2576</xdr:rowOff>
    </xdr:from>
    <xdr:to>
      <xdr:col>55</xdr:col>
      <xdr:colOff>50800</xdr:colOff>
      <xdr:row>58</xdr:row>
      <xdr:rowOff>104176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88953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5986</xdr:rowOff>
    </xdr:from>
    <xdr:to>
      <xdr:col>50</xdr:col>
      <xdr:colOff>165100</xdr:colOff>
      <xdr:row>58</xdr:row>
      <xdr:rowOff>107586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98713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89060</xdr:rowOff>
    </xdr:from>
    <xdr:to>
      <xdr:col>46</xdr:col>
      <xdr:colOff>38100</xdr:colOff>
      <xdr:row>58</xdr:row>
      <xdr:rowOff>19210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147815</xdr:rowOff>
    </xdr:from>
    <xdr:to>
      <xdr:col>41</xdr:col>
      <xdr:colOff>101600</xdr:colOff>
      <xdr:row>58</xdr:row>
      <xdr:rowOff>77965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69092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156305</xdr:rowOff>
    </xdr:from>
    <xdr:to>
      <xdr:col>36</xdr:col>
      <xdr:colOff>165100</xdr:colOff>
      <xdr:row>58</xdr:row>
      <xdr:rowOff>86455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77582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137909</xdr:rowOff>
    </xdr:from>
    <xdr:to>
      <xdr:col>55</xdr:col>
      <xdr:colOff>0</xdr:colOff>
      <xdr:row>78</xdr:row>
      <xdr:rowOff>165787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1009"/>
          <a:ext cx="8382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154746</xdr:rowOff>
    </xdr:from>
    <xdr:to>
      <xdr:col>50</xdr:col>
      <xdr:colOff>114300</xdr:colOff>
      <xdr:row>78</xdr:row>
      <xdr:rowOff>165787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7846"/>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154746</xdr:rowOff>
    </xdr:from>
    <xdr:to>
      <xdr:col>45</xdr:col>
      <xdr:colOff>177800</xdr:colOff>
      <xdr:row>79</xdr:row>
      <xdr:rowOff>22783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7846"/>
          <a:ext cx="8890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15086</xdr:rowOff>
    </xdr:from>
    <xdr:to>
      <xdr:col>41</xdr:col>
      <xdr:colOff>50800</xdr:colOff>
      <xdr:row>79</xdr:row>
      <xdr:rowOff>22783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59636"/>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87109</xdr:rowOff>
    </xdr:from>
    <xdr:to>
      <xdr:col>55</xdr:col>
      <xdr:colOff>50800</xdr:colOff>
      <xdr:row>79</xdr:row>
      <xdr:rowOff>17259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114987</xdr:rowOff>
    </xdr:from>
    <xdr:to>
      <xdr:col>50</xdr:col>
      <xdr:colOff>165100</xdr:colOff>
      <xdr:row>79</xdr:row>
      <xdr:rowOff>45137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36264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103946</xdr:rowOff>
    </xdr:from>
    <xdr:to>
      <xdr:col>46</xdr:col>
      <xdr:colOff>38100</xdr:colOff>
      <xdr:row>79</xdr:row>
      <xdr:rowOff>34096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25223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143433</xdr:rowOff>
    </xdr:from>
    <xdr:to>
      <xdr:col>41</xdr:col>
      <xdr:colOff>101600</xdr:colOff>
      <xdr:row>79</xdr:row>
      <xdr:rowOff>73583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64710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135736</xdr:rowOff>
    </xdr:from>
    <xdr:to>
      <xdr:col>36</xdr:col>
      <xdr:colOff>165100</xdr:colOff>
      <xdr:row>79</xdr:row>
      <xdr:rowOff>65886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57013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13452</xdr:rowOff>
    </xdr:from>
    <xdr:to>
      <xdr:col>55</xdr:col>
      <xdr:colOff>0</xdr:colOff>
      <xdr:row>96</xdr:row>
      <xdr:rowOff>112055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72652"/>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13452</xdr:rowOff>
    </xdr:from>
    <xdr:to>
      <xdr:col>50</xdr:col>
      <xdr:colOff>114300</xdr:colOff>
      <xdr:row>96</xdr:row>
      <xdr:rowOff>153065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72652"/>
          <a:ext cx="889000" cy="1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153065</xdr:rowOff>
    </xdr:from>
    <xdr:to>
      <xdr:col>45</xdr:col>
      <xdr:colOff>177800</xdr:colOff>
      <xdr:row>97</xdr:row>
      <xdr:rowOff>46348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2265"/>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113151</xdr:rowOff>
    </xdr:from>
    <xdr:to>
      <xdr:col>41</xdr:col>
      <xdr:colOff>50800</xdr:colOff>
      <xdr:row>97</xdr:row>
      <xdr:rowOff>46348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72351"/>
          <a:ext cx="889000" cy="10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61255</xdr:rowOff>
    </xdr:from>
    <xdr:to>
      <xdr:col>55</xdr:col>
      <xdr:colOff>50800</xdr:colOff>
      <xdr:row>96</xdr:row>
      <xdr:rowOff>162855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39682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134102</xdr:rowOff>
    </xdr:from>
    <xdr:to>
      <xdr:col>50</xdr:col>
      <xdr:colOff>165100</xdr:colOff>
      <xdr:row>96</xdr:row>
      <xdr:rowOff>64252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55379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102265</xdr:rowOff>
    </xdr:from>
    <xdr:to>
      <xdr:col>46</xdr:col>
      <xdr:colOff>38100</xdr:colOff>
      <xdr:row>97</xdr:row>
      <xdr:rowOff>32415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23542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166998</xdr:rowOff>
    </xdr:from>
    <xdr:to>
      <xdr:col>41</xdr:col>
      <xdr:colOff>101600</xdr:colOff>
      <xdr:row>97</xdr:row>
      <xdr:rowOff>97148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88275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62351</xdr:rowOff>
    </xdr:from>
    <xdr:to>
      <xdr:col>36</xdr:col>
      <xdr:colOff>165100</xdr:colOff>
      <xdr:row>96</xdr:row>
      <xdr:rowOff>163951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155078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70800</xdr:rowOff>
    </xdr:from>
    <xdr:to>
      <xdr:col>85</xdr:col>
      <xdr:colOff>127000</xdr:colOff>
      <xdr:row>38</xdr:row>
      <xdr:rowOff>136042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85900"/>
          <a:ext cx="8382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70800</xdr:rowOff>
    </xdr:from>
    <xdr:to>
      <xdr:col>81</xdr:col>
      <xdr:colOff>50800</xdr:colOff>
      <xdr:row>38</xdr:row>
      <xdr:rowOff>72675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85900"/>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40236</xdr:rowOff>
    </xdr:from>
    <xdr:to>
      <xdr:col>76</xdr:col>
      <xdr:colOff>114300</xdr:colOff>
      <xdr:row>38</xdr:row>
      <xdr:rowOff>72675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55336"/>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40236</xdr:rowOff>
    </xdr:from>
    <xdr:to>
      <xdr:col>71</xdr:col>
      <xdr:colOff>177800</xdr:colOff>
      <xdr:row>38</xdr:row>
      <xdr:rowOff>107124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55336"/>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85242</xdr:rowOff>
    </xdr:from>
    <xdr:to>
      <xdr:col>85</xdr:col>
      <xdr:colOff>177800</xdr:colOff>
      <xdr:row>39</xdr:row>
      <xdr:rowOff>15392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20000</xdr:rowOff>
    </xdr:from>
    <xdr:to>
      <xdr:col>81</xdr:col>
      <xdr:colOff>101600</xdr:colOff>
      <xdr:row>38</xdr:row>
      <xdr:rowOff>121600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112727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21875</xdr:rowOff>
    </xdr:from>
    <xdr:to>
      <xdr:col>76</xdr:col>
      <xdr:colOff>165100</xdr:colOff>
      <xdr:row>38</xdr:row>
      <xdr:rowOff>123475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114602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160886</xdr:rowOff>
    </xdr:from>
    <xdr:to>
      <xdr:col>72</xdr:col>
      <xdr:colOff>38100</xdr:colOff>
      <xdr:row>38</xdr:row>
      <xdr:rowOff>91036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0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82163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56324</xdr:rowOff>
    </xdr:from>
    <xdr:to>
      <xdr:col>67</xdr:col>
      <xdr:colOff>101600</xdr:colOff>
      <xdr:row>38</xdr:row>
      <xdr:rowOff>157924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744</xdr:rowOff>
    </xdr:from>
    <xdr:to>
      <xdr:col>85</xdr:col>
      <xdr:colOff>127000</xdr:colOff>
      <xdr:row>57</xdr:row>
      <xdr:rowOff>162832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73394"/>
          <a:ext cx="838200" cy="1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157901</xdr:rowOff>
    </xdr:from>
    <xdr:to>
      <xdr:col>81</xdr:col>
      <xdr:colOff>50800</xdr:colOff>
      <xdr:row>57</xdr:row>
      <xdr:rowOff>162832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59101"/>
          <a:ext cx="889000" cy="1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157901</xdr:rowOff>
    </xdr:from>
    <xdr:to>
      <xdr:col>76</xdr:col>
      <xdr:colOff>114300</xdr:colOff>
      <xdr:row>58</xdr:row>
      <xdr:rowOff>117602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59101"/>
          <a:ext cx="889000" cy="30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117602</xdr:rowOff>
    </xdr:from>
    <xdr:to>
      <xdr:col>71</xdr:col>
      <xdr:colOff>177800</xdr:colOff>
      <xdr:row>58</xdr:row>
      <xdr:rowOff>129511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61702"/>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121394</xdr:rowOff>
    </xdr:from>
    <xdr:to>
      <xdr:col>85</xdr:col>
      <xdr:colOff>177800</xdr:colOff>
      <xdr:row>57</xdr:row>
      <xdr:rowOff>51544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99821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112032</xdr:rowOff>
    </xdr:from>
    <xdr:to>
      <xdr:col>81</xdr:col>
      <xdr:colOff>101600</xdr:colOff>
      <xdr:row>58</xdr:row>
      <xdr:rowOff>42182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33309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107101</xdr:rowOff>
    </xdr:from>
    <xdr:to>
      <xdr:col>76</xdr:col>
      <xdr:colOff>165100</xdr:colOff>
      <xdr:row>57</xdr:row>
      <xdr:rowOff>37251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28378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66802</xdr:rowOff>
    </xdr:from>
    <xdr:to>
      <xdr:col>72</xdr:col>
      <xdr:colOff>38100</xdr:colOff>
      <xdr:row>58</xdr:row>
      <xdr:rowOff>168402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159529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78711</xdr:rowOff>
    </xdr:from>
    <xdr:to>
      <xdr:col>67</xdr:col>
      <xdr:colOff>101600</xdr:colOff>
      <xdr:row>59</xdr:row>
      <xdr:rowOff>8861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171438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1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81152</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54252"/>
          <a:ext cx="838200" cy="5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16741</xdr:rowOff>
    </xdr:from>
    <xdr:to>
      <xdr:col>81</xdr:col>
      <xdr:colOff>50800</xdr:colOff>
      <xdr:row>78</xdr:row>
      <xdr:rowOff>81152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2704041"/>
          <a:ext cx="889000" cy="75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16741</xdr:rowOff>
    </xdr:from>
    <xdr:to>
      <xdr:col>76</xdr:col>
      <xdr:colOff>114300</xdr:colOff>
      <xdr:row>77</xdr:row>
      <xdr:rowOff>129367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704041"/>
          <a:ext cx="889000" cy="6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129367</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31017"/>
          <a:ext cx="889000" cy="18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30352</xdr:rowOff>
    </xdr:from>
    <xdr:to>
      <xdr:col>81</xdr:col>
      <xdr:colOff>101600</xdr:colOff>
      <xdr:row>78</xdr:row>
      <xdr:rowOff>131952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123079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9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137391</xdr:rowOff>
    </xdr:from>
    <xdr:to>
      <xdr:col>76</xdr:col>
      <xdr:colOff>165100</xdr:colOff>
      <xdr:row>74</xdr:row>
      <xdr:rowOff>67541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6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84068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4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78567</xdr:rowOff>
    </xdr:from>
    <xdr:to>
      <xdr:col>72</xdr:col>
      <xdr:colOff>38100</xdr:colOff>
      <xdr:row>78</xdr:row>
      <xdr:rowOff>8717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25244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0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61260</xdr:rowOff>
    </xdr:from>
    <xdr:to>
      <xdr:col>85</xdr:col>
      <xdr:colOff>126364</xdr:colOff>
      <xdr:row>97</xdr:row>
      <xdr:rowOff>171247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63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3624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171247</xdr:rowOff>
    </xdr:from>
    <xdr:to>
      <xdr:col>86</xdr:col>
      <xdr:colOff>25400</xdr:colOff>
      <xdr:row>97</xdr:row>
      <xdr:rowOff>171247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0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7937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61260</xdr:rowOff>
    </xdr:from>
    <xdr:to>
      <xdr:col>86</xdr:col>
      <xdr:colOff>25400</xdr:colOff>
      <xdr:row>91</xdr:row>
      <xdr:rowOff>61260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154925</xdr:rowOff>
    </xdr:from>
    <xdr:to>
      <xdr:col>85</xdr:col>
      <xdr:colOff>127000</xdr:colOff>
      <xdr:row>98</xdr:row>
      <xdr:rowOff>15318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85575"/>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61379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77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38502</xdr:rowOff>
    </xdr:from>
    <xdr:to>
      <xdr:col>85</xdr:col>
      <xdr:colOff>177800</xdr:colOff>
      <xdr:row>95</xdr:row>
      <xdr:rowOff>140102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15318</xdr:rowOff>
    </xdr:from>
    <xdr:to>
      <xdr:col>81</xdr:col>
      <xdr:colOff>50800</xdr:colOff>
      <xdr:row>98</xdr:row>
      <xdr:rowOff>26757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17418"/>
          <a:ext cx="889000" cy="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46106</xdr:rowOff>
    </xdr:from>
    <xdr:to>
      <xdr:col>81</xdr:col>
      <xdr:colOff>101600</xdr:colOff>
      <xdr:row>95</xdr:row>
      <xdr:rowOff>147706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164233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1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134519</xdr:rowOff>
    </xdr:from>
    <xdr:to>
      <xdr:col>76</xdr:col>
      <xdr:colOff>114300</xdr:colOff>
      <xdr:row>98</xdr:row>
      <xdr:rowOff>26757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65169"/>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121092</xdr:rowOff>
    </xdr:from>
    <xdr:to>
      <xdr:col>71</xdr:col>
      <xdr:colOff>177800</xdr:colOff>
      <xdr:row>97</xdr:row>
      <xdr:rowOff>134519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51742"/>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24792</xdr:rowOff>
    </xdr:from>
    <xdr:to>
      <xdr:col>72</xdr:col>
      <xdr:colOff>38100</xdr:colOff>
      <xdr:row>95</xdr:row>
      <xdr:rowOff>126392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142919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54282</xdr:rowOff>
    </xdr:from>
    <xdr:to>
      <xdr:col>67</xdr:col>
      <xdr:colOff>101600</xdr:colOff>
      <xdr:row>95</xdr:row>
      <xdr:rowOff>155882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104125</xdr:rowOff>
    </xdr:from>
    <xdr:to>
      <xdr:col>85</xdr:col>
      <xdr:colOff>177800</xdr:colOff>
      <xdr:row>98</xdr:row>
      <xdr:rowOff>34275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19052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135968</xdr:rowOff>
    </xdr:from>
    <xdr:to>
      <xdr:col>81</xdr:col>
      <xdr:colOff>101600</xdr:colOff>
      <xdr:row>98</xdr:row>
      <xdr:rowOff>66118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57245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147407</xdr:rowOff>
    </xdr:from>
    <xdr:to>
      <xdr:col>76</xdr:col>
      <xdr:colOff>165100</xdr:colOff>
      <xdr:row>98</xdr:row>
      <xdr:rowOff>77557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68684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83719</xdr:rowOff>
    </xdr:from>
    <xdr:to>
      <xdr:col>72</xdr:col>
      <xdr:colOff>38100</xdr:colOff>
      <xdr:row>98</xdr:row>
      <xdr:rowOff>13869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70292</xdr:rowOff>
    </xdr:from>
    <xdr:to>
      <xdr:col>67</xdr:col>
      <xdr:colOff>101600</xdr:colOff>
      <xdr:row>98</xdr:row>
      <xdr:rowOff>442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163019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住民</a:t>
          </a:r>
          <a:r>
            <a:rPr kumimoji="1" lang="ja-JP" altLang="ja-JP" sz="1100">
              <a:solidFill>
                <a:sysClr val="windowText" lastClr="000000"/>
              </a:solidFill>
              <a:effectLst/>
              <a:latin typeface="+mn-lt"/>
              <a:ea typeface="+mn-ea"/>
              <a:cs typeface="+mn-cs"/>
            </a:rPr>
            <a:t>一人あたり</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行政コストは、類似団体にくらべて全体的に低い水準で推移している。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行財政運営は低コストで行われている状況にあるが、将来に向けて施設運営や維持管理費、施設更新に向けた建設事業費の増大は課題である。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広域的に対応することで行政コストの軽減につながる事業は、広域行政の活用を積極的に進め、さらなる行政コストの削減により、歳出の最小化に努めていく。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ja-JP" sz="1100">
              <a:solidFill>
                <a:schemeClr val="dk1"/>
              </a:solidFill>
              <a:effectLst/>
              <a:latin typeface="+mn-lt"/>
              <a:ea typeface="+mn-ea"/>
              <a:cs typeface="+mn-cs"/>
            </a:rPr>
            <a:t>また、町民の皆さんとの協働によるまちづくりを推進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町債の新たな借り入れを抑制し、町債の残高の圧縮に努めている。大規模な建設工事は予め基金を積み立てるなど、予め備えを行うとともに、公共施設個別施設計画等により各施設の維持補修の計画的な執行に努め、実質収支の改善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介護保険、国民健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2"/>
      <c r="DK1" s="172"/>
      <c r="DL1" s="172"/>
      <c r="DM1" s="172"/>
      <c r="DN1" s="172"/>
      <c r="DO1" s="172"/>
    </row>
    <row r="2" spans="1:119" ht="24.75" thickBot="1" x14ac:dyDescent="0.2">
      <c r="B2" s="173" t="s">
        <v>82</v>
      </c>
      <c r="C2" s="173"/>
      <c r="D2" s="174"/>
    </row>
    <row r="3" spans="1:119" ht="18.75" customHeight="1" thickBot="1" x14ac:dyDescent="0.2">
      <c r="A3" s="172"/>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2"/>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7114129</v>
      </c>
      <c r="BO4" s="358"/>
      <c r="BP4" s="358"/>
      <c r="BQ4" s="358"/>
      <c r="BR4" s="358"/>
      <c r="BS4" s="358"/>
      <c r="BT4" s="358"/>
      <c r="BU4" s="359"/>
      <c r="BV4" s="357">
        <v>7268182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20.6</v>
      </c>
      <c r="CU4" s="364"/>
      <c r="CV4" s="364"/>
      <c r="CW4" s="364"/>
      <c r="CX4" s="364"/>
      <c r="CY4" s="364"/>
      <c r="CZ4" s="364"/>
      <c r="DA4" s="365"/>
      <c r="DB4" s="363">
        <v>20.7</v>
      </c>
      <c r="DC4" s="364"/>
      <c r="DD4" s="364"/>
      <c r="DE4" s="364"/>
      <c r="DF4" s="364"/>
      <c r="DG4" s="364"/>
      <c r="DH4" s="364"/>
      <c r="DI4" s="365"/>
    </row>
    <row r="5" spans="1:119" ht="18.75" customHeight="1" x14ac:dyDescent="0.15">
      <c r="A5" s="172"/>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6359884</v>
      </c>
      <c r="BO5" s="395"/>
      <c r="BP5" s="395"/>
      <c r="BQ5" s="395"/>
      <c r="BR5" s="395"/>
      <c r="BS5" s="395"/>
      <c r="BT5" s="395"/>
      <c r="BU5" s="396"/>
      <c r="BV5" s="394">
        <v>6390597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85.4</v>
      </c>
      <c r="CU5" s="392"/>
      <c r="CV5" s="392"/>
      <c r="CW5" s="392"/>
      <c r="CX5" s="392"/>
      <c r="CY5" s="392"/>
      <c r="CZ5" s="392"/>
      <c r="DA5" s="393"/>
      <c r="DB5" s="391">
        <v>80.599999999999994</v>
      </c>
      <c r="DC5" s="392"/>
      <c r="DD5" s="392"/>
      <c r="DE5" s="392"/>
      <c r="DF5" s="392"/>
      <c r="DG5" s="392"/>
      <c r="DH5" s="392"/>
      <c r="DI5" s="393"/>
    </row>
    <row r="6" spans="1:119" ht="18.75" customHeight="1" x14ac:dyDescent="0.15">
      <c r="A6" s="172"/>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754245</v>
      </c>
      <c r="BO6" s="395"/>
      <c r="BP6" s="395"/>
      <c r="BQ6" s="395"/>
      <c r="BR6" s="395"/>
      <c r="BS6" s="395"/>
      <c r="BT6" s="395"/>
      <c r="BU6" s="396"/>
      <c r="BV6" s="394">
        <v>877585</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86.6</v>
      </c>
      <c r="CU6" s="432"/>
      <c r="CV6" s="432"/>
      <c r="CW6" s="432"/>
      <c r="CX6" s="432"/>
      <c r="CY6" s="432"/>
      <c r="CZ6" s="432"/>
      <c r="DA6" s="433"/>
      <c r="DB6" s="431">
        <v>84.5</v>
      </c>
      <c r="DC6" s="432"/>
      <c r="DD6" s="432"/>
      <c r="DE6" s="432"/>
      <c r="DF6" s="432"/>
      <c r="DG6" s="432"/>
      <c r="DH6" s="432"/>
      <c r="DI6" s="433"/>
    </row>
    <row r="7" spans="1:119" ht="18.75" customHeight="1" x14ac:dyDescent="0.15">
      <c r="A7" s="172"/>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58507</v>
      </c>
      <c r="BO7" s="395"/>
      <c r="BP7" s="395"/>
      <c r="BQ7" s="395"/>
      <c r="BR7" s="395"/>
      <c r="BS7" s="395"/>
      <c r="BT7" s="395"/>
      <c r="BU7" s="396"/>
      <c r="BV7" s="394">
        <v>172469</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3383554</v>
      </c>
      <c r="CU7" s="395"/>
      <c r="CV7" s="395"/>
      <c r="CW7" s="395"/>
      <c r="CX7" s="395"/>
      <c r="CY7" s="395"/>
      <c r="CZ7" s="395"/>
      <c r="DA7" s="396"/>
      <c r="DB7" s="394">
        <v>3408272</v>
      </c>
      <c r="DC7" s="395"/>
      <c r="DD7" s="395"/>
      <c r="DE7" s="395"/>
      <c r="DF7" s="395"/>
      <c r="DG7" s="395"/>
      <c r="DH7" s="395"/>
      <c r="DI7" s="396"/>
    </row>
    <row r="8" spans="1:119" ht="18.75" customHeight="1" thickBot="1" x14ac:dyDescent="0.2">
      <c r="A8" s="172"/>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95</v>
      </c>
      <c r="AV8" s="427"/>
      <c r="AW8" s="427"/>
      <c r="AX8" s="427"/>
      <c r="AY8" s="428" t="s">
        <v>110</v>
      </c>
      <c r="AZ8" s="429"/>
      <c r="BA8" s="429"/>
      <c r="BB8" s="429"/>
      <c r="BC8" s="429"/>
      <c r="BD8" s="429"/>
      <c r="BE8" s="429"/>
      <c r="BF8" s="429"/>
      <c r="BG8" s="429"/>
      <c r="BH8" s="429"/>
      <c r="BI8" s="429"/>
      <c r="BJ8" s="429"/>
      <c r="BK8" s="429"/>
      <c r="BL8" s="429"/>
      <c r="BM8" s="430"/>
      <c r="BN8" s="394">
        <v>695738</v>
      </c>
      <c r="BO8" s="395"/>
      <c r="BP8" s="395"/>
      <c r="BQ8" s="395"/>
      <c r="BR8" s="395"/>
      <c r="BS8" s="395"/>
      <c r="BT8" s="395"/>
      <c r="BU8" s="396"/>
      <c r="BV8" s="394">
        <v>705116</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0.42</v>
      </c>
      <c r="DC8" s="435"/>
      <c r="DD8" s="435"/>
      <c r="DE8" s="435"/>
      <c r="DF8" s="435"/>
      <c r="DG8" s="435"/>
      <c r="DH8" s="435"/>
      <c r="DI8" s="436"/>
    </row>
    <row r="9" spans="1:119" ht="18.75" customHeight="1" thickBot="1" x14ac:dyDescent="0.2">
      <c r="A9" s="172"/>
      <c r="B9" s="388" t="s">
        <v>112</v>
      </c>
      <c r="C9" s="389"/>
      <c r="D9" s="389"/>
      <c r="E9" s="389"/>
      <c r="F9" s="389"/>
      <c r="G9" s="389"/>
      <c r="H9" s="389"/>
      <c r="I9" s="389"/>
      <c r="J9" s="389"/>
      <c r="K9" s="437"/>
      <c r="L9" s="438" t="s">
        <v>113</v>
      </c>
      <c r="M9" s="439"/>
      <c r="N9" s="439"/>
      <c r="O9" s="439"/>
      <c r="P9" s="439"/>
      <c r="Q9" s="440"/>
      <c r="R9" s="441">
        <v>10660</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116</v>
      </c>
      <c r="AV9" s="427"/>
      <c r="AW9" s="427"/>
      <c r="AX9" s="427"/>
      <c r="AY9" s="428" t="s">
        <v>117</v>
      </c>
      <c r="AZ9" s="429"/>
      <c r="BA9" s="429"/>
      <c r="BB9" s="429"/>
      <c r="BC9" s="429"/>
      <c r="BD9" s="429"/>
      <c r="BE9" s="429"/>
      <c r="BF9" s="429"/>
      <c r="BG9" s="429"/>
      <c r="BH9" s="429"/>
      <c r="BI9" s="429"/>
      <c r="BJ9" s="429"/>
      <c r="BK9" s="429"/>
      <c r="BL9" s="429"/>
      <c r="BM9" s="430"/>
      <c r="BN9" s="394">
        <v>-9379</v>
      </c>
      <c r="BO9" s="395"/>
      <c r="BP9" s="395"/>
      <c r="BQ9" s="395"/>
      <c r="BR9" s="395"/>
      <c r="BS9" s="395"/>
      <c r="BT9" s="395"/>
      <c r="BU9" s="396"/>
      <c r="BV9" s="394">
        <v>106753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7.1</v>
      </c>
      <c r="CU9" s="392"/>
      <c r="CV9" s="392"/>
      <c r="CW9" s="392"/>
      <c r="CX9" s="392"/>
      <c r="CY9" s="392"/>
      <c r="CZ9" s="392"/>
      <c r="DA9" s="393"/>
      <c r="DB9" s="391">
        <v>6</v>
      </c>
      <c r="DC9" s="392"/>
      <c r="DD9" s="392"/>
      <c r="DE9" s="392"/>
      <c r="DF9" s="392"/>
      <c r="DG9" s="392"/>
      <c r="DH9" s="392"/>
      <c r="DI9" s="393"/>
    </row>
    <row r="10" spans="1:119" ht="18.75" customHeight="1" thickBot="1" x14ac:dyDescent="0.2">
      <c r="A10" s="172"/>
      <c r="B10" s="388"/>
      <c r="C10" s="389"/>
      <c r="D10" s="389"/>
      <c r="E10" s="389"/>
      <c r="F10" s="389"/>
      <c r="G10" s="389"/>
      <c r="H10" s="389"/>
      <c r="I10" s="389"/>
      <c r="J10" s="389"/>
      <c r="K10" s="437"/>
      <c r="L10" s="444" t="s">
        <v>119</v>
      </c>
      <c r="M10" s="424"/>
      <c r="N10" s="424"/>
      <c r="O10" s="424"/>
      <c r="P10" s="424"/>
      <c r="Q10" s="425"/>
      <c r="R10" s="445">
        <v>10702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95</v>
      </c>
      <c r="AV10" s="427"/>
      <c r="AW10" s="427"/>
      <c r="AX10" s="427"/>
      <c r="AY10" s="428" t="s">
        <v>121</v>
      </c>
      <c r="AZ10" s="429"/>
      <c r="BA10" s="429"/>
      <c r="BB10" s="429"/>
      <c r="BC10" s="429"/>
      <c r="BD10" s="429"/>
      <c r="BE10" s="429"/>
      <c r="BF10" s="429"/>
      <c r="BG10" s="429"/>
      <c r="BH10" s="429"/>
      <c r="BI10" s="429"/>
      <c r="BJ10" s="429"/>
      <c r="BK10" s="429"/>
      <c r="BL10" s="429"/>
      <c r="BM10" s="430"/>
      <c r="BN10" s="394">
        <v>424906</v>
      </c>
      <c r="BO10" s="395"/>
      <c r="BP10" s="395"/>
      <c r="BQ10" s="395"/>
      <c r="BR10" s="395"/>
      <c r="BS10" s="395"/>
      <c r="BT10" s="395"/>
      <c r="BU10" s="396"/>
      <c r="BV10" s="394">
        <v>410264</v>
      </c>
      <c r="BW10" s="395"/>
      <c r="BX10" s="395"/>
      <c r="BY10" s="395"/>
      <c r="BZ10" s="395"/>
      <c r="CA10" s="395"/>
      <c r="CB10" s="395"/>
      <c r="CC10" s="396"/>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95</v>
      </c>
      <c r="AV11" s="427"/>
      <c r="AW11" s="427"/>
      <c r="AX11" s="427"/>
      <c r="AY11" s="428" t="s">
        <v>126</v>
      </c>
      <c r="AZ11" s="429"/>
      <c r="BA11" s="429"/>
      <c r="BB11" s="429"/>
      <c r="BC11" s="429"/>
      <c r="BD11" s="429"/>
      <c r="BE11" s="429"/>
      <c r="BF11" s="429"/>
      <c r="BG11" s="429"/>
      <c r="BH11" s="429"/>
      <c r="BI11" s="429"/>
      <c r="BJ11" s="429"/>
      <c r="BK11" s="429"/>
      <c r="BL11" s="429"/>
      <c r="BM11" s="430"/>
      <c r="BN11" s="394">
        <v>46000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15">
      <c r="A12" s="172"/>
      <c r="B12" s="454" t="s">
        <v>129</v>
      </c>
      <c r="C12" s="455"/>
      <c r="D12" s="455"/>
      <c r="E12" s="455"/>
      <c r="F12" s="455"/>
      <c r="G12" s="455"/>
      <c r="H12" s="455"/>
      <c r="I12" s="455"/>
      <c r="J12" s="455"/>
      <c r="K12" s="456"/>
      <c r="L12" s="463" t="s">
        <v>130</v>
      </c>
      <c r="M12" s="464"/>
      <c r="N12" s="464"/>
      <c r="O12" s="464"/>
      <c r="P12" s="464"/>
      <c r="Q12" s="465"/>
      <c r="R12" s="466">
        <v>10992</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95</v>
      </c>
      <c r="AV12" s="427"/>
      <c r="AW12" s="427"/>
      <c r="AX12" s="427"/>
      <c r="AY12" s="428" t="s">
        <v>134</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144000</v>
      </c>
      <c r="BW12" s="395"/>
      <c r="BX12" s="395"/>
      <c r="BY12" s="395"/>
      <c r="BZ12" s="395"/>
      <c r="CA12" s="395"/>
      <c r="CB12" s="395"/>
      <c r="CC12" s="396"/>
      <c r="CD12" s="397" t="s">
        <v>135</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2"/>
      <c r="B13" s="457"/>
      <c r="C13" s="458"/>
      <c r="D13" s="458"/>
      <c r="E13" s="458"/>
      <c r="F13" s="458"/>
      <c r="G13" s="458"/>
      <c r="H13" s="458"/>
      <c r="I13" s="458"/>
      <c r="J13" s="458"/>
      <c r="K13" s="459"/>
      <c r="L13" s="181"/>
      <c r="M13" s="485" t="s">
        <v>136</v>
      </c>
      <c r="N13" s="486"/>
      <c r="O13" s="486"/>
      <c r="P13" s="486"/>
      <c r="Q13" s="487"/>
      <c r="R13" s="478">
        <v>10924</v>
      </c>
      <c r="S13" s="479"/>
      <c r="T13" s="479"/>
      <c r="U13" s="479"/>
      <c r="V13" s="480"/>
      <c r="W13" s="410" t="s">
        <v>137</v>
      </c>
      <c r="X13" s="411"/>
      <c r="Y13" s="411"/>
      <c r="Z13" s="411"/>
      <c r="AA13" s="411"/>
      <c r="AB13" s="401"/>
      <c r="AC13" s="445">
        <v>1263</v>
      </c>
      <c r="AD13" s="446"/>
      <c r="AE13" s="446"/>
      <c r="AF13" s="446"/>
      <c r="AG13" s="488"/>
      <c r="AH13" s="445">
        <v>1376</v>
      </c>
      <c r="AI13" s="446"/>
      <c r="AJ13" s="446"/>
      <c r="AK13" s="446"/>
      <c r="AL13" s="447"/>
      <c r="AM13" s="423" t="s">
        <v>138</v>
      </c>
      <c r="AN13" s="424"/>
      <c r="AO13" s="424"/>
      <c r="AP13" s="424"/>
      <c r="AQ13" s="424"/>
      <c r="AR13" s="424"/>
      <c r="AS13" s="424"/>
      <c r="AT13" s="425"/>
      <c r="AU13" s="426" t="s">
        <v>116</v>
      </c>
      <c r="AV13" s="427"/>
      <c r="AW13" s="427"/>
      <c r="AX13" s="427"/>
      <c r="AY13" s="428" t="s">
        <v>139</v>
      </c>
      <c r="AZ13" s="429"/>
      <c r="BA13" s="429"/>
      <c r="BB13" s="429"/>
      <c r="BC13" s="429"/>
      <c r="BD13" s="429"/>
      <c r="BE13" s="429"/>
      <c r="BF13" s="429"/>
      <c r="BG13" s="429"/>
      <c r="BH13" s="429"/>
      <c r="BI13" s="429"/>
      <c r="BJ13" s="429"/>
      <c r="BK13" s="429"/>
      <c r="BL13" s="429"/>
      <c r="BM13" s="430"/>
      <c r="BN13" s="394">
        <v>461527</v>
      </c>
      <c r="BO13" s="395"/>
      <c r="BP13" s="395"/>
      <c r="BQ13" s="395"/>
      <c r="BR13" s="395"/>
      <c r="BS13" s="395"/>
      <c r="BT13" s="395"/>
      <c r="BU13" s="396"/>
      <c r="BV13" s="394">
        <v>373017</v>
      </c>
      <c r="BW13" s="395"/>
      <c r="BX13" s="395"/>
      <c r="BY13" s="395"/>
      <c r="BZ13" s="395"/>
      <c r="CA13" s="395"/>
      <c r="CB13" s="395"/>
      <c r="CC13" s="396"/>
      <c r="CD13" s="397" t="s">
        <v>140</v>
      </c>
      <c r="CE13" s="398"/>
      <c r="CF13" s="398"/>
      <c r="CG13" s="398"/>
      <c r="CH13" s="398"/>
      <c r="CI13" s="398"/>
      <c r="CJ13" s="398"/>
      <c r="CK13" s="398"/>
      <c r="CL13" s="398"/>
      <c r="CM13" s="398"/>
      <c r="CN13" s="398"/>
      <c r="CO13" s="398"/>
      <c r="CP13" s="398"/>
      <c r="CQ13" s="398"/>
      <c r="CR13" s="398"/>
      <c r="CS13" s="399"/>
      <c r="CT13" s="391">
        <v>5.3</v>
      </c>
      <c r="CU13" s="392"/>
      <c r="CV13" s="392"/>
      <c r="CW13" s="392"/>
      <c r="CX13" s="392"/>
      <c r="CY13" s="392"/>
      <c r="CZ13" s="392"/>
      <c r="DA13" s="393"/>
      <c r="DB13" s="391">
        <v>5.2</v>
      </c>
      <c r="DC13" s="392"/>
      <c r="DD13" s="392"/>
      <c r="DE13" s="392"/>
      <c r="DF13" s="392"/>
      <c r="DG13" s="392"/>
      <c r="DH13" s="392"/>
      <c r="DI13" s="393"/>
    </row>
    <row r="14" spans="1:119" ht="18.75" customHeight="1" thickBot="1" x14ac:dyDescent="0.2">
      <c r="A14" s="172"/>
      <c r="B14" s="457"/>
      <c r="C14" s="458"/>
      <c r="D14" s="458"/>
      <c r="E14" s="458"/>
      <c r="F14" s="458"/>
      <c r="G14" s="458"/>
      <c r="H14" s="458"/>
      <c r="I14" s="458"/>
      <c r="J14" s="458"/>
      <c r="K14" s="459"/>
      <c r="L14" s="475" t="s">
        <v>141</v>
      </c>
      <c r="M14" s="476"/>
      <c r="N14" s="476"/>
      <c r="O14" s="476"/>
      <c r="P14" s="476"/>
      <c r="Q14" s="477"/>
      <c r="R14" s="478">
        <v>11020</v>
      </c>
      <c r="S14" s="479"/>
      <c r="T14" s="479"/>
      <c r="U14" s="479"/>
      <c r="V14" s="480"/>
      <c r="W14" s="384"/>
      <c r="X14" s="385"/>
      <c r="Y14" s="385"/>
      <c r="Z14" s="385"/>
      <c r="AA14" s="385"/>
      <c r="AB14" s="374"/>
      <c r="AC14" s="481">
        <v>21.5</v>
      </c>
      <c r="AD14" s="482"/>
      <c r="AE14" s="482"/>
      <c r="AF14" s="482"/>
      <c r="AG14" s="483"/>
      <c r="AH14" s="481">
        <v>23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142</v>
      </c>
      <c r="CE14" s="490"/>
      <c r="CF14" s="490"/>
      <c r="CG14" s="490"/>
      <c r="CH14" s="490"/>
      <c r="CI14" s="490"/>
      <c r="CJ14" s="490"/>
      <c r="CK14" s="490"/>
      <c r="CL14" s="490"/>
      <c r="CM14" s="490"/>
      <c r="CN14" s="490"/>
      <c r="CO14" s="490"/>
      <c r="CP14" s="490"/>
      <c r="CQ14" s="490"/>
      <c r="CR14" s="490"/>
      <c r="CS14" s="491"/>
      <c r="CT14" s="492" t="s">
        <v>128</v>
      </c>
      <c r="CU14" s="493"/>
      <c r="CV14" s="493"/>
      <c r="CW14" s="493"/>
      <c r="CX14" s="493"/>
      <c r="CY14" s="493"/>
      <c r="CZ14" s="493"/>
      <c r="DA14" s="494"/>
      <c r="DB14" s="492" t="s">
        <v>143</v>
      </c>
      <c r="DC14" s="493"/>
      <c r="DD14" s="493"/>
      <c r="DE14" s="493"/>
      <c r="DF14" s="493"/>
      <c r="DG14" s="493"/>
      <c r="DH14" s="493"/>
      <c r="DI14" s="494"/>
    </row>
    <row r="15" spans="1:119" ht="18.75" customHeight="1" x14ac:dyDescent="0.15">
      <c r="A15" s="172"/>
      <c r="B15" s="457"/>
      <c r="C15" s="458"/>
      <c r="D15" s="458"/>
      <c r="E15" s="458"/>
      <c r="F15" s="458"/>
      <c r="G15" s="458"/>
      <c r="H15" s="458"/>
      <c r="I15" s="458"/>
      <c r="J15" s="458"/>
      <c r="K15" s="459"/>
      <c r="L15" s="181"/>
      <c r="M15" s="485" t="s">
        <v>136</v>
      </c>
      <c r="N15" s="486"/>
      <c r="O15" s="486"/>
      <c r="P15" s="486"/>
      <c r="Q15" s="487"/>
      <c r="R15" s="478">
        <v>10957</v>
      </c>
      <c r="S15" s="479"/>
      <c r="T15" s="479"/>
      <c r="U15" s="479"/>
      <c r="V15" s="480"/>
      <c r="W15" s="410" t="s">
        <v>144</v>
      </c>
      <c r="X15" s="411"/>
      <c r="Y15" s="411"/>
      <c r="Z15" s="411"/>
      <c r="AA15" s="411"/>
      <c r="AB15" s="401"/>
      <c r="AC15" s="445">
        <v>1445</v>
      </c>
      <c r="AD15" s="446"/>
      <c r="AE15" s="446"/>
      <c r="AF15" s="446"/>
      <c r="AG15" s="488"/>
      <c r="AH15" s="445">
        <v>1455</v>
      </c>
      <c r="AI15" s="446"/>
      <c r="AJ15" s="446"/>
      <c r="AK15" s="446"/>
      <c r="AL15" s="447"/>
      <c r="AM15" s="423"/>
      <c r="AN15" s="424"/>
      <c r="AO15" s="424"/>
      <c r="AP15" s="424"/>
      <c r="AQ15" s="424"/>
      <c r="AR15" s="424"/>
      <c r="AS15" s="424"/>
      <c r="AT15" s="425"/>
      <c r="AU15" s="426"/>
      <c r="AV15" s="427"/>
      <c r="AW15" s="427"/>
      <c r="AX15" s="427"/>
      <c r="AY15" s="354" t="s">
        <v>145</v>
      </c>
      <c r="AZ15" s="355"/>
      <c r="BA15" s="355"/>
      <c r="BB15" s="355"/>
      <c r="BC15" s="355"/>
      <c r="BD15" s="355"/>
      <c r="BE15" s="355"/>
      <c r="BF15" s="355"/>
      <c r="BG15" s="355"/>
      <c r="BH15" s="355"/>
      <c r="BI15" s="355"/>
      <c r="BJ15" s="355"/>
      <c r="BK15" s="355"/>
      <c r="BL15" s="355"/>
      <c r="BM15" s="356"/>
      <c r="BN15" s="357">
        <v>1236658</v>
      </c>
      <c r="BO15" s="358"/>
      <c r="BP15" s="358"/>
      <c r="BQ15" s="358"/>
      <c r="BR15" s="358"/>
      <c r="BS15" s="358"/>
      <c r="BT15" s="358"/>
      <c r="BU15" s="359"/>
      <c r="BV15" s="357">
        <v>1155787</v>
      </c>
      <c r="BW15" s="358"/>
      <c r="BX15" s="358"/>
      <c r="BY15" s="358"/>
      <c r="BZ15" s="358"/>
      <c r="CA15" s="358"/>
      <c r="CB15" s="358"/>
      <c r="CC15" s="359"/>
      <c r="CD15" s="495" t="s">
        <v>146</v>
      </c>
      <c r="CE15" s="496"/>
      <c r="CF15" s="496"/>
      <c r="CG15" s="496"/>
      <c r="CH15" s="496"/>
      <c r="CI15" s="496"/>
      <c r="CJ15" s="496"/>
      <c r="CK15" s="496"/>
      <c r="CL15" s="496"/>
      <c r="CM15" s="496"/>
      <c r="CN15" s="496"/>
      <c r="CO15" s="496"/>
      <c r="CP15" s="496"/>
      <c r="CQ15" s="496"/>
      <c r="CR15" s="496"/>
      <c r="CS15" s="49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7"/>
      <c r="C16" s="458"/>
      <c r="D16" s="458"/>
      <c r="E16" s="458"/>
      <c r="F16" s="458"/>
      <c r="G16" s="458"/>
      <c r="H16" s="458"/>
      <c r="I16" s="458"/>
      <c r="J16" s="458"/>
      <c r="K16" s="459"/>
      <c r="L16" s="475" t="s">
        <v>147</v>
      </c>
      <c r="M16" s="498"/>
      <c r="N16" s="498"/>
      <c r="O16" s="498"/>
      <c r="P16" s="498"/>
      <c r="Q16" s="499"/>
      <c r="R16" s="500" t="s">
        <v>148</v>
      </c>
      <c r="S16" s="501"/>
      <c r="T16" s="501"/>
      <c r="U16" s="501"/>
      <c r="V16" s="502"/>
      <c r="W16" s="384"/>
      <c r="X16" s="385"/>
      <c r="Y16" s="385"/>
      <c r="Z16" s="385"/>
      <c r="AA16" s="385"/>
      <c r="AB16" s="374"/>
      <c r="AC16" s="481">
        <v>24.6</v>
      </c>
      <c r="AD16" s="482"/>
      <c r="AE16" s="482"/>
      <c r="AF16" s="482"/>
      <c r="AG16" s="483"/>
      <c r="AH16" s="481">
        <v>24.3</v>
      </c>
      <c r="AI16" s="482"/>
      <c r="AJ16" s="482"/>
      <c r="AK16" s="482"/>
      <c r="AL16" s="484"/>
      <c r="AM16" s="423"/>
      <c r="AN16" s="424"/>
      <c r="AO16" s="424"/>
      <c r="AP16" s="424"/>
      <c r="AQ16" s="424"/>
      <c r="AR16" s="424"/>
      <c r="AS16" s="424"/>
      <c r="AT16" s="425"/>
      <c r="AU16" s="426"/>
      <c r="AV16" s="427"/>
      <c r="AW16" s="427"/>
      <c r="AX16" s="427"/>
      <c r="AY16" s="428" t="s">
        <v>149</v>
      </c>
      <c r="AZ16" s="429"/>
      <c r="BA16" s="429"/>
      <c r="BB16" s="429"/>
      <c r="BC16" s="429"/>
      <c r="BD16" s="429"/>
      <c r="BE16" s="429"/>
      <c r="BF16" s="429"/>
      <c r="BG16" s="429"/>
      <c r="BH16" s="429"/>
      <c r="BI16" s="429"/>
      <c r="BJ16" s="429"/>
      <c r="BK16" s="429"/>
      <c r="BL16" s="429"/>
      <c r="BM16" s="430"/>
      <c r="BN16" s="394">
        <v>3016626</v>
      </c>
      <c r="BO16" s="395"/>
      <c r="BP16" s="395"/>
      <c r="BQ16" s="395"/>
      <c r="BR16" s="395"/>
      <c r="BS16" s="395"/>
      <c r="BT16" s="395"/>
      <c r="BU16" s="396"/>
      <c r="BV16" s="394">
        <v>2957909</v>
      </c>
      <c r="BW16" s="395"/>
      <c r="BX16" s="395"/>
      <c r="BY16" s="395"/>
      <c r="BZ16" s="395"/>
      <c r="CA16" s="395"/>
      <c r="CB16" s="395"/>
      <c r="CC16" s="396"/>
      <c r="CD16" s="185"/>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2"/>
      <c r="B17" s="460"/>
      <c r="C17" s="461"/>
      <c r="D17" s="461"/>
      <c r="E17" s="461"/>
      <c r="F17" s="461"/>
      <c r="G17" s="461"/>
      <c r="H17" s="461"/>
      <c r="I17" s="461"/>
      <c r="J17" s="461"/>
      <c r="K17" s="462"/>
      <c r="L17" s="186"/>
      <c r="M17" s="505" t="s">
        <v>150</v>
      </c>
      <c r="N17" s="506"/>
      <c r="O17" s="506"/>
      <c r="P17" s="506"/>
      <c r="Q17" s="507"/>
      <c r="R17" s="500" t="s">
        <v>151</v>
      </c>
      <c r="S17" s="501"/>
      <c r="T17" s="501"/>
      <c r="U17" s="501"/>
      <c r="V17" s="502"/>
      <c r="W17" s="410" t="s">
        <v>152</v>
      </c>
      <c r="X17" s="411"/>
      <c r="Y17" s="411"/>
      <c r="Z17" s="411"/>
      <c r="AA17" s="411"/>
      <c r="AB17" s="401"/>
      <c r="AC17" s="445">
        <v>3169</v>
      </c>
      <c r="AD17" s="446"/>
      <c r="AE17" s="446"/>
      <c r="AF17" s="446"/>
      <c r="AG17" s="488"/>
      <c r="AH17" s="445">
        <v>3150</v>
      </c>
      <c r="AI17" s="446"/>
      <c r="AJ17" s="446"/>
      <c r="AK17" s="446"/>
      <c r="AL17" s="447"/>
      <c r="AM17" s="423"/>
      <c r="AN17" s="424"/>
      <c r="AO17" s="424"/>
      <c r="AP17" s="424"/>
      <c r="AQ17" s="424"/>
      <c r="AR17" s="424"/>
      <c r="AS17" s="424"/>
      <c r="AT17" s="425"/>
      <c r="AU17" s="426"/>
      <c r="AV17" s="427"/>
      <c r="AW17" s="427"/>
      <c r="AX17" s="427"/>
      <c r="AY17" s="428" t="s">
        <v>153</v>
      </c>
      <c r="AZ17" s="429"/>
      <c r="BA17" s="429"/>
      <c r="BB17" s="429"/>
      <c r="BC17" s="429"/>
      <c r="BD17" s="429"/>
      <c r="BE17" s="429"/>
      <c r="BF17" s="429"/>
      <c r="BG17" s="429"/>
      <c r="BH17" s="429"/>
      <c r="BI17" s="429"/>
      <c r="BJ17" s="429"/>
      <c r="BK17" s="429"/>
      <c r="BL17" s="429"/>
      <c r="BM17" s="430"/>
      <c r="BN17" s="394">
        <v>1558234</v>
      </c>
      <c r="BO17" s="395"/>
      <c r="BP17" s="395"/>
      <c r="BQ17" s="395"/>
      <c r="BR17" s="395"/>
      <c r="BS17" s="395"/>
      <c r="BT17" s="395"/>
      <c r="BU17" s="396"/>
      <c r="BV17" s="394">
        <v>1439645</v>
      </c>
      <c r="BW17" s="395"/>
      <c r="BX17" s="395"/>
      <c r="BY17" s="395"/>
      <c r="BZ17" s="395"/>
      <c r="CA17" s="395"/>
      <c r="CB17" s="395"/>
      <c r="CC17" s="396"/>
      <c r="CD17" s="185"/>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2"/>
      <c r="B18" s="516" t="s">
        <v>154</v>
      </c>
      <c r="C18" s="437"/>
      <c r="D18" s="437"/>
      <c r="E18" s="517"/>
      <c r="F18" s="517"/>
      <c r="G18" s="517"/>
      <c r="H18" s="517"/>
      <c r="I18" s="517"/>
      <c r="J18" s="517"/>
      <c r="K18" s="517"/>
      <c r="L18" s="518">
        <v>19.12</v>
      </c>
      <c r="M18" s="518"/>
      <c r="N18" s="518"/>
      <c r="O18" s="518"/>
      <c r="P18" s="518"/>
      <c r="Q18" s="518"/>
      <c r="R18" s="519"/>
      <c r="S18" s="519"/>
      <c r="T18" s="519"/>
      <c r="U18" s="519"/>
      <c r="V18" s="520"/>
      <c r="W18" s="412"/>
      <c r="X18" s="413"/>
      <c r="Y18" s="413"/>
      <c r="Z18" s="413"/>
      <c r="AA18" s="413"/>
      <c r="AB18" s="404"/>
      <c r="AC18" s="521">
        <v>53.9</v>
      </c>
      <c r="AD18" s="522"/>
      <c r="AE18" s="522"/>
      <c r="AF18" s="522"/>
      <c r="AG18" s="523"/>
      <c r="AH18" s="521">
        <v>52.7</v>
      </c>
      <c r="AI18" s="522"/>
      <c r="AJ18" s="522"/>
      <c r="AK18" s="522"/>
      <c r="AL18" s="524"/>
      <c r="AM18" s="423"/>
      <c r="AN18" s="424"/>
      <c r="AO18" s="424"/>
      <c r="AP18" s="424"/>
      <c r="AQ18" s="424"/>
      <c r="AR18" s="424"/>
      <c r="AS18" s="424"/>
      <c r="AT18" s="425"/>
      <c r="AU18" s="426"/>
      <c r="AV18" s="427"/>
      <c r="AW18" s="427"/>
      <c r="AX18" s="427"/>
      <c r="AY18" s="428" t="s">
        <v>155</v>
      </c>
      <c r="AZ18" s="429"/>
      <c r="BA18" s="429"/>
      <c r="BB18" s="429"/>
      <c r="BC18" s="429"/>
      <c r="BD18" s="429"/>
      <c r="BE18" s="429"/>
      <c r="BF18" s="429"/>
      <c r="BG18" s="429"/>
      <c r="BH18" s="429"/>
      <c r="BI18" s="429"/>
      <c r="BJ18" s="429"/>
      <c r="BK18" s="429"/>
      <c r="BL18" s="429"/>
      <c r="BM18" s="430"/>
      <c r="BN18" s="394">
        <v>2934456</v>
      </c>
      <c r="BO18" s="395"/>
      <c r="BP18" s="395"/>
      <c r="BQ18" s="395"/>
      <c r="BR18" s="395"/>
      <c r="BS18" s="395"/>
      <c r="BT18" s="395"/>
      <c r="BU18" s="396"/>
      <c r="BV18" s="394">
        <v>2847905</v>
      </c>
      <c r="BW18" s="395"/>
      <c r="BX18" s="395"/>
      <c r="BY18" s="395"/>
      <c r="BZ18" s="395"/>
      <c r="CA18" s="395"/>
      <c r="CB18" s="395"/>
      <c r="CC18" s="396"/>
      <c r="CD18" s="185"/>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2"/>
      <c r="B19" s="516" t="s">
        <v>156</v>
      </c>
      <c r="C19" s="437"/>
      <c r="D19" s="437"/>
      <c r="E19" s="517"/>
      <c r="F19" s="517"/>
      <c r="G19" s="517"/>
      <c r="H19" s="517"/>
      <c r="I19" s="517"/>
      <c r="J19" s="517"/>
      <c r="K19" s="517"/>
      <c r="L19" s="525">
        <v>558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157</v>
      </c>
      <c r="AZ19" s="429"/>
      <c r="BA19" s="429"/>
      <c r="BB19" s="429"/>
      <c r="BC19" s="429"/>
      <c r="BD19" s="429"/>
      <c r="BE19" s="429"/>
      <c r="BF19" s="429"/>
      <c r="BG19" s="429"/>
      <c r="BH19" s="429"/>
      <c r="BI19" s="429"/>
      <c r="BJ19" s="429"/>
      <c r="BK19" s="429"/>
      <c r="BL19" s="429"/>
      <c r="BM19" s="430"/>
      <c r="BN19" s="394">
        <v>4680946</v>
      </c>
      <c r="BO19" s="395"/>
      <c r="BP19" s="395"/>
      <c r="BQ19" s="395"/>
      <c r="BR19" s="395"/>
      <c r="BS19" s="395"/>
      <c r="BT19" s="395"/>
      <c r="BU19" s="396"/>
      <c r="BV19" s="394">
        <v>4731960</v>
      </c>
      <c r="BW19" s="395"/>
      <c r="BX19" s="395"/>
      <c r="BY19" s="395"/>
      <c r="BZ19" s="395"/>
      <c r="CA19" s="395"/>
      <c r="CB19" s="395"/>
      <c r="CC19" s="396"/>
      <c r="CD19" s="185"/>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2"/>
      <c r="B20" s="516" t="s">
        <v>158</v>
      </c>
      <c r="C20" s="437"/>
      <c r="D20" s="437"/>
      <c r="E20" s="517"/>
      <c r="F20" s="517"/>
      <c r="G20" s="517"/>
      <c r="H20" s="517"/>
      <c r="I20" s="517"/>
      <c r="J20" s="517"/>
      <c r="K20" s="517"/>
      <c r="L20" s="525">
        <v>3680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5"/>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2"/>
      <c r="B21" s="534" t="s">
        <v>159</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5"/>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2"/>
      <c r="B22" s="564" t="s">
        <v>160</v>
      </c>
      <c r="C22" s="538"/>
      <c r="D22" s="539"/>
      <c r="E22" s="406" t="s">
        <v>1</v>
      </c>
      <c r="F22" s="411"/>
      <c r="G22" s="411"/>
      <c r="H22" s="411"/>
      <c r="I22" s="411"/>
      <c r="J22" s="411"/>
      <c r="K22" s="401"/>
      <c r="L22" s="406" t="s">
        <v>161</v>
      </c>
      <c r="M22" s="411"/>
      <c r="N22" s="411"/>
      <c r="O22" s="411"/>
      <c r="P22" s="401"/>
      <c r="Q22" s="569" t="s">
        <v>162</v>
      </c>
      <c r="R22" s="570"/>
      <c r="S22" s="570"/>
      <c r="T22" s="570"/>
      <c r="U22" s="570"/>
      <c r="V22" s="571"/>
      <c r="W22" s="537" t="s">
        <v>163</v>
      </c>
      <c r="X22" s="538"/>
      <c r="Y22" s="539"/>
      <c r="Z22" s="406" t="s">
        <v>1</v>
      </c>
      <c r="AA22" s="411"/>
      <c r="AB22" s="411"/>
      <c r="AC22" s="411"/>
      <c r="AD22" s="411"/>
      <c r="AE22" s="411"/>
      <c r="AF22" s="411"/>
      <c r="AG22" s="401"/>
      <c r="AH22" s="575" t="s">
        <v>164</v>
      </c>
      <c r="AI22" s="411"/>
      <c r="AJ22" s="411"/>
      <c r="AK22" s="411"/>
      <c r="AL22" s="401"/>
      <c r="AM22" s="575" t="s">
        <v>165</v>
      </c>
      <c r="AN22" s="576"/>
      <c r="AO22" s="576"/>
      <c r="AP22" s="576"/>
      <c r="AQ22" s="576"/>
      <c r="AR22" s="577"/>
      <c r="AS22" s="569" t="s">
        <v>162</v>
      </c>
      <c r="AT22" s="570"/>
      <c r="AU22" s="570"/>
      <c r="AV22" s="570"/>
      <c r="AW22" s="570"/>
      <c r="AX22" s="581"/>
      <c r="AY22" s="354" t="s">
        <v>166</v>
      </c>
      <c r="AZ22" s="355"/>
      <c r="BA22" s="355"/>
      <c r="BB22" s="355"/>
      <c r="BC22" s="355"/>
      <c r="BD22" s="355"/>
      <c r="BE22" s="355"/>
      <c r="BF22" s="355"/>
      <c r="BG22" s="355"/>
      <c r="BH22" s="355"/>
      <c r="BI22" s="355"/>
      <c r="BJ22" s="355"/>
      <c r="BK22" s="355"/>
      <c r="BL22" s="355"/>
      <c r="BM22" s="356"/>
      <c r="BN22" s="357">
        <v>2605123</v>
      </c>
      <c r="BO22" s="358"/>
      <c r="BP22" s="358"/>
      <c r="BQ22" s="358"/>
      <c r="BR22" s="358"/>
      <c r="BS22" s="358"/>
      <c r="BT22" s="358"/>
      <c r="BU22" s="359"/>
      <c r="BV22" s="357">
        <v>2772046</v>
      </c>
      <c r="BW22" s="358"/>
      <c r="BX22" s="358"/>
      <c r="BY22" s="358"/>
      <c r="BZ22" s="358"/>
      <c r="CA22" s="358"/>
      <c r="CB22" s="358"/>
      <c r="CC22" s="359"/>
      <c r="CD22" s="185"/>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2"/>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167</v>
      </c>
      <c r="AZ23" s="429"/>
      <c r="BA23" s="429"/>
      <c r="BB23" s="429"/>
      <c r="BC23" s="429"/>
      <c r="BD23" s="429"/>
      <c r="BE23" s="429"/>
      <c r="BF23" s="429"/>
      <c r="BG23" s="429"/>
      <c r="BH23" s="429"/>
      <c r="BI23" s="429"/>
      <c r="BJ23" s="429"/>
      <c r="BK23" s="429"/>
      <c r="BL23" s="429"/>
      <c r="BM23" s="430"/>
      <c r="BN23" s="394">
        <v>305110</v>
      </c>
      <c r="BO23" s="395"/>
      <c r="BP23" s="395"/>
      <c r="BQ23" s="395"/>
      <c r="BR23" s="395"/>
      <c r="BS23" s="395"/>
      <c r="BT23" s="395"/>
      <c r="BU23" s="396"/>
      <c r="BV23" s="394">
        <v>416472</v>
      </c>
      <c r="BW23" s="395"/>
      <c r="BX23" s="395"/>
      <c r="BY23" s="395"/>
      <c r="BZ23" s="395"/>
      <c r="CA23" s="395"/>
      <c r="CB23" s="395"/>
      <c r="CC23" s="396"/>
      <c r="CD23" s="185"/>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2"/>
      <c r="B24" s="565"/>
      <c r="C24" s="541"/>
      <c r="D24" s="542"/>
      <c r="E24" s="444" t="s">
        <v>168</v>
      </c>
      <c r="F24" s="424"/>
      <c r="G24" s="424"/>
      <c r="H24" s="424"/>
      <c r="I24" s="424"/>
      <c r="J24" s="424"/>
      <c r="K24" s="425"/>
      <c r="L24" s="445">
        <v>1</v>
      </c>
      <c r="M24" s="446"/>
      <c r="N24" s="446"/>
      <c r="O24" s="446"/>
      <c r="P24" s="488"/>
      <c r="Q24" s="445">
        <v>7010</v>
      </c>
      <c r="R24" s="446"/>
      <c r="S24" s="446"/>
      <c r="T24" s="446"/>
      <c r="U24" s="446"/>
      <c r="V24" s="488"/>
      <c r="W24" s="540"/>
      <c r="X24" s="541"/>
      <c r="Y24" s="542"/>
      <c r="Z24" s="444" t="s">
        <v>169</v>
      </c>
      <c r="AA24" s="424"/>
      <c r="AB24" s="424"/>
      <c r="AC24" s="424"/>
      <c r="AD24" s="424"/>
      <c r="AE24" s="424"/>
      <c r="AF24" s="424"/>
      <c r="AG24" s="425"/>
      <c r="AH24" s="445">
        <v>94</v>
      </c>
      <c r="AI24" s="446"/>
      <c r="AJ24" s="446"/>
      <c r="AK24" s="446"/>
      <c r="AL24" s="488"/>
      <c r="AM24" s="445">
        <v>273728</v>
      </c>
      <c r="AN24" s="446"/>
      <c r="AO24" s="446"/>
      <c r="AP24" s="446"/>
      <c r="AQ24" s="446"/>
      <c r="AR24" s="488"/>
      <c r="AS24" s="445">
        <v>2912</v>
      </c>
      <c r="AT24" s="446"/>
      <c r="AU24" s="446"/>
      <c r="AV24" s="446"/>
      <c r="AW24" s="446"/>
      <c r="AX24" s="447"/>
      <c r="AY24" s="510" t="s">
        <v>170</v>
      </c>
      <c r="AZ24" s="511"/>
      <c r="BA24" s="511"/>
      <c r="BB24" s="511"/>
      <c r="BC24" s="511"/>
      <c r="BD24" s="511"/>
      <c r="BE24" s="511"/>
      <c r="BF24" s="511"/>
      <c r="BG24" s="511"/>
      <c r="BH24" s="511"/>
      <c r="BI24" s="511"/>
      <c r="BJ24" s="511"/>
      <c r="BK24" s="511"/>
      <c r="BL24" s="511"/>
      <c r="BM24" s="512"/>
      <c r="BN24" s="394">
        <v>1017141</v>
      </c>
      <c r="BO24" s="395"/>
      <c r="BP24" s="395"/>
      <c r="BQ24" s="395"/>
      <c r="BR24" s="395"/>
      <c r="BS24" s="395"/>
      <c r="BT24" s="395"/>
      <c r="BU24" s="396"/>
      <c r="BV24" s="394">
        <v>1015675</v>
      </c>
      <c r="BW24" s="395"/>
      <c r="BX24" s="395"/>
      <c r="BY24" s="395"/>
      <c r="BZ24" s="395"/>
      <c r="CA24" s="395"/>
      <c r="CB24" s="395"/>
      <c r="CC24" s="396"/>
      <c r="CD24" s="185"/>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2"/>
      <c r="B25" s="565"/>
      <c r="C25" s="541"/>
      <c r="D25" s="542"/>
      <c r="E25" s="444" t="s">
        <v>171</v>
      </c>
      <c r="F25" s="424"/>
      <c r="G25" s="424"/>
      <c r="H25" s="424"/>
      <c r="I25" s="424"/>
      <c r="J25" s="424"/>
      <c r="K25" s="425"/>
      <c r="L25" s="445">
        <v>1</v>
      </c>
      <c r="M25" s="446"/>
      <c r="N25" s="446"/>
      <c r="O25" s="446"/>
      <c r="P25" s="488"/>
      <c r="Q25" s="445">
        <v>5940</v>
      </c>
      <c r="R25" s="446"/>
      <c r="S25" s="446"/>
      <c r="T25" s="446"/>
      <c r="U25" s="446"/>
      <c r="V25" s="488"/>
      <c r="W25" s="540"/>
      <c r="X25" s="541"/>
      <c r="Y25" s="542"/>
      <c r="Z25" s="444" t="s">
        <v>172</v>
      </c>
      <c r="AA25" s="424"/>
      <c r="AB25" s="424"/>
      <c r="AC25" s="424"/>
      <c r="AD25" s="424"/>
      <c r="AE25" s="424"/>
      <c r="AF25" s="424"/>
      <c r="AG25" s="425"/>
      <c r="AH25" s="445" t="s">
        <v>128</v>
      </c>
      <c r="AI25" s="446"/>
      <c r="AJ25" s="446"/>
      <c r="AK25" s="446"/>
      <c r="AL25" s="488"/>
      <c r="AM25" s="445" t="s">
        <v>128</v>
      </c>
      <c r="AN25" s="446"/>
      <c r="AO25" s="446"/>
      <c r="AP25" s="446"/>
      <c r="AQ25" s="446"/>
      <c r="AR25" s="488"/>
      <c r="AS25" s="445" t="s">
        <v>128</v>
      </c>
      <c r="AT25" s="446"/>
      <c r="AU25" s="446"/>
      <c r="AV25" s="446"/>
      <c r="AW25" s="446"/>
      <c r="AX25" s="447"/>
      <c r="AY25" s="354" t="s">
        <v>173</v>
      </c>
      <c r="AZ25" s="355"/>
      <c r="BA25" s="355"/>
      <c r="BB25" s="355"/>
      <c r="BC25" s="355"/>
      <c r="BD25" s="355"/>
      <c r="BE25" s="355"/>
      <c r="BF25" s="355"/>
      <c r="BG25" s="355"/>
      <c r="BH25" s="355"/>
      <c r="BI25" s="355"/>
      <c r="BJ25" s="355"/>
      <c r="BK25" s="355"/>
      <c r="BL25" s="355"/>
      <c r="BM25" s="356"/>
      <c r="BN25" s="357">
        <v>8309</v>
      </c>
      <c r="BO25" s="358"/>
      <c r="BP25" s="358"/>
      <c r="BQ25" s="358"/>
      <c r="BR25" s="358"/>
      <c r="BS25" s="358"/>
      <c r="BT25" s="358"/>
      <c r="BU25" s="359"/>
      <c r="BV25" s="357">
        <v>15564</v>
      </c>
      <c r="BW25" s="358"/>
      <c r="BX25" s="358"/>
      <c r="BY25" s="358"/>
      <c r="BZ25" s="358"/>
      <c r="CA25" s="358"/>
      <c r="CB25" s="358"/>
      <c r="CC25" s="359"/>
      <c r="CD25" s="185"/>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2"/>
      <c r="B26" s="565"/>
      <c r="C26" s="541"/>
      <c r="D26" s="542"/>
      <c r="E26" s="444" t="s">
        <v>174</v>
      </c>
      <c r="F26" s="424"/>
      <c r="G26" s="424"/>
      <c r="H26" s="424"/>
      <c r="I26" s="424"/>
      <c r="J26" s="424"/>
      <c r="K26" s="425"/>
      <c r="L26" s="445">
        <v>1</v>
      </c>
      <c r="M26" s="446"/>
      <c r="N26" s="446"/>
      <c r="O26" s="446"/>
      <c r="P26" s="488"/>
      <c r="Q26" s="445">
        <v>5190</v>
      </c>
      <c r="R26" s="446"/>
      <c r="S26" s="446"/>
      <c r="T26" s="446"/>
      <c r="U26" s="446"/>
      <c r="V26" s="488"/>
      <c r="W26" s="540"/>
      <c r="X26" s="541"/>
      <c r="Y26" s="542"/>
      <c r="Z26" s="444" t="s">
        <v>175</v>
      </c>
      <c r="AA26" s="546"/>
      <c r="AB26" s="546"/>
      <c r="AC26" s="546"/>
      <c r="AD26" s="546"/>
      <c r="AE26" s="546"/>
      <c r="AF26" s="546"/>
      <c r="AG26" s="547"/>
      <c r="AH26" s="445" t="s">
        <v>128</v>
      </c>
      <c r="AI26" s="446"/>
      <c r="AJ26" s="446"/>
      <c r="AK26" s="446"/>
      <c r="AL26" s="488"/>
      <c r="AM26" s="445" t="s">
        <v>176</v>
      </c>
      <c r="AN26" s="446"/>
      <c r="AO26" s="446"/>
      <c r="AP26" s="446"/>
      <c r="AQ26" s="446"/>
      <c r="AR26" s="488"/>
      <c r="AS26" s="445" t="s">
        <v>176</v>
      </c>
      <c r="AT26" s="446"/>
      <c r="AU26" s="446"/>
      <c r="AV26" s="446"/>
      <c r="AW26" s="446"/>
      <c r="AX26" s="447"/>
      <c r="AY26" s="397" t="s">
        <v>177</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176</v>
      </c>
      <c r="BW26" s="395"/>
      <c r="BX26" s="395"/>
      <c r="BY26" s="395"/>
      <c r="BZ26" s="395"/>
      <c r="CA26" s="395"/>
      <c r="CB26" s="395"/>
      <c r="CC26" s="396"/>
      <c r="CD26" s="185"/>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2"/>
      <c r="B27" s="565"/>
      <c r="C27" s="541"/>
      <c r="D27" s="542"/>
      <c r="E27" s="444" t="s">
        <v>178</v>
      </c>
      <c r="F27" s="424"/>
      <c r="G27" s="424"/>
      <c r="H27" s="424"/>
      <c r="I27" s="424"/>
      <c r="J27" s="424"/>
      <c r="K27" s="425"/>
      <c r="L27" s="445">
        <v>1</v>
      </c>
      <c r="M27" s="446"/>
      <c r="N27" s="446"/>
      <c r="O27" s="446"/>
      <c r="P27" s="488"/>
      <c r="Q27" s="445">
        <v>2640</v>
      </c>
      <c r="R27" s="446"/>
      <c r="S27" s="446"/>
      <c r="T27" s="446"/>
      <c r="U27" s="446"/>
      <c r="V27" s="488"/>
      <c r="W27" s="540"/>
      <c r="X27" s="541"/>
      <c r="Y27" s="542"/>
      <c r="Z27" s="444" t="s">
        <v>179</v>
      </c>
      <c r="AA27" s="424"/>
      <c r="AB27" s="424"/>
      <c r="AC27" s="424"/>
      <c r="AD27" s="424"/>
      <c r="AE27" s="424"/>
      <c r="AF27" s="424"/>
      <c r="AG27" s="425"/>
      <c r="AH27" s="445">
        <v>7</v>
      </c>
      <c r="AI27" s="446"/>
      <c r="AJ27" s="446"/>
      <c r="AK27" s="446"/>
      <c r="AL27" s="488"/>
      <c r="AM27" s="445">
        <v>15736</v>
      </c>
      <c r="AN27" s="446"/>
      <c r="AO27" s="446"/>
      <c r="AP27" s="446"/>
      <c r="AQ27" s="446"/>
      <c r="AR27" s="488"/>
      <c r="AS27" s="445">
        <v>2248</v>
      </c>
      <c r="AT27" s="446"/>
      <c r="AU27" s="446"/>
      <c r="AV27" s="446"/>
      <c r="AW27" s="446"/>
      <c r="AX27" s="447"/>
      <c r="AY27" s="489" t="s">
        <v>180</v>
      </c>
      <c r="AZ27" s="490"/>
      <c r="BA27" s="490"/>
      <c r="BB27" s="490"/>
      <c r="BC27" s="490"/>
      <c r="BD27" s="490"/>
      <c r="BE27" s="490"/>
      <c r="BF27" s="490"/>
      <c r="BG27" s="490"/>
      <c r="BH27" s="490"/>
      <c r="BI27" s="490"/>
      <c r="BJ27" s="490"/>
      <c r="BK27" s="490"/>
      <c r="BL27" s="490"/>
      <c r="BM27" s="491"/>
      <c r="BN27" s="513">
        <v>83138</v>
      </c>
      <c r="BO27" s="514"/>
      <c r="BP27" s="514"/>
      <c r="BQ27" s="514"/>
      <c r="BR27" s="514"/>
      <c r="BS27" s="514"/>
      <c r="BT27" s="514"/>
      <c r="BU27" s="515"/>
      <c r="BV27" s="513">
        <v>83133</v>
      </c>
      <c r="BW27" s="514"/>
      <c r="BX27" s="514"/>
      <c r="BY27" s="514"/>
      <c r="BZ27" s="514"/>
      <c r="CA27" s="514"/>
      <c r="CB27" s="514"/>
      <c r="CC27" s="515"/>
      <c r="CD27" s="187"/>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2"/>
      <c r="B28" s="565"/>
      <c r="C28" s="541"/>
      <c r="D28" s="542"/>
      <c r="E28" s="444" t="s">
        <v>181</v>
      </c>
      <c r="F28" s="424"/>
      <c r="G28" s="424"/>
      <c r="H28" s="424"/>
      <c r="I28" s="424"/>
      <c r="J28" s="424"/>
      <c r="K28" s="425"/>
      <c r="L28" s="445">
        <v>1</v>
      </c>
      <c r="M28" s="446"/>
      <c r="N28" s="446"/>
      <c r="O28" s="446"/>
      <c r="P28" s="488"/>
      <c r="Q28" s="445">
        <v>1930</v>
      </c>
      <c r="R28" s="446"/>
      <c r="S28" s="446"/>
      <c r="T28" s="446"/>
      <c r="U28" s="446"/>
      <c r="V28" s="488"/>
      <c r="W28" s="540"/>
      <c r="X28" s="541"/>
      <c r="Y28" s="542"/>
      <c r="Z28" s="444" t="s">
        <v>182</v>
      </c>
      <c r="AA28" s="424"/>
      <c r="AB28" s="424"/>
      <c r="AC28" s="424"/>
      <c r="AD28" s="424"/>
      <c r="AE28" s="424"/>
      <c r="AF28" s="424"/>
      <c r="AG28" s="425"/>
      <c r="AH28" s="445" t="s">
        <v>128</v>
      </c>
      <c r="AI28" s="446"/>
      <c r="AJ28" s="446"/>
      <c r="AK28" s="446"/>
      <c r="AL28" s="488"/>
      <c r="AM28" s="445" t="s">
        <v>128</v>
      </c>
      <c r="AN28" s="446"/>
      <c r="AO28" s="446"/>
      <c r="AP28" s="446"/>
      <c r="AQ28" s="446"/>
      <c r="AR28" s="488"/>
      <c r="AS28" s="445" t="s">
        <v>183</v>
      </c>
      <c r="AT28" s="446"/>
      <c r="AU28" s="446"/>
      <c r="AV28" s="446"/>
      <c r="AW28" s="446"/>
      <c r="AX28" s="447"/>
      <c r="AY28" s="548" t="s">
        <v>184</v>
      </c>
      <c r="AZ28" s="549"/>
      <c r="BA28" s="549"/>
      <c r="BB28" s="550"/>
      <c r="BC28" s="354" t="s">
        <v>49</v>
      </c>
      <c r="BD28" s="355"/>
      <c r="BE28" s="355"/>
      <c r="BF28" s="355"/>
      <c r="BG28" s="355"/>
      <c r="BH28" s="355"/>
      <c r="BI28" s="355"/>
      <c r="BJ28" s="355"/>
      <c r="BK28" s="355"/>
      <c r="BL28" s="355"/>
      <c r="BM28" s="356"/>
      <c r="BN28" s="357">
        <v>1426564</v>
      </c>
      <c r="BO28" s="358"/>
      <c r="BP28" s="358"/>
      <c r="BQ28" s="358"/>
      <c r="BR28" s="358"/>
      <c r="BS28" s="358"/>
      <c r="BT28" s="358"/>
      <c r="BU28" s="359"/>
      <c r="BV28" s="357">
        <v>1001658</v>
      </c>
      <c r="BW28" s="358"/>
      <c r="BX28" s="358"/>
      <c r="BY28" s="358"/>
      <c r="BZ28" s="358"/>
      <c r="CA28" s="358"/>
      <c r="CB28" s="358"/>
      <c r="CC28" s="359"/>
      <c r="CD28" s="185"/>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2"/>
      <c r="B29" s="565"/>
      <c r="C29" s="541"/>
      <c r="D29" s="542"/>
      <c r="E29" s="444" t="s">
        <v>185</v>
      </c>
      <c r="F29" s="424"/>
      <c r="G29" s="424"/>
      <c r="H29" s="424"/>
      <c r="I29" s="424"/>
      <c r="J29" s="424"/>
      <c r="K29" s="425"/>
      <c r="L29" s="445">
        <v>12</v>
      </c>
      <c r="M29" s="446"/>
      <c r="N29" s="446"/>
      <c r="O29" s="446"/>
      <c r="P29" s="488"/>
      <c r="Q29" s="445">
        <v>1720</v>
      </c>
      <c r="R29" s="446"/>
      <c r="S29" s="446"/>
      <c r="T29" s="446"/>
      <c r="U29" s="446"/>
      <c r="V29" s="488"/>
      <c r="W29" s="543"/>
      <c r="X29" s="544"/>
      <c r="Y29" s="545"/>
      <c r="Z29" s="444" t="s">
        <v>186</v>
      </c>
      <c r="AA29" s="424"/>
      <c r="AB29" s="424"/>
      <c r="AC29" s="424"/>
      <c r="AD29" s="424"/>
      <c r="AE29" s="424"/>
      <c r="AF29" s="424"/>
      <c r="AG29" s="425"/>
      <c r="AH29" s="445">
        <v>101</v>
      </c>
      <c r="AI29" s="446"/>
      <c r="AJ29" s="446"/>
      <c r="AK29" s="446"/>
      <c r="AL29" s="488"/>
      <c r="AM29" s="445">
        <v>289464</v>
      </c>
      <c r="AN29" s="446"/>
      <c r="AO29" s="446"/>
      <c r="AP29" s="446"/>
      <c r="AQ29" s="446"/>
      <c r="AR29" s="488"/>
      <c r="AS29" s="445">
        <v>2866</v>
      </c>
      <c r="AT29" s="446"/>
      <c r="AU29" s="446"/>
      <c r="AV29" s="446"/>
      <c r="AW29" s="446"/>
      <c r="AX29" s="447"/>
      <c r="AY29" s="551"/>
      <c r="AZ29" s="552"/>
      <c r="BA29" s="552"/>
      <c r="BB29" s="553"/>
      <c r="BC29" s="428" t="s">
        <v>187</v>
      </c>
      <c r="BD29" s="429"/>
      <c r="BE29" s="429"/>
      <c r="BF29" s="429"/>
      <c r="BG29" s="429"/>
      <c r="BH29" s="429"/>
      <c r="BI29" s="429"/>
      <c r="BJ29" s="429"/>
      <c r="BK29" s="429"/>
      <c r="BL29" s="429"/>
      <c r="BM29" s="430"/>
      <c r="BN29" s="394">
        <v>2179</v>
      </c>
      <c r="BO29" s="395"/>
      <c r="BP29" s="395"/>
      <c r="BQ29" s="395"/>
      <c r="BR29" s="395"/>
      <c r="BS29" s="395"/>
      <c r="BT29" s="395"/>
      <c r="BU29" s="396"/>
      <c r="BV29" s="394">
        <v>2557</v>
      </c>
      <c r="BW29" s="395"/>
      <c r="BX29" s="395"/>
      <c r="BY29" s="395"/>
      <c r="BZ29" s="395"/>
      <c r="CA29" s="395"/>
      <c r="CB29" s="395"/>
      <c r="CC29" s="396"/>
      <c r="CD29" s="187"/>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2"/>
      <c r="B30" s="566"/>
      <c r="C30" s="567"/>
      <c r="D30" s="568"/>
      <c r="E30" s="448"/>
      <c r="F30" s="449"/>
      <c r="G30" s="449"/>
      <c r="H30" s="449"/>
      <c r="I30" s="449"/>
      <c r="J30" s="449"/>
      <c r="K30" s="450"/>
      <c r="L30" s="558"/>
      <c r="M30" s="559"/>
      <c r="N30" s="559"/>
      <c r="O30" s="559"/>
      <c r="P30" s="560"/>
      <c r="Q30" s="558"/>
      <c r="R30" s="559"/>
      <c r="S30" s="559"/>
      <c r="T30" s="559"/>
      <c r="U30" s="559"/>
      <c r="V30" s="560"/>
      <c r="W30" s="561" t="s">
        <v>188</v>
      </c>
      <c r="X30" s="562"/>
      <c r="Y30" s="562"/>
      <c r="Z30" s="562"/>
      <c r="AA30" s="562"/>
      <c r="AB30" s="562"/>
      <c r="AC30" s="562"/>
      <c r="AD30" s="562"/>
      <c r="AE30" s="562"/>
      <c r="AF30" s="562"/>
      <c r="AG30" s="563"/>
      <c r="AH30" s="521">
        <v>94.3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1103142</v>
      </c>
      <c r="BO30" s="514"/>
      <c r="BP30" s="514"/>
      <c r="BQ30" s="514"/>
      <c r="BR30" s="514"/>
      <c r="BS30" s="514"/>
      <c r="BT30" s="514"/>
      <c r="BU30" s="515"/>
      <c r="BV30" s="513">
        <v>890892</v>
      </c>
      <c r="BW30" s="514"/>
      <c r="BX30" s="514"/>
      <c r="BY30" s="514"/>
      <c r="BZ30" s="514"/>
      <c r="CA30" s="514"/>
      <c r="CB30" s="514"/>
      <c r="CC30" s="51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7" t="s">
        <v>189</v>
      </c>
      <c r="D32" s="557"/>
      <c r="E32" s="557"/>
      <c r="F32" s="557"/>
      <c r="G32" s="557"/>
      <c r="H32" s="557"/>
      <c r="I32" s="557"/>
      <c r="J32" s="557"/>
      <c r="K32" s="557"/>
      <c r="L32" s="557"/>
      <c r="M32" s="557"/>
      <c r="N32" s="557"/>
      <c r="O32" s="557"/>
      <c r="P32" s="557"/>
      <c r="Q32" s="557"/>
      <c r="R32" s="557"/>
      <c r="S32" s="557"/>
      <c r="U32" s="398" t="s">
        <v>190</v>
      </c>
      <c r="V32" s="398"/>
      <c r="W32" s="398"/>
      <c r="X32" s="398"/>
      <c r="Y32" s="398"/>
      <c r="Z32" s="398"/>
      <c r="AA32" s="398"/>
      <c r="AB32" s="398"/>
      <c r="AC32" s="398"/>
      <c r="AD32" s="398"/>
      <c r="AE32" s="398"/>
      <c r="AF32" s="398"/>
      <c r="AG32" s="398"/>
      <c r="AH32" s="398"/>
      <c r="AI32" s="398"/>
      <c r="AJ32" s="398"/>
      <c r="AK32" s="398"/>
      <c r="AM32" s="398" t="s">
        <v>191</v>
      </c>
      <c r="AN32" s="398"/>
      <c r="AO32" s="398"/>
      <c r="AP32" s="398"/>
      <c r="AQ32" s="398"/>
      <c r="AR32" s="398"/>
      <c r="AS32" s="398"/>
      <c r="AT32" s="398"/>
      <c r="AU32" s="398"/>
      <c r="AV32" s="398"/>
      <c r="AW32" s="398"/>
      <c r="AX32" s="398"/>
      <c r="AY32" s="398"/>
      <c r="AZ32" s="398"/>
      <c r="BA32" s="398"/>
      <c r="BB32" s="398"/>
      <c r="BC32" s="398"/>
      <c r="BE32" s="398" t="s">
        <v>192</v>
      </c>
      <c r="BF32" s="398"/>
      <c r="BG32" s="398"/>
      <c r="BH32" s="398"/>
      <c r="BI32" s="398"/>
      <c r="BJ32" s="398"/>
      <c r="BK32" s="398"/>
      <c r="BL32" s="398"/>
      <c r="BM32" s="398"/>
      <c r="BN32" s="398"/>
      <c r="BO32" s="398"/>
      <c r="BP32" s="398"/>
      <c r="BQ32" s="398"/>
      <c r="BR32" s="398"/>
      <c r="BS32" s="398"/>
      <c r="BT32" s="398"/>
      <c r="BU32" s="398"/>
      <c r="BW32" s="398" t="s">
        <v>193</v>
      </c>
      <c r="BX32" s="398"/>
      <c r="BY32" s="398"/>
      <c r="BZ32" s="398"/>
      <c r="CA32" s="398"/>
      <c r="CB32" s="398"/>
      <c r="CC32" s="398"/>
      <c r="CD32" s="398"/>
      <c r="CE32" s="398"/>
      <c r="CF32" s="398"/>
      <c r="CG32" s="398"/>
      <c r="CH32" s="398"/>
      <c r="CI32" s="398"/>
      <c r="CJ32" s="398"/>
      <c r="CK32" s="398"/>
      <c r="CL32" s="398"/>
      <c r="CM32" s="398"/>
      <c r="CO32" s="398" t="s">
        <v>194</v>
      </c>
      <c r="CP32" s="398"/>
      <c r="CQ32" s="398"/>
      <c r="CR32" s="398"/>
      <c r="CS32" s="398"/>
      <c r="CT32" s="398"/>
      <c r="CU32" s="398"/>
      <c r="CV32" s="398"/>
      <c r="CW32" s="398"/>
      <c r="CX32" s="398"/>
      <c r="CY32" s="398"/>
      <c r="CZ32" s="398"/>
      <c r="DA32" s="398"/>
      <c r="DB32" s="398"/>
      <c r="DC32" s="398"/>
      <c r="DD32" s="398"/>
      <c r="DE32" s="398"/>
      <c r="DI32" s="195"/>
    </row>
    <row r="33" spans="1:113" ht="13.5" customHeight="1" x14ac:dyDescent="0.15">
      <c r="A33" s="172"/>
      <c r="B33" s="196"/>
      <c r="C33" s="418" t="s">
        <v>195</v>
      </c>
      <c r="D33" s="418"/>
      <c r="E33" s="383" t="s">
        <v>196</v>
      </c>
      <c r="F33" s="383"/>
      <c r="G33" s="383"/>
      <c r="H33" s="383"/>
      <c r="I33" s="383"/>
      <c r="J33" s="383"/>
      <c r="K33" s="383"/>
      <c r="L33" s="383"/>
      <c r="M33" s="383"/>
      <c r="N33" s="383"/>
      <c r="O33" s="383"/>
      <c r="P33" s="383"/>
      <c r="Q33" s="383"/>
      <c r="R33" s="383"/>
      <c r="S33" s="383"/>
      <c r="T33" s="197"/>
      <c r="U33" s="418" t="s">
        <v>197</v>
      </c>
      <c r="V33" s="418"/>
      <c r="W33" s="383" t="s">
        <v>198</v>
      </c>
      <c r="X33" s="383"/>
      <c r="Y33" s="383"/>
      <c r="Z33" s="383"/>
      <c r="AA33" s="383"/>
      <c r="AB33" s="383"/>
      <c r="AC33" s="383"/>
      <c r="AD33" s="383"/>
      <c r="AE33" s="383"/>
      <c r="AF33" s="383"/>
      <c r="AG33" s="383"/>
      <c r="AH33" s="383"/>
      <c r="AI33" s="383"/>
      <c r="AJ33" s="383"/>
      <c r="AK33" s="383"/>
      <c r="AL33" s="197"/>
      <c r="AM33" s="418" t="s">
        <v>195</v>
      </c>
      <c r="AN33" s="418"/>
      <c r="AO33" s="383" t="s">
        <v>199</v>
      </c>
      <c r="AP33" s="383"/>
      <c r="AQ33" s="383"/>
      <c r="AR33" s="383"/>
      <c r="AS33" s="383"/>
      <c r="AT33" s="383"/>
      <c r="AU33" s="383"/>
      <c r="AV33" s="383"/>
      <c r="AW33" s="383"/>
      <c r="AX33" s="383"/>
      <c r="AY33" s="383"/>
      <c r="AZ33" s="383"/>
      <c r="BA33" s="383"/>
      <c r="BB33" s="383"/>
      <c r="BC33" s="383"/>
      <c r="BD33" s="198"/>
      <c r="BE33" s="383" t="s">
        <v>200</v>
      </c>
      <c r="BF33" s="383"/>
      <c r="BG33" s="383" t="s">
        <v>201</v>
      </c>
      <c r="BH33" s="383"/>
      <c r="BI33" s="383"/>
      <c r="BJ33" s="383"/>
      <c r="BK33" s="383"/>
      <c r="BL33" s="383"/>
      <c r="BM33" s="383"/>
      <c r="BN33" s="383"/>
      <c r="BO33" s="383"/>
      <c r="BP33" s="383"/>
      <c r="BQ33" s="383"/>
      <c r="BR33" s="383"/>
      <c r="BS33" s="383"/>
      <c r="BT33" s="383"/>
      <c r="BU33" s="383"/>
      <c r="BV33" s="198"/>
      <c r="BW33" s="418" t="s">
        <v>200</v>
      </c>
      <c r="BX33" s="418"/>
      <c r="BY33" s="383" t="s">
        <v>202</v>
      </c>
      <c r="BZ33" s="383"/>
      <c r="CA33" s="383"/>
      <c r="CB33" s="383"/>
      <c r="CC33" s="383"/>
      <c r="CD33" s="383"/>
      <c r="CE33" s="383"/>
      <c r="CF33" s="383"/>
      <c r="CG33" s="383"/>
      <c r="CH33" s="383"/>
      <c r="CI33" s="383"/>
      <c r="CJ33" s="383"/>
      <c r="CK33" s="383"/>
      <c r="CL33" s="383"/>
      <c r="CM33" s="383"/>
      <c r="CN33" s="197"/>
      <c r="CO33" s="418" t="s">
        <v>197</v>
      </c>
      <c r="CP33" s="418"/>
      <c r="CQ33" s="383" t="s">
        <v>203</v>
      </c>
      <c r="CR33" s="383"/>
      <c r="CS33" s="383"/>
      <c r="CT33" s="383"/>
      <c r="CU33" s="383"/>
      <c r="CV33" s="383"/>
      <c r="CW33" s="383"/>
      <c r="CX33" s="383"/>
      <c r="CY33" s="383"/>
      <c r="CZ33" s="383"/>
      <c r="DA33" s="383"/>
      <c r="DB33" s="383"/>
      <c r="DC33" s="383"/>
      <c r="DD33" s="383"/>
      <c r="DE33" s="383"/>
      <c r="DF33" s="197"/>
      <c r="DG33" s="583" t="s">
        <v>204</v>
      </c>
      <c r="DH33" s="583"/>
      <c r="DI33" s="199"/>
    </row>
    <row r="34" spans="1:113" ht="32.25" customHeight="1" x14ac:dyDescent="0.15">
      <c r="A34" s="172"/>
      <c r="B34" s="196"/>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2"/>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2"/>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2"/>
      <c r="BE34" s="584">
        <f>IF(BG34="","",MAX(C34:D43,U34:V43,AM34:AN43)+1)</f>
        <v>6</v>
      </c>
      <c r="BF34" s="584"/>
      <c r="BG34" s="585" t="str">
        <f>IF('各会計、関係団体の財政状況及び健全化判断比率'!B32="","",'各会計、関係団体の財政状況及び健全化判断比率'!B32)</f>
        <v>下水道事業特別会計</v>
      </c>
      <c r="BH34" s="585"/>
      <c r="BI34" s="585"/>
      <c r="BJ34" s="585"/>
      <c r="BK34" s="585"/>
      <c r="BL34" s="585"/>
      <c r="BM34" s="585"/>
      <c r="BN34" s="585"/>
      <c r="BO34" s="585"/>
      <c r="BP34" s="585"/>
      <c r="BQ34" s="585"/>
      <c r="BR34" s="585"/>
      <c r="BS34" s="585"/>
      <c r="BT34" s="585"/>
      <c r="BU34" s="585"/>
      <c r="BV34" s="172"/>
      <c r="BW34" s="584">
        <f>IF(BY34="","",MAX(C34:D43,U34:V43,AM34:AN43,BE34:BF43)+1)</f>
        <v>8</v>
      </c>
      <c r="BX34" s="584"/>
      <c r="BY34" s="585" t="str">
        <f>IF('各会計、関係団体の財政状況及び健全化判断比率'!B68="","",'各会計、関係団体の財政状況及び健全化判断比率'!B68)</f>
        <v>長野広域連合</v>
      </c>
      <c r="BZ34" s="585"/>
      <c r="CA34" s="585"/>
      <c r="CB34" s="585"/>
      <c r="CC34" s="585"/>
      <c r="CD34" s="585"/>
      <c r="CE34" s="585"/>
      <c r="CF34" s="585"/>
      <c r="CG34" s="585"/>
      <c r="CH34" s="585"/>
      <c r="CI34" s="585"/>
      <c r="CJ34" s="585"/>
      <c r="CK34" s="585"/>
      <c r="CL34" s="585"/>
      <c r="CM34" s="585"/>
      <c r="CN34" s="172"/>
      <c r="CO34" s="584">
        <f>IF(CQ34="","",MAX(C34:D43,U34:V43,AM34:AN43,BE34:BF43,BW34:BX43)+1)</f>
        <v>18</v>
      </c>
      <c r="CP34" s="584"/>
      <c r="CQ34" s="585" t="str">
        <f>IF('各会計、関係団体の財政状況及び健全化判断比率'!BS7="","",'各会計、関係団体の財政状況及び健全化判断比率'!BS7)</f>
        <v>小布施町土地開発公社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99"/>
    </row>
    <row r="35" spans="1:113" ht="32.25" customHeight="1" x14ac:dyDescent="0.15">
      <c r="A35" s="172"/>
      <c r="B35" s="196"/>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2"/>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2"/>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2"/>
      <c r="BE35" s="584">
        <f t="shared" ref="BE35:BE43" si="1">IF(BG35="","",BE34+1)</f>
        <v>7</v>
      </c>
      <c r="BF35" s="584"/>
      <c r="BG35" s="585" t="str">
        <f>IF('各会計、関係団体の財政状況及び健全化判断比率'!B33="","",'各会計、関係団体の財政状況及び健全化判断比率'!B33)</f>
        <v>農業集落排水事業特別会計</v>
      </c>
      <c r="BH35" s="585"/>
      <c r="BI35" s="585"/>
      <c r="BJ35" s="585"/>
      <c r="BK35" s="585"/>
      <c r="BL35" s="585"/>
      <c r="BM35" s="585"/>
      <c r="BN35" s="585"/>
      <c r="BO35" s="585"/>
      <c r="BP35" s="585"/>
      <c r="BQ35" s="585"/>
      <c r="BR35" s="585"/>
      <c r="BS35" s="585"/>
      <c r="BT35" s="585"/>
      <c r="BU35" s="585"/>
      <c r="BV35" s="172"/>
      <c r="BW35" s="584">
        <f t="shared" ref="BW35:BW43" si="2">IF(BY35="","",BW34+1)</f>
        <v>9</v>
      </c>
      <c r="BX35" s="584"/>
      <c r="BY35" s="585" t="str">
        <f>IF('各会計、関係団体の財政状況及び健全化判断比率'!B69="","",'各会計、関係団体の財政状況及び健全化判断比率'!B69)</f>
        <v>(一般会計)</v>
      </c>
      <c r="BZ35" s="585"/>
      <c r="CA35" s="585"/>
      <c r="CB35" s="585"/>
      <c r="CC35" s="585"/>
      <c r="CD35" s="585"/>
      <c r="CE35" s="585"/>
      <c r="CF35" s="585"/>
      <c r="CG35" s="585"/>
      <c r="CH35" s="585"/>
      <c r="CI35" s="585"/>
      <c r="CJ35" s="585"/>
      <c r="CK35" s="585"/>
      <c r="CL35" s="585"/>
      <c r="CM35" s="585"/>
      <c r="CN35" s="172"/>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99"/>
    </row>
    <row r="36" spans="1:113" ht="32.25" customHeight="1" x14ac:dyDescent="0.15">
      <c r="A36" s="172"/>
      <c r="B36" s="196"/>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2"/>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2"/>
      <c r="AM36" s="584" t="str">
        <f t="shared" si="0"/>
        <v/>
      </c>
      <c r="AN36" s="584"/>
      <c r="AO36" s="585"/>
      <c r="AP36" s="585"/>
      <c r="AQ36" s="585"/>
      <c r="AR36" s="585"/>
      <c r="AS36" s="585"/>
      <c r="AT36" s="585"/>
      <c r="AU36" s="585"/>
      <c r="AV36" s="585"/>
      <c r="AW36" s="585"/>
      <c r="AX36" s="585"/>
      <c r="AY36" s="585"/>
      <c r="AZ36" s="585"/>
      <c r="BA36" s="585"/>
      <c r="BB36" s="585"/>
      <c r="BC36" s="585"/>
      <c r="BD36" s="172"/>
      <c r="BE36" s="584" t="str">
        <f t="shared" si="1"/>
        <v/>
      </c>
      <c r="BF36" s="584"/>
      <c r="BG36" s="585"/>
      <c r="BH36" s="585"/>
      <c r="BI36" s="585"/>
      <c r="BJ36" s="585"/>
      <c r="BK36" s="585"/>
      <c r="BL36" s="585"/>
      <c r="BM36" s="585"/>
      <c r="BN36" s="585"/>
      <c r="BO36" s="585"/>
      <c r="BP36" s="585"/>
      <c r="BQ36" s="585"/>
      <c r="BR36" s="585"/>
      <c r="BS36" s="585"/>
      <c r="BT36" s="585"/>
      <c r="BU36" s="585"/>
      <c r="BV36" s="172"/>
      <c r="BW36" s="584">
        <f t="shared" si="2"/>
        <v>10</v>
      </c>
      <c r="BX36" s="584"/>
      <c r="BY36" s="585" t="str">
        <f>IF('各会計、関係団体の財政状況及び健全化判断比率'!B70="","",'各会計、関係団体の財政状況及び健全化判断比率'!B70)</f>
        <v>(老人福祉施設等運営事業特別会計)</v>
      </c>
      <c r="BZ36" s="585"/>
      <c r="CA36" s="585"/>
      <c r="CB36" s="585"/>
      <c r="CC36" s="585"/>
      <c r="CD36" s="585"/>
      <c r="CE36" s="585"/>
      <c r="CF36" s="585"/>
      <c r="CG36" s="585"/>
      <c r="CH36" s="585"/>
      <c r="CI36" s="585"/>
      <c r="CJ36" s="585"/>
      <c r="CK36" s="585"/>
      <c r="CL36" s="585"/>
      <c r="CM36" s="585"/>
      <c r="CN36" s="172"/>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99"/>
    </row>
    <row r="37" spans="1:113" ht="32.25" customHeight="1" x14ac:dyDescent="0.15">
      <c r="A37" s="172"/>
      <c r="B37" s="196"/>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2"/>
      <c r="U37" s="584" t="str">
        <f t="shared" si="4"/>
        <v/>
      </c>
      <c r="V37" s="584"/>
      <c r="W37" s="585"/>
      <c r="X37" s="585"/>
      <c r="Y37" s="585"/>
      <c r="Z37" s="585"/>
      <c r="AA37" s="585"/>
      <c r="AB37" s="585"/>
      <c r="AC37" s="585"/>
      <c r="AD37" s="585"/>
      <c r="AE37" s="585"/>
      <c r="AF37" s="585"/>
      <c r="AG37" s="585"/>
      <c r="AH37" s="585"/>
      <c r="AI37" s="585"/>
      <c r="AJ37" s="585"/>
      <c r="AK37" s="585"/>
      <c r="AL37" s="172"/>
      <c r="AM37" s="584" t="str">
        <f t="shared" si="0"/>
        <v/>
      </c>
      <c r="AN37" s="584"/>
      <c r="AO37" s="585"/>
      <c r="AP37" s="585"/>
      <c r="AQ37" s="585"/>
      <c r="AR37" s="585"/>
      <c r="AS37" s="585"/>
      <c r="AT37" s="585"/>
      <c r="AU37" s="585"/>
      <c r="AV37" s="585"/>
      <c r="AW37" s="585"/>
      <c r="AX37" s="585"/>
      <c r="AY37" s="585"/>
      <c r="AZ37" s="585"/>
      <c r="BA37" s="585"/>
      <c r="BB37" s="585"/>
      <c r="BC37" s="585"/>
      <c r="BD37" s="172"/>
      <c r="BE37" s="584" t="str">
        <f t="shared" si="1"/>
        <v/>
      </c>
      <c r="BF37" s="584"/>
      <c r="BG37" s="585"/>
      <c r="BH37" s="585"/>
      <c r="BI37" s="585"/>
      <c r="BJ37" s="585"/>
      <c r="BK37" s="585"/>
      <c r="BL37" s="585"/>
      <c r="BM37" s="585"/>
      <c r="BN37" s="585"/>
      <c r="BO37" s="585"/>
      <c r="BP37" s="585"/>
      <c r="BQ37" s="585"/>
      <c r="BR37" s="585"/>
      <c r="BS37" s="585"/>
      <c r="BT37" s="585"/>
      <c r="BU37" s="585"/>
      <c r="BV37" s="172"/>
      <c r="BW37" s="584">
        <f t="shared" si="2"/>
        <v>11</v>
      </c>
      <c r="BX37" s="584"/>
      <c r="BY37" s="585" t="str">
        <f>IF('各会計、関係団体の財政状況及び健全化判断比率'!B71="","",'各会計、関係団体の財政状況及び健全化判断比率'!B71)</f>
        <v>(長野地域ふるさと事業特別会計)</v>
      </c>
      <c r="BZ37" s="585"/>
      <c r="CA37" s="585"/>
      <c r="CB37" s="585"/>
      <c r="CC37" s="585"/>
      <c r="CD37" s="585"/>
      <c r="CE37" s="585"/>
      <c r="CF37" s="585"/>
      <c r="CG37" s="585"/>
      <c r="CH37" s="585"/>
      <c r="CI37" s="585"/>
      <c r="CJ37" s="585"/>
      <c r="CK37" s="585"/>
      <c r="CL37" s="585"/>
      <c r="CM37" s="585"/>
      <c r="CN37" s="172"/>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99"/>
    </row>
    <row r="38" spans="1:113" ht="32.25" customHeight="1" x14ac:dyDescent="0.15">
      <c r="A38" s="172"/>
      <c r="B38" s="196"/>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2"/>
      <c r="U38" s="584" t="str">
        <f t="shared" si="4"/>
        <v/>
      </c>
      <c r="V38" s="584"/>
      <c r="W38" s="585"/>
      <c r="X38" s="585"/>
      <c r="Y38" s="585"/>
      <c r="Z38" s="585"/>
      <c r="AA38" s="585"/>
      <c r="AB38" s="585"/>
      <c r="AC38" s="585"/>
      <c r="AD38" s="585"/>
      <c r="AE38" s="585"/>
      <c r="AF38" s="585"/>
      <c r="AG38" s="585"/>
      <c r="AH38" s="585"/>
      <c r="AI38" s="585"/>
      <c r="AJ38" s="585"/>
      <c r="AK38" s="585"/>
      <c r="AL38" s="172"/>
      <c r="AM38" s="584" t="str">
        <f t="shared" si="0"/>
        <v/>
      </c>
      <c r="AN38" s="584"/>
      <c r="AO38" s="585"/>
      <c r="AP38" s="585"/>
      <c r="AQ38" s="585"/>
      <c r="AR38" s="585"/>
      <c r="AS38" s="585"/>
      <c r="AT38" s="585"/>
      <c r="AU38" s="585"/>
      <c r="AV38" s="585"/>
      <c r="AW38" s="585"/>
      <c r="AX38" s="585"/>
      <c r="AY38" s="585"/>
      <c r="AZ38" s="585"/>
      <c r="BA38" s="585"/>
      <c r="BB38" s="585"/>
      <c r="BC38" s="585"/>
      <c r="BD38" s="172"/>
      <c r="BE38" s="584" t="str">
        <f t="shared" si="1"/>
        <v/>
      </c>
      <c r="BF38" s="584"/>
      <c r="BG38" s="585"/>
      <c r="BH38" s="585"/>
      <c r="BI38" s="585"/>
      <c r="BJ38" s="585"/>
      <c r="BK38" s="585"/>
      <c r="BL38" s="585"/>
      <c r="BM38" s="585"/>
      <c r="BN38" s="585"/>
      <c r="BO38" s="585"/>
      <c r="BP38" s="585"/>
      <c r="BQ38" s="585"/>
      <c r="BR38" s="585"/>
      <c r="BS38" s="585"/>
      <c r="BT38" s="585"/>
      <c r="BU38" s="585"/>
      <c r="BV38" s="172"/>
      <c r="BW38" s="584">
        <f t="shared" si="2"/>
        <v>12</v>
      </c>
      <c r="BX38" s="584"/>
      <c r="BY38" s="585" t="str">
        <f>IF('各会計、関係団体の財政状況及び健全化判断比率'!B72="","",'各会計、関係団体の財政状況及び健全化判断比率'!B72)</f>
        <v>(ごみ処理施設事業特別会計)</v>
      </c>
      <c r="BZ38" s="585"/>
      <c r="CA38" s="585"/>
      <c r="CB38" s="585"/>
      <c r="CC38" s="585"/>
      <c r="CD38" s="585"/>
      <c r="CE38" s="585"/>
      <c r="CF38" s="585"/>
      <c r="CG38" s="585"/>
      <c r="CH38" s="585"/>
      <c r="CI38" s="585"/>
      <c r="CJ38" s="585"/>
      <c r="CK38" s="585"/>
      <c r="CL38" s="585"/>
      <c r="CM38" s="585"/>
      <c r="CN38" s="172"/>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99"/>
    </row>
    <row r="39" spans="1:113" ht="32.25" customHeight="1" x14ac:dyDescent="0.15">
      <c r="A39" s="172"/>
      <c r="B39" s="196"/>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2"/>
      <c r="U39" s="584" t="str">
        <f t="shared" si="4"/>
        <v/>
      </c>
      <c r="V39" s="584"/>
      <c r="W39" s="585"/>
      <c r="X39" s="585"/>
      <c r="Y39" s="585"/>
      <c r="Z39" s="585"/>
      <c r="AA39" s="585"/>
      <c r="AB39" s="585"/>
      <c r="AC39" s="585"/>
      <c r="AD39" s="585"/>
      <c r="AE39" s="585"/>
      <c r="AF39" s="585"/>
      <c r="AG39" s="585"/>
      <c r="AH39" s="585"/>
      <c r="AI39" s="585"/>
      <c r="AJ39" s="585"/>
      <c r="AK39" s="585"/>
      <c r="AL39" s="172"/>
      <c r="AM39" s="584" t="str">
        <f t="shared" si="0"/>
        <v/>
      </c>
      <c r="AN39" s="584"/>
      <c r="AO39" s="585"/>
      <c r="AP39" s="585"/>
      <c r="AQ39" s="585"/>
      <c r="AR39" s="585"/>
      <c r="AS39" s="585"/>
      <c r="AT39" s="585"/>
      <c r="AU39" s="585"/>
      <c r="AV39" s="585"/>
      <c r="AW39" s="585"/>
      <c r="AX39" s="585"/>
      <c r="AY39" s="585"/>
      <c r="AZ39" s="585"/>
      <c r="BA39" s="585"/>
      <c r="BB39" s="585"/>
      <c r="BC39" s="585"/>
      <c r="BD39" s="172"/>
      <c r="BE39" s="584" t="str">
        <f t="shared" si="1"/>
        <v/>
      </c>
      <c r="BF39" s="584"/>
      <c r="BG39" s="585"/>
      <c r="BH39" s="585"/>
      <c r="BI39" s="585"/>
      <c r="BJ39" s="585"/>
      <c r="BK39" s="585"/>
      <c r="BL39" s="585"/>
      <c r="BM39" s="585"/>
      <c r="BN39" s="585"/>
      <c r="BO39" s="585"/>
      <c r="BP39" s="585"/>
      <c r="BQ39" s="585"/>
      <c r="BR39" s="585"/>
      <c r="BS39" s="585"/>
      <c r="BT39" s="585"/>
      <c r="BU39" s="585"/>
      <c r="BV39" s="172"/>
      <c r="BW39" s="584">
        <f t="shared" si="2"/>
        <v>13</v>
      </c>
      <c r="BX39" s="584"/>
      <c r="BY39" s="585" t="str">
        <f>IF('各会計、関係団体の財政状況及び健全化判断比率'!B73="","",'各会計、関係団体の財政状況及び健全化判断比率'!B73)</f>
        <v>高山村外一市一町財産組合</v>
      </c>
      <c r="BZ39" s="585"/>
      <c r="CA39" s="585"/>
      <c r="CB39" s="585"/>
      <c r="CC39" s="585"/>
      <c r="CD39" s="585"/>
      <c r="CE39" s="585"/>
      <c r="CF39" s="585"/>
      <c r="CG39" s="585"/>
      <c r="CH39" s="585"/>
      <c r="CI39" s="585"/>
      <c r="CJ39" s="585"/>
      <c r="CK39" s="585"/>
      <c r="CL39" s="585"/>
      <c r="CM39" s="585"/>
      <c r="CN39" s="172"/>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99"/>
    </row>
    <row r="40" spans="1:113" ht="32.25" customHeight="1" x14ac:dyDescent="0.15">
      <c r="A40" s="172"/>
      <c r="B40" s="196"/>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2"/>
      <c r="U40" s="584" t="str">
        <f t="shared" si="4"/>
        <v/>
      </c>
      <c r="V40" s="584"/>
      <c r="W40" s="585"/>
      <c r="X40" s="585"/>
      <c r="Y40" s="585"/>
      <c r="Z40" s="585"/>
      <c r="AA40" s="585"/>
      <c r="AB40" s="585"/>
      <c r="AC40" s="585"/>
      <c r="AD40" s="585"/>
      <c r="AE40" s="585"/>
      <c r="AF40" s="585"/>
      <c r="AG40" s="585"/>
      <c r="AH40" s="585"/>
      <c r="AI40" s="585"/>
      <c r="AJ40" s="585"/>
      <c r="AK40" s="585"/>
      <c r="AL40" s="172"/>
      <c r="AM40" s="584" t="str">
        <f t="shared" si="0"/>
        <v/>
      </c>
      <c r="AN40" s="584"/>
      <c r="AO40" s="585"/>
      <c r="AP40" s="585"/>
      <c r="AQ40" s="585"/>
      <c r="AR40" s="585"/>
      <c r="AS40" s="585"/>
      <c r="AT40" s="585"/>
      <c r="AU40" s="585"/>
      <c r="AV40" s="585"/>
      <c r="AW40" s="585"/>
      <c r="AX40" s="585"/>
      <c r="AY40" s="585"/>
      <c r="AZ40" s="585"/>
      <c r="BA40" s="585"/>
      <c r="BB40" s="585"/>
      <c r="BC40" s="585"/>
      <c r="BD40" s="172"/>
      <c r="BE40" s="584" t="str">
        <f t="shared" si="1"/>
        <v/>
      </c>
      <c r="BF40" s="584"/>
      <c r="BG40" s="585"/>
      <c r="BH40" s="585"/>
      <c r="BI40" s="585"/>
      <c r="BJ40" s="585"/>
      <c r="BK40" s="585"/>
      <c r="BL40" s="585"/>
      <c r="BM40" s="585"/>
      <c r="BN40" s="585"/>
      <c r="BO40" s="585"/>
      <c r="BP40" s="585"/>
      <c r="BQ40" s="585"/>
      <c r="BR40" s="585"/>
      <c r="BS40" s="585"/>
      <c r="BT40" s="585"/>
      <c r="BU40" s="585"/>
      <c r="BV40" s="172"/>
      <c r="BW40" s="584">
        <f t="shared" si="2"/>
        <v>14</v>
      </c>
      <c r="BX40" s="584"/>
      <c r="BY40" s="585" t="str">
        <f>IF('各会計、関係団体の財政状況及び健全化判断比率'!B74="","",'各会計、関係団体の財政状況及び健全化判断比率'!B74)</f>
        <v>北信保健衛生施設組合</v>
      </c>
      <c r="BZ40" s="585"/>
      <c r="CA40" s="585"/>
      <c r="CB40" s="585"/>
      <c r="CC40" s="585"/>
      <c r="CD40" s="585"/>
      <c r="CE40" s="585"/>
      <c r="CF40" s="585"/>
      <c r="CG40" s="585"/>
      <c r="CH40" s="585"/>
      <c r="CI40" s="585"/>
      <c r="CJ40" s="585"/>
      <c r="CK40" s="585"/>
      <c r="CL40" s="585"/>
      <c r="CM40" s="585"/>
      <c r="CN40" s="172"/>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99"/>
    </row>
    <row r="41" spans="1:113" ht="32.25" customHeight="1" x14ac:dyDescent="0.15">
      <c r="A41" s="172"/>
      <c r="B41" s="196"/>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2"/>
      <c r="U41" s="584" t="str">
        <f t="shared" si="4"/>
        <v/>
      </c>
      <c r="V41" s="584"/>
      <c r="W41" s="585"/>
      <c r="X41" s="585"/>
      <c r="Y41" s="585"/>
      <c r="Z41" s="585"/>
      <c r="AA41" s="585"/>
      <c r="AB41" s="585"/>
      <c r="AC41" s="585"/>
      <c r="AD41" s="585"/>
      <c r="AE41" s="585"/>
      <c r="AF41" s="585"/>
      <c r="AG41" s="585"/>
      <c r="AH41" s="585"/>
      <c r="AI41" s="585"/>
      <c r="AJ41" s="585"/>
      <c r="AK41" s="585"/>
      <c r="AL41" s="172"/>
      <c r="AM41" s="584" t="str">
        <f t="shared" si="0"/>
        <v/>
      </c>
      <c r="AN41" s="584"/>
      <c r="AO41" s="585"/>
      <c r="AP41" s="585"/>
      <c r="AQ41" s="585"/>
      <c r="AR41" s="585"/>
      <c r="AS41" s="585"/>
      <c r="AT41" s="585"/>
      <c r="AU41" s="585"/>
      <c r="AV41" s="585"/>
      <c r="AW41" s="585"/>
      <c r="AX41" s="585"/>
      <c r="AY41" s="585"/>
      <c r="AZ41" s="585"/>
      <c r="BA41" s="585"/>
      <c r="BB41" s="585"/>
      <c r="BC41" s="585"/>
      <c r="BD41" s="172"/>
      <c r="BE41" s="584" t="str">
        <f t="shared" si="1"/>
        <v/>
      </c>
      <c r="BF41" s="584"/>
      <c r="BG41" s="585"/>
      <c r="BH41" s="585"/>
      <c r="BI41" s="585"/>
      <c r="BJ41" s="585"/>
      <c r="BK41" s="585"/>
      <c r="BL41" s="585"/>
      <c r="BM41" s="585"/>
      <c r="BN41" s="585"/>
      <c r="BO41" s="585"/>
      <c r="BP41" s="585"/>
      <c r="BQ41" s="585"/>
      <c r="BR41" s="585"/>
      <c r="BS41" s="585"/>
      <c r="BT41" s="585"/>
      <c r="BU41" s="585"/>
      <c r="BV41" s="172"/>
      <c r="BW41" s="584">
        <f t="shared" si="2"/>
        <v>15</v>
      </c>
      <c r="BX41" s="584"/>
      <c r="BY41" s="585" t="str">
        <f>IF('各会計、関係団体の財政状況及び健全化判断比率'!B75="","",'各会計、関係団体の財政状況及び健全化判断比率'!B75)</f>
        <v>(一般会計)</v>
      </c>
      <c r="BZ41" s="585"/>
      <c r="CA41" s="585"/>
      <c r="CB41" s="585"/>
      <c r="CC41" s="585"/>
      <c r="CD41" s="585"/>
      <c r="CE41" s="585"/>
      <c r="CF41" s="585"/>
      <c r="CG41" s="585"/>
      <c r="CH41" s="585"/>
      <c r="CI41" s="585"/>
      <c r="CJ41" s="585"/>
      <c r="CK41" s="585"/>
      <c r="CL41" s="585"/>
      <c r="CM41" s="585"/>
      <c r="CN41" s="172"/>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99"/>
    </row>
    <row r="42" spans="1:113" ht="32.25" customHeight="1" x14ac:dyDescent="0.15">
      <c r="B42" s="196"/>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2"/>
      <c r="U42" s="584" t="str">
        <f t="shared" si="4"/>
        <v/>
      </c>
      <c r="V42" s="584"/>
      <c r="W42" s="585"/>
      <c r="X42" s="585"/>
      <c r="Y42" s="585"/>
      <c r="Z42" s="585"/>
      <c r="AA42" s="585"/>
      <c r="AB42" s="585"/>
      <c r="AC42" s="585"/>
      <c r="AD42" s="585"/>
      <c r="AE42" s="585"/>
      <c r="AF42" s="585"/>
      <c r="AG42" s="585"/>
      <c r="AH42" s="585"/>
      <c r="AI42" s="585"/>
      <c r="AJ42" s="585"/>
      <c r="AK42" s="585"/>
      <c r="AL42" s="172"/>
      <c r="AM42" s="584" t="str">
        <f t="shared" si="0"/>
        <v/>
      </c>
      <c r="AN42" s="584"/>
      <c r="AO42" s="585"/>
      <c r="AP42" s="585"/>
      <c r="AQ42" s="585"/>
      <c r="AR42" s="585"/>
      <c r="AS42" s="585"/>
      <c r="AT42" s="585"/>
      <c r="AU42" s="585"/>
      <c r="AV42" s="585"/>
      <c r="AW42" s="585"/>
      <c r="AX42" s="585"/>
      <c r="AY42" s="585"/>
      <c r="AZ42" s="585"/>
      <c r="BA42" s="585"/>
      <c r="BB42" s="585"/>
      <c r="BC42" s="585"/>
      <c r="BD42" s="172"/>
      <c r="BE42" s="584" t="str">
        <f t="shared" si="1"/>
        <v/>
      </c>
      <c r="BF42" s="584"/>
      <c r="BG42" s="585"/>
      <c r="BH42" s="585"/>
      <c r="BI42" s="585"/>
      <c r="BJ42" s="585"/>
      <c r="BK42" s="585"/>
      <c r="BL42" s="585"/>
      <c r="BM42" s="585"/>
      <c r="BN42" s="585"/>
      <c r="BO42" s="585"/>
      <c r="BP42" s="585"/>
      <c r="BQ42" s="585"/>
      <c r="BR42" s="585"/>
      <c r="BS42" s="585"/>
      <c r="BT42" s="585"/>
      <c r="BU42" s="585"/>
      <c r="BV42" s="172"/>
      <c r="BW42" s="584">
        <f t="shared" si="2"/>
        <v>16</v>
      </c>
      <c r="BX42" s="584"/>
      <c r="BY42" s="585" t="str">
        <f>IF('各会計、関係団体の財政状況及び健全化判断比率'!B76="","",'各会計、関係団体の財政状況及び健全化判断比率'!B76)</f>
        <v>(斎場事業特別会計)</v>
      </c>
      <c r="BZ42" s="585"/>
      <c r="CA42" s="585"/>
      <c r="CB42" s="585"/>
      <c r="CC42" s="585"/>
      <c r="CD42" s="585"/>
      <c r="CE42" s="585"/>
      <c r="CF42" s="585"/>
      <c r="CG42" s="585"/>
      <c r="CH42" s="585"/>
      <c r="CI42" s="585"/>
      <c r="CJ42" s="585"/>
      <c r="CK42" s="585"/>
      <c r="CL42" s="585"/>
      <c r="CM42" s="585"/>
      <c r="CN42" s="172"/>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99"/>
    </row>
    <row r="43" spans="1:113" ht="32.25" customHeight="1" x14ac:dyDescent="0.15">
      <c r="B43" s="196"/>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2"/>
      <c r="U43" s="584" t="str">
        <f t="shared" si="4"/>
        <v/>
      </c>
      <c r="V43" s="584"/>
      <c r="W43" s="585"/>
      <c r="X43" s="585"/>
      <c r="Y43" s="585"/>
      <c r="Z43" s="585"/>
      <c r="AA43" s="585"/>
      <c r="AB43" s="585"/>
      <c r="AC43" s="585"/>
      <c r="AD43" s="585"/>
      <c r="AE43" s="585"/>
      <c r="AF43" s="585"/>
      <c r="AG43" s="585"/>
      <c r="AH43" s="585"/>
      <c r="AI43" s="585"/>
      <c r="AJ43" s="585"/>
      <c r="AK43" s="585"/>
      <c r="AL43" s="172"/>
      <c r="AM43" s="584" t="str">
        <f t="shared" si="0"/>
        <v/>
      </c>
      <c r="AN43" s="584"/>
      <c r="AO43" s="585"/>
      <c r="AP43" s="585"/>
      <c r="AQ43" s="585"/>
      <c r="AR43" s="585"/>
      <c r="AS43" s="585"/>
      <c r="AT43" s="585"/>
      <c r="AU43" s="585"/>
      <c r="AV43" s="585"/>
      <c r="AW43" s="585"/>
      <c r="AX43" s="585"/>
      <c r="AY43" s="585"/>
      <c r="AZ43" s="585"/>
      <c r="BA43" s="585"/>
      <c r="BB43" s="585"/>
      <c r="BC43" s="585"/>
      <c r="BD43" s="172"/>
      <c r="BE43" s="584" t="str">
        <f t="shared" si="1"/>
        <v/>
      </c>
      <c r="BF43" s="584"/>
      <c r="BG43" s="585"/>
      <c r="BH43" s="585"/>
      <c r="BI43" s="585"/>
      <c r="BJ43" s="585"/>
      <c r="BK43" s="585"/>
      <c r="BL43" s="585"/>
      <c r="BM43" s="585"/>
      <c r="BN43" s="585"/>
      <c r="BO43" s="585"/>
      <c r="BP43" s="585"/>
      <c r="BQ43" s="585"/>
      <c r="BR43" s="585"/>
      <c r="BS43" s="585"/>
      <c r="BT43" s="585"/>
      <c r="BU43" s="585"/>
      <c r="BV43" s="172"/>
      <c r="BW43" s="584">
        <f t="shared" si="2"/>
        <v>17</v>
      </c>
      <c r="BX43" s="584"/>
      <c r="BY43" s="585" t="str">
        <f>IF('各会計、関係団体の財政状況及び健全化判断比率'!B77="","",'各会計、関係団体の財政状況及び健全化判断比率'!B77)</f>
        <v>(じん芥処理事業特別会計)</v>
      </c>
      <c r="BZ43" s="585"/>
      <c r="CA43" s="585"/>
      <c r="CB43" s="585"/>
      <c r="CC43" s="585"/>
      <c r="CD43" s="585"/>
      <c r="CE43" s="585"/>
      <c r="CF43" s="585"/>
      <c r="CG43" s="585"/>
      <c r="CH43" s="585"/>
      <c r="CI43" s="585"/>
      <c r="CJ43" s="585"/>
      <c r="CK43" s="585"/>
      <c r="CL43" s="585"/>
      <c r="CM43" s="585"/>
      <c r="CN43" s="172"/>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jGkf+I3TUEjlEFC1nyqoVMBNGxC5qrMee8EcLKBbxx5I3yn2OYuc6W+LwQ/mhxEG+y7i/mL17OO97CJK0Qy29w==" saltValue="wmlFy8S00wPaqf/Fw2vz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36" t="s">
        <v>561</v>
      </c>
      <c r="D34" s="1136"/>
      <c r="E34" s="1137"/>
      <c r="F34" s="32">
        <v>25</v>
      </c>
      <c r="G34" s="33">
        <v>26.51</v>
      </c>
      <c r="H34" s="33">
        <v>26.3</v>
      </c>
      <c r="I34" s="33">
        <v>24.54</v>
      </c>
      <c r="J34" s="34">
        <v>26.03</v>
      </c>
      <c r="K34" s="22"/>
      <c r="L34" s="22"/>
      <c r="M34" s="22"/>
      <c r="N34" s="22"/>
      <c r="O34" s="22"/>
      <c r="P34" s="22"/>
    </row>
    <row r="35" spans="1:16" ht="39" customHeight="1" x14ac:dyDescent="0.15">
      <c r="A35" s="22"/>
      <c r="B35" s="35"/>
      <c r="C35" s="1132" t="s">
        <v>562</v>
      </c>
      <c r="D35" s="1132"/>
      <c r="E35" s="1133"/>
      <c r="F35" s="36">
        <v>8.3800000000000008</v>
      </c>
      <c r="G35" s="37">
        <v>21.03</v>
      </c>
      <c r="H35" s="37">
        <v>18.77</v>
      </c>
      <c r="I35" s="37">
        <v>20.68</v>
      </c>
      <c r="J35" s="38">
        <v>20.56</v>
      </c>
      <c r="K35" s="22"/>
      <c r="L35" s="22"/>
      <c r="M35" s="22"/>
      <c r="N35" s="22"/>
      <c r="O35" s="22"/>
      <c r="P35" s="22"/>
    </row>
    <row r="36" spans="1:16" ht="39" customHeight="1" x14ac:dyDescent="0.15">
      <c r="A36" s="22"/>
      <c r="B36" s="35"/>
      <c r="C36" s="1132" t="s">
        <v>563</v>
      </c>
      <c r="D36" s="1132"/>
      <c r="E36" s="1133"/>
      <c r="F36" s="36">
        <v>2.4300000000000002</v>
      </c>
      <c r="G36" s="37">
        <v>2.29</v>
      </c>
      <c r="H36" s="37">
        <v>1.81</v>
      </c>
      <c r="I36" s="37">
        <v>0.18</v>
      </c>
      <c r="J36" s="38">
        <v>2.0699999999999998</v>
      </c>
      <c r="K36" s="22"/>
      <c r="L36" s="22"/>
      <c r="M36" s="22"/>
      <c r="N36" s="22"/>
      <c r="O36" s="22"/>
      <c r="P36" s="22"/>
    </row>
    <row r="37" spans="1:16" ht="39" customHeight="1" x14ac:dyDescent="0.15">
      <c r="A37" s="22"/>
      <c r="B37" s="35"/>
      <c r="C37" s="1132" t="s">
        <v>564</v>
      </c>
      <c r="D37" s="1132"/>
      <c r="E37" s="1133"/>
      <c r="F37" s="36">
        <v>0.01</v>
      </c>
      <c r="G37" s="37">
        <v>0.02</v>
      </c>
      <c r="H37" s="37">
        <v>0.18</v>
      </c>
      <c r="I37" s="37">
        <v>1.39</v>
      </c>
      <c r="J37" s="38">
        <v>0.17</v>
      </c>
      <c r="K37" s="22"/>
      <c r="L37" s="22"/>
      <c r="M37" s="22"/>
      <c r="N37" s="22"/>
      <c r="O37" s="22"/>
      <c r="P37" s="22"/>
    </row>
    <row r="38" spans="1:16" ht="39" customHeight="1" x14ac:dyDescent="0.15">
      <c r="A38" s="22"/>
      <c r="B38" s="35"/>
      <c r="C38" s="1132" t="s">
        <v>565</v>
      </c>
      <c r="D38" s="1132"/>
      <c r="E38" s="1133"/>
      <c r="F38" s="36">
        <v>2.54</v>
      </c>
      <c r="G38" s="37">
        <v>0.59</v>
      </c>
      <c r="H38" s="37">
        <v>0.87</v>
      </c>
      <c r="I38" s="37">
        <v>1.95</v>
      </c>
      <c r="J38" s="38">
        <v>0.02</v>
      </c>
      <c r="K38" s="22"/>
      <c r="L38" s="22"/>
      <c r="M38" s="22"/>
      <c r="N38" s="22"/>
      <c r="O38" s="22"/>
      <c r="P38" s="22"/>
    </row>
    <row r="39" spans="1:16" ht="39" customHeight="1" x14ac:dyDescent="0.15">
      <c r="A39" s="22"/>
      <c r="B39" s="35"/>
      <c r="C39" s="1132" t="s">
        <v>566</v>
      </c>
      <c r="D39" s="1132"/>
      <c r="E39" s="1133"/>
      <c r="F39" s="36">
        <v>0.01</v>
      </c>
      <c r="G39" s="37">
        <v>0.01</v>
      </c>
      <c r="H39" s="37">
        <v>0.01</v>
      </c>
      <c r="I39" s="37">
        <v>0.01</v>
      </c>
      <c r="J39" s="38">
        <v>0.01</v>
      </c>
      <c r="K39" s="22"/>
      <c r="L39" s="22"/>
      <c r="M39" s="22"/>
      <c r="N39" s="22"/>
      <c r="O39" s="22"/>
      <c r="P39" s="22"/>
    </row>
    <row r="40" spans="1:16" ht="39" customHeight="1" x14ac:dyDescent="0.15">
      <c r="A40" s="22"/>
      <c r="B40" s="35"/>
      <c r="C40" s="1132" t="s">
        <v>567</v>
      </c>
      <c r="D40" s="1132"/>
      <c r="E40" s="1133"/>
      <c r="F40" s="36">
        <v>0.17</v>
      </c>
      <c r="G40" s="37">
        <v>0.03</v>
      </c>
      <c r="H40" s="37">
        <v>0.01</v>
      </c>
      <c r="I40" s="37">
        <v>0.02</v>
      </c>
      <c r="J40" s="38">
        <v>0.01</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568</v>
      </c>
      <c r="D42" s="1132"/>
      <c r="E42" s="1133"/>
      <c r="F42" s="36" t="s">
        <v>514</v>
      </c>
      <c r="G42" s="37" t="s">
        <v>514</v>
      </c>
      <c r="H42" s="37" t="s">
        <v>514</v>
      </c>
      <c r="I42" s="37" t="s">
        <v>514</v>
      </c>
      <c r="J42" s="38" t="s">
        <v>514</v>
      </c>
      <c r="K42" s="22"/>
      <c r="L42" s="22"/>
      <c r="M42" s="22"/>
      <c r="N42" s="22"/>
      <c r="O42" s="22"/>
      <c r="P42" s="22"/>
    </row>
    <row r="43" spans="1:16" ht="39" customHeight="1" thickBot="1" x14ac:dyDescent="0.2">
      <c r="A43" s="22"/>
      <c r="B43" s="40"/>
      <c r="C43" s="1134" t="s">
        <v>569</v>
      </c>
      <c r="D43" s="1134"/>
      <c r="E43" s="1135"/>
      <c r="F43" s="41">
        <v>0</v>
      </c>
      <c r="G43" s="42" t="s">
        <v>514</v>
      </c>
      <c r="H43" s="42" t="s">
        <v>514</v>
      </c>
      <c r="I43" s="42" t="s">
        <v>514</v>
      </c>
      <c r="J43" s="43" t="s">
        <v>514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2HCJ1gdIc09cUCNZYiYAKvtYQCG1sWjidrrFbItAQLDbSvs5nQ/uNJp3ph27gnuCc3ZBTKLBpyubFMkjDNujQ==" saltValue="qtsoQ9jRrJt24SAVMpIn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P63" sqref="P6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385</v>
      </c>
      <c r="L45" s="58">
        <v>366</v>
      </c>
      <c r="M45" s="58">
        <v>274</v>
      </c>
      <c r="N45" s="58">
        <v>290</v>
      </c>
      <c r="O45" s="59">
        <v>289</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514</v>
      </c>
      <c r="L46" s="62" t="s">
        <v>514</v>
      </c>
      <c r="M46" s="62" t="s">
        <v>514</v>
      </c>
      <c r="N46" s="62" t="s">
        <v>514</v>
      </c>
      <c r="O46" s="63" t="s">
        <v>514</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514</v>
      </c>
      <c r="L47" s="62" t="s">
        <v>514</v>
      </c>
      <c r="M47" s="62" t="s">
        <v>514</v>
      </c>
      <c r="N47" s="62" t="s">
        <v>514</v>
      </c>
      <c r="O47" s="63" t="s">
        <v>514</v>
      </c>
      <c r="P47" s="46"/>
      <c r="Q47" s="46"/>
      <c r="R47" s="46"/>
      <c r="S47" s="46"/>
      <c r="T47" s="46"/>
      <c r="U47" s="46"/>
    </row>
    <row r="48" spans="1:21" ht="30.75" customHeight="1" x14ac:dyDescent="0.15">
      <c r="A48" s="46"/>
      <c r="B48" s="1140"/>
      <c r="C48" s="1141"/>
      <c r="D48" s="60"/>
      <c r="E48" s="1146" t="s">
        <v>14</v>
      </c>
      <c r="F48" s="1146"/>
      <c r="G48" s="1146"/>
      <c r="H48" s="1146"/>
      <c r="I48" s="1146"/>
      <c r="J48" s="1147"/>
      <c r="K48" s="61">
        <v>247</v>
      </c>
      <c r="L48" s="62">
        <v>161</v>
      </c>
      <c r="M48" s="62">
        <v>167</v>
      </c>
      <c r="N48" s="62">
        <v>224</v>
      </c>
      <c r="O48" s="63">
        <v>197</v>
      </c>
      <c r="P48" s="46"/>
      <c r="Q48" s="46"/>
      <c r="R48" s="46"/>
      <c r="S48" s="46"/>
      <c r="T48" s="46"/>
      <c r="U48" s="46"/>
    </row>
    <row r="49" spans="1:21" ht="30.75" customHeight="1" x14ac:dyDescent="0.15">
      <c r="A49" s="46"/>
      <c r="B49" s="1140"/>
      <c r="C49" s="1141"/>
      <c r="D49" s="60"/>
      <c r="E49" s="1146" t="s">
        <v>15</v>
      </c>
      <c r="F49" s="1146"/>
      <c r="G49" s="1146"/>
      <c r="H49" s="1146"/>
      <c r="I49" s="1146"/>
      <c r="J49" s="1147"/>
      <c r="K49" s="61">
        <v>15</v>
      </c>
      <c r="L49" s="62">
        <v>12</v>
      </c>
      <c r="M49" s="62">
        <v>17</v>
      </c>
      <c r="N49" s="62">
        <v>15</v>
      </c>
      <c r="O49" s="63">
        <v>19</v>
      </c>
      <c r="P49" s="46"/>
      <c r="Q49" s="46"/>
      <c r="R49" s="46"/>
      <c r="S49" s="46"/>
      <c r="T49" s="46"/>
      <c r="U49" s="46"/>
    </row>
    <row r="50" spans="1:21" ht="30.75" customHeight="1" x14ac:dyDescent="0.15">
      <c r="A50" s="46"/>
      <c r="B50" s="1140"/>
      <c r="C50" s="1141"/>
      <c r="D50" s="60"/>
      <c r="E50" s="1146" t="s">
        <v>16</v>
      </c>
      <c r="F50" s="1146"/>
      <c r="G50" s="1146"/>
      <c r="H50" s="1146"/>
      <c r="I50" s="1146"/>
      <c r="J50" s="1147"/>
      <c r="K50" s="61">
        <v>8</v>
      </c>
      <c r="L50" s="62">
        <v>7</v>
      </c>
      <c r="M50" s="62">
        <v>7</v>
      </c>
      <c r="N50" s="62">
        <v>7</v>
      </c>
      <c r="O50" s="63">
        <v>7</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514</v>
      </c>
      <c r="L51" s="62" t="s">
        <v>514</v>
      </c>
      <c r="M51" s="62" t="s">
        <v>514</v>
      </c>
      <c r="N51" s="62" t="s">
        <v>514</v>
      </c>
      <c r="O51" s="63" t="s">
        <v>514</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433</v>
      </c>
      <c r="L52" s="62">
        <v>396</v>
      </c>
      <c r="M52" s="62">
        <v>355</v>
      </c>
      <c r="N52" s="62">
        <v>348</v>
      </c>
      <c r="O52" s="63">
        <v>331</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222</v>
      </c>
      <c r="L53" s="67">
        <v>150</v>
      </c>
      <c r="M53" s="67">
        <v>110</v>
      </c>
      <c r="N53" s="67">
        <v>188</v>
      </c>
      <c r="O53" s="68">
        <v>181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514</v>
      </c>
      <c r="L58" s="82" t="s">
        <v>514</v>
      </c>
      <c r="M58" s="82" t="s">
        <v>514</v>
      </c>
      <c r="N58" s="82" t="s">
        <v>514</v>
      </c>
      <c r="O58" s="83" t="s">
        <v>514</v>
      </c>
    </row>
    <row r="59" spans="1:21" ht="31.5" customHeight="1" x14ac:dyDescent="0.15">
      <c r="B59" s="1156"/>
      <c r="C59" s="1157"/>
      <c r="D59" s="1163" t="s">
        <v>27</v>
      </c>
      <c r="E59" s="1164"/>
      <c r="F59" s="1164"/>
      <c r="G59" s="1164"/>
      <c r="H59" s="1164"/>
      <c r="I59" s="1164"/>
      <c r="J59" s="1165"/>
      <c r="K59" s="348" t="s">
        <v>514</v>
      </c>
      <c r="L59" s="349" t="s">
        <v>514</v>
      </c>
      <c r="M59" s="349" t="s">
        <v>514</v>
      </c>
      <c r="N59" s="349" t="s">
        <v>514</v>
      </c>
      <c r="O59" s="350" t="s">
        <v>514</v>
      </c>
    </row>
    <row r="60" spans="1:21" ht="31.5" customHeight="1" thickBot="1" x14ac:dyDescent="0.2">
      <c r="B60" s="1158"/>
      <c r="C60" s="1159"/>
      <c r="D60" s="1166" t="s">
        <v>28</v>
      </c>
      <c r="E60" s="1167"/>
      <c r="F60" s="1167"/>
      <c r="G60" s="1167"/>
      <c r="H60" s="1167"/>
      <c r="I60" s="1167"/>
      <c r="J60" s="1168"/>
      <c r="K60" s="84" t="s">
        <v>514</v>
      </c>
      <c r="L60" s="85" t="s">
        <v>514</v>
      </c>
      <c r="M60" s="85" t="s">
        <v>514</v>
      </c>
      <c r="N60" s="85" t="s">
        <v>514</v>
      </c>
      <c r="O60" s="86" t="s">
        <v>514</v>
      </c>
    </row>
    <row r="61" spans="1:21" ht="24" customHeight="1" x14ac:dyDescent="0.15">
      <c r="B61" s="87"/>
      <c r="C61" s="87"/>
      <c r="D61" s="88" t="s">
        <v>29</v>
      </c>
      <c r="E61" s="89"/>
      <c r="F61" s="89"/>
      <c r="G61" s="89"/>
      <c r="H61" s="89"/>
      <c r="I61" s="89"/>
      <c r="J61" s="89"/>
      <c r="K61" s="89"/>
      <c r="L61" s="89"/>
      <c r="M61" s="89"/>
      <c r="N61" s="89"/>
      <c r="O61" s="89"/>
    </row>
    <row r="62" spans="1:21" ht="24" customHeight="1" x14ac:dyDescent="0.15">
      <c r="B62" s="90"/>
      <c r="C62" s="90"/>
      <c r="D62" s="88" t="s">
        <v>30</v>
      </c>
      <c r="E62" s="89"/>
      <c r="F62" s="89"/>
      <c r="G62" s="89"/>
      <c r="H62" s="89"/>
      <c r="I62" s="89"/>
      <c r="J62" s="89"/>
      <c r="K62" s="89"/>
      <c r="L62" s="89"/>
      <c r="M62" s="89"/>
      <c r="N62" s="89"/>
      <c r="O62" s="89"/>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7ohj9eRqQx8qu8MAV05WauBDZcKabGSiUb8zhvr4LOQfx26o2Aq7sPZ9+uJS/5x+usoyPTYgkzjRu4fprYb9A==" saltValue="89I6iuerkLz+yjtNnM34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5" sqref="S45"/>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556</v>
      </c>
      <c r="J40" s="98" t="s">
        <v>557</v>
      </c>
      <c r="K40" s="98" t="s">
        <v>558</v>
      </c>
      <c r="L40" s="98" t="s">
        <v>559</v>
      </c>
      <c r="M40" s="99" t="s">
        <v>560</v>
      </c>
    </row>
    <row r="41" spans="2:13" ht="27.75" customHeight="1" x14ac:dyDescent="0.15">
      <c r="B41" s="1169" t="s">
        <v>31</v>
      </c>
      <c r="C41" s="1170"/>
      <c r="D41" s="100"/>
      <c r="E41" s="1175" t="s">
        <v>32</v>
      </c>
      <c r="F41" s="1175"/>
      <c r="G41" s="1175"/>
      <c r="H41" s="1176"/>
      <c r="I41" s="339">
        <v>2749</v>
      </c>
      <c r="J41" s="340">
        <v>2726</v>
      </c>
      <c r="K41" s="340">
        <v>2726</v>
      </c>
      <c r="L41" s="340">
        <v>2772</v>
      </c>
      <c r="M41" s="341">
        <v>2605</v>
      </c>
    </row>
    <row r="42" spans="2:13" ht="27.75" customHeight="1" x14ac:dyDescent="0.15">
      <c r="B42" s="1171"/>
      <c r="C42" s="1172"/>
      <c r="D42" s="101"/>
      <c r="E42" s="1177" t="s">
        <v>33</v>
      </c>
      <c r="F42" s="1177"/>
      <c r="G42" s="1177"/>
      <c r="H42" s="1178"/>
      <c r="I42" s="342">
        <v>36</v>
      </c>
      <c r="J42" s="343">
        <v>29</v>
      </c>
      <c r="K42" s="343">
        <v>22</v>
      </c>
      <c r="L42" s="343">
        <v>15</v>
      </c>
      <c r="M42" s="344">
        <v>8</v>
      </c>
    </row>
    <row r="43" spans="2:13" ht="27.75" customHeight="1" x14ac:dyDescent="0.15">
      <c r="B43" s="1171"/>
      <c r="C43" s="1172"/>
      <c r="D43" s="101"/>
      <c r="E43" s="1177" t="s">
        <v>34</v>
      </c>
      <c r="F43" s="1177"/>
      <c r="G43" s="1177"/>
      <c r="H43" s="1178"/>
      <c r="I43" s="342">
        <v>1359</v>
      </c>
      <c r="J43" s="343">
        <v>1153</v>
      </c>
      <c r="K43" s="343">
        <v>1095</v>
      </c>
      <c r="L43" s="343">
        <v>1096</v>
      </c>
      <c r="M43" s="344">
        <v>1166</v>
      </c>
    </row>
    <row r="44" spans="2:13" ht="27.75" customHeight="1" x14ac:dyDescent="0.15">
      <c r="B44" s="1171"/>
      <c r="C44" s="1172"/>
      <c r="D44" s="101"/>
      <c r="E44" s="1177" t="s">
        <v>35</v>
      </c>
      <c r="F44" s="1177"/>
      <c r="G44" s="1177"/>
      <c r="H44" s="1178"/>
      <c r="I44" s="342">
        <v>159</v>
      </c>
      <c r="J44" s="343">
        <v>128</v>
      </c>
      <c r="K44" s="343">
        <v>112</v>
      </c>
      <c r="L44" s="343">
        <v>96</v>
      </c>
      <c r="M44" s="344">
        <v>87</v>
      </c>
    </row>
    <row r="45" spans="2:13" ht="27.75" customHeight="1" x14ac:dyDescent="0.15">
      <c r="B45" s="1171"/>
      <c r="C45" s="1172"/>
      <c r="D45" s="101"/>
      <c r="E45" s="1177" t="s">
        <v>36</v>
      </c>
      <c r="F45" s="1177"/>
      <c r="G45" s="1177"/>
      <c r="H45" s="1178"/>
      <c r="I45" s="342">
        <v>655</v>
      </c>
      <c r="J45" s="343">
        <v>599</v>
      </c>
      <c r="K45" s="343">
        <v>547</v>
      </c>
      <c r="L45" s="343">
        <v>550</v>
      </c>
      <c r="M45" s="344">
        <v>515</v>
      </c>
    </row>
    <row r="46" spans="2:13" ht="27.75" customHeight="1" x14ac:dyDescent="0.15">
      <c r="B46" s="1171"/>
      <c r="C46" s="1172"/>
      <c r="D46" s="102"/>
      <c r="E46" s="1177" t="s">
        <v>37</v>
      </c>
      <c r="F46" s="1177"/>
      <c r="G46" s="1177"/>
      <c r="H46" s="1178"/>
      <c r="I46" s="342" t="s">
        <v>514</v>
      </c>
      <c r="J46" s="343" t="s">
        <v>514</v>
      </c>
      <c r="K46" s="343" t="s">
        <v>514</v>
      </c>
      <c r="L46" s="343" t="s">
        <v>514</v>
      </c>
      <c r="M46" s="344" t="s">
        <v>514</v>
      </c>
    </row>
    <row r="47" spans="2:13" ht="27.75" customHeight="1" x14ac:dyDescent="0.15">
      <c r="B47" s="1171"/>
      <c r="C47" s="1172"/>
      <c r="D47" s="103"/>
      <c r="E47" s="1179" t="s">
        <v>38</v>
      </c>
      <c r="F47" s="1180"/>
      <c r="G47" s="1180"/>
      <c r="H47" s="1181"/>
      <c r="I47" s="342" t="s">
        <v>514</v>
      </c>
      <c r="J47" s="343" t="s">
        <v>514</v>
      </c>
      <c r="K47" s="343" t="s">
        <v>514</v>
      </c>
      <c r="L47" s="343" t="s">
        <v>514</v>
      </c>
      <c r="M47" s="344" t="s">
        <v>514</v>
      </c>
    </row>
    <row r="48" spans="2:13" ht="27.75" customHeight="1" x14ac:dyDescent="0.15">
      <c r="B48" s="1171"/>
      <c r="C48" s="1172"/>
      <c r="D48" s="101"/>
      <c r="E48" s="1177" t="s">
        <v>39</v>
      </c>
      <c r="F48" s="1177"/>
      <c r="G48" s="1177"/>
      <c r="H48" s="1178"/>
      <c r="I48" s="342" t="s">
        <v>514</v>
      </c>
      <c r="J48" s="343" t="s">
        <v>514</v>
      </c>
      <c r="K48" s="343" t="s">
        <v>514</v>
      </c>
      <c r="L48" s="343" t="s">
        <v>514</v>
      </c>
      <c r="M48" s="344" t="s">
        <v>514</v>
      </c>
    </row>
    <row r="49" spans="2:13" ht="27.75" customHeight="1" x14ac:dyDescent="0.15">
      <c r="B49" s="1173"/>
      <c r="C49" s="1174"/>
      <c r="D49" s="101"/>
      <c r="E49" s="1177" t="s">
        <v>40</v>
      </c>
      <c r="F49" s="1177"/>
      <c r="G49" s="1177"/>
      <c r="H49" s="1178"/>
      <c r="I49" s="342" t="s">
        <v>514</v>
      </c>
      <c r="J49" s="343" t="s">
        <v>514</v>
      </c>
      <c r="K49" s="343" t="s">
        <v>514</v>
      </c>
      <c r="L49" s="343" t="s">
        <v>514</v>
      </c>
      <c r="M49" s="344" t="s">
        <v>514</v>
      </c>
    </row>
    <row r="50" spans="2:13" ht="27.75" customHeight="1" x14ac:dyDescent="0.15">
      <c r="B50" s="1182" t="s">
        <v>41</v>
      </c>
      <c r="C50" s="1183"/>
      <c r="D50" s="104"/>
      <c r="E50" s="1177" t="s">
        <v>42</v>
      </c>
      <c r="F50" s="1177"/>
      <c r="G50" s="1177"/>
      <c r="H50" s="1178"/>
      <c r="I50" s="342">
        <v>1266</v>
      </c>
      <c r="J50" s="343">
        <v>1406</v>
      </c>
      <c r="K50" s="343">
        <v>1852</v>
      </c>
      <c r="L50" s="343">
        <v>2557</v>
      </c>
      <c r="M50" s="344">
        <v>3206</v>
      </c>
    </row>
    <row r="51" spans="2:13" ht="27.75" customHeight="1" x14ac:dyDescent="0.15">
      <c r="B51" s="1171"/>
      <c r="C51" s="1172"/>
      <c r="D51" s="101"/>
      <c r="E51" s="1177" t="s">
        <v>43</v>
      </c>
      <c r="F51" s="1177"/>
      <c r="G51" s="1177"/>
      <c r="H51" s="1178"/>
      <c r="I51" s="342">
        <v>158</v>
      </c>
      <c r="J51" s="343">
        <v>81</v>
      </c>
      <c r="K51" s="343">
        <v>53</v>
      </c>
      <c r="L51" s="343">
        <v>44</v>
      </c>
      <c r="M51" s="344">
        <v>36</v>
      </c>
    </row>
    <row r="52" spans="2:13" ht="27.75" customHeight="1" x14ac:dyDescent="0.15">
      <c r="B52" s="1173"/>
      <c r="C52" s="1174"/>
      <c r="D52" s="101"/>
      <c r="E52" s="1177" t="s">
        <v>44</v>
      </c>
      <c r="F52" s="1177"/>
      <c r="G52" s="1177"/>
      <c r="H52" s="1178"/>
      <c r="I52" s="342">
        <v>3624</v>
      </c>
      <c r="J52" s="343">
        <v>3464</v>
      </c>
      <c r="K52" s="343">
        <v>3346</v>
      </c>
      <c r="L52" s="343">
        <v>3281</v>
      </c>
      <c r="M52" s="344">
        <v>3068</v>
      </c>
    </row>
    <row r="53" spans="2:13" ht="27.75" customHeight="1" thickBot="1" x14ac:dyDescent="0.2">
      <c r="B53" s="1184" t="s">
        <v>45</v>
      </c>
      <c r="C53" s="1185"/>
      <c r="D53" s="105"/>
      <c r="E53" s="1186" t="s">
        <v>46</v>
      </c>
      <c r="F53" s="1186"/>
      <c r="G53" s="1186"/>
      <c r="H53" s="1187"/>
      <c r="I53" s="345">
        <v>-91</v>
      </c>
      <c r="J53" s="346">
        <v>-316</v>
      </c>
      <c r="K53" s="346">
        <v>-749</v>
      </c>
      <c r="L53" s="346">
        <v>-1352</v>
      </c>
      <c r="M53" s="347">
        <v>-1930</v>
      </c>
    </row>
    <row r="54" spans="2:13" ht="27.75" customHeight="1" x14ac:dyDescent="0.15">
      <c r="B54" s="106" t="s">
        <v>47</v>
      </c>
      <c r="C54" s="107"/>
      <c r="D54" s="107"/>
      <c r="E54" s="108"/>
      <c r="F54" s="108"/>
      <c r="G54" s="108"/>
      <c r="H54" s="108"/>
      <c r="I54" s="109"/>
      <c r="J54" s="109"/>
      <c r="K54" s="109"/>
      <c r="L54" s="109"/>
      <c r="M54" s="109"/>
    </row>
    <row r="55" spans="2:13" x14ac:dyDescent="0.15"/>
  </sheetData>
  <sheetProtection algorithmName="SHA-512" hashValue="NAA7Q7ARoCVMzvk/D6iN1vc2YSAroWs524V5T5pEsMOnYDZp/tbEp/YbW8t6QBUlkI2fR2t9+ul5bz14PdOAwA==" saltValue="EsWIbqWb603QxnXgO3D4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48</v>
      </c>
    </row>
    <row r="54" spans="2:8" ht="29.25" customHeight="1" thickBot="1" x14ac:dyDescent="0.25">
      <c r="B54" s="111" t="s">
        <v>1</v>
      </c>
      <c r="C54" s="112"/>
      <c r="D54" s="112"/>
      <c r="E54" s="113" t="s">
        <v>2</v>
      </c>
      <c r="F54" s="114" t="s">
        <v>558</v>
      </c>
      <c r="G54" s="114" t="s">
        <v>559</v>
      </c>
      <c r="H54" s="115" t="s">
        <v>560</v>
      </c>
    </row>
    <row r="55" spans="2:8" ht="52.5" customHeight="1" x14ac:dyDescent="0.15">
      <c r="B55" s="116"/>
      <c r="C55" s="1196" t="s">
        <v>49</v>
      </c>
      <c r="D55" s="1196"/>
      <c r="E55" s="1197"/>
      <c r="F55" s="117">
        <v>735</v>
      </c>
      <c r="G55" s="117">
        <v>1002</v>
      </c>
      <c r="H55" s="118">
        <v>1427</v>
      </c>
    </row>
    <row r="56" spans="2:8" ht="52.5" customHeight="1" x14ac:dyDescent="0.15">
      <c r="B56" s="119"/>
      <c r="C56" s="1198" t="s">
        <v>50</v>
      </c>
      <c r="D56" s="1198"/>
      <c r="E56" s="1199"/>
      <c r="F56" s="120">
        <v>3</v>
      </c>
      <c r="G56" s="120">
        <v>3</v>
      </c>
      <c r="H56" s="121">
        <v>2</v>
      </c>
    </row>
    <row r="57" spans="2:8" ht="53.25" customHeight="1" x14ac:dyDescent="0.15">
      <c r="B57" s="119"/>
      <c r="C57" s="1200" t="s">
        <v>51</v>
      </c>
      <c r="D57" s="1200"/>
      <c r="E57" s="1201"/>
      <c r="F57" s="122">
        <v>512</v>
      </c>
      <c r="G57" s="122">
        <v>891</v>
      </c>
      <c r="H57" s="123">
        <v>1103</v>
      </c>
    </row>
    <row r="58" spans="2:8" ht="45.75" customHeight="1" x14ac:dyDescent="0.15">
      <c r="B58" s="124"/>
      <c r="C58" s="1188" t="s">
        <v>576</v>
      </c>
      <c r="D58" s="1189"/>
      <c r="E58" s="1190"/>
      <c r="F58" s="125">
        <v>422</v>
      </c>
      <c r="G58" s="125">
        <v>627</v>
      </c>
      <c r="H58" s="126">
        <v>789</v>
      </c>
    </row>
    <row r="59" spans="2:8" ht="45.75" customHeight="1" x14ac:dyDescent="0.15">
      <c r="B59" s="124"/>
      <c r="C59" s="1188" t="s">
        <v>577</v>
      </c>
      <c r="D59" s="1189"/>
      <c r="E59" s="1190"/>
      <c r="F59" s="125">
        <v>63</v>
      </c>
      <c r="G59" s="125">
        <v>246</v>
      </c>
      <c r="H59" s="126">
        <v>296</v>
      </c>
    </row>
    <row r="60" spans="2:8" ht="45.75" customHeight="1" x14ac:dyDescent="0.15">
      <c r="B60" s="124"/>
      <c r="C60" s="1188" t="s">
        <v>578</v>
      </c>
      <c r="D60" s="1189"/>
      <c r="E60" s="1190"/>
      <c r="F60" s="125">
        <v>11</v>
      </c>
      <c r="G60" s="125">
        <v>11</v>
      </c>
      <c r="H60" s="126">
        <v>11</v>
      </c>
    </row>
    <row r="61" spans="2:8" ht="45.75" customHeight="1" x14ac:dyDescent="0.15">
      <c r="B61" s="124"/>
      <c r="C61" s="1188" t="s">
        <v>579</v>
      </c>
      <c r="D61" s="1189"/>
      <c r="E61" s="1190"/>
      <c r="F61" s="125">
        <v>3</v>
      </c>
      <c r="G61" s="125">
        <v>3</v>
      </c>
      <c r="H61" s="126">
        <v>3</v>
      </c>
    </row>
    <row r="62" spans="2:8" ht="45.75" customHeight="1" thickBot="1" x14ac:dyDescent="0.2">
      <c r="B62" s="127"/>
      <c r="C62" s="1191" t="s">
        <v>580</v>
      </c>
      <c r="D62" s="1192"/>
      <c r="E62" s="1193"/>
      <c r="F62" s="128">
        <v>2</v>
      </c>
      <c r="G62" s="128">
        <v>3</v>
      </c>
      <c r="H62" s="129">
        <v>3</v>
      </c>
    </row>
    <row r="63" spans="2:8" ht="52.5" customHeight="1" thickBot="1" x14ac:dyDescent="0.2">
      <c r="B63" s="130"/>
      <c r="C63" s="1194" t="s">
        <v>52</v>
      </c>
      <c r="D63" s="1194"/>
      <c r="E63" s="1195"/>
      <c r="F63" s="131">
        <v>1250</v>
      </c>
      <c r="G63" s="131">
        <v>1895</v>
      </c>
      <c r="H63" s="132">
        <v>2532</v>
      </c>
    </row>
    <row r="64" spans="2:8" x14ac:dyDescent="0.15"/>
  </sheetData>
  <sheetProtection algorithmName="SHA-512" hashValue="NpP1IDdAhpiZdNWhtpF3XoL/wF4TFMrrLt8tHu1Iyo71GVqnJd4vqNa5xAUhJloGWvSnlfg7YFXFrjAOtQbE5Q==" saltValue="4t6b577JDHgu2DJR3Re1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53</v>
      </c>
      <c r="E2" s="144"/>
      <c r="F2" s="145" t="s">
        <v>553</v>
      </c>
      <c r="G2" s="146"/>
      <c r="H2" s="147"/>
    </row>
    <row r="3" spans="1:8" x14ac:dyDescent="0.15">
      <c r="A3" s="143" t="s">
        <v>546</v>
      </c>
      <c r="B3" s="148"/>
      <c r="C3" s="149"/>
      <c r="D3" s="150">
        <v>49467</v>
      </c>
      <c r="E3" s="151"/>
      <c r="F3" s="152">
        <v>115050</v>
      </c>
      <c r="G3" s="153"/>
      <c r="H3" s="154"/>
    </row>
    <row r="4" spans="1:8" x14ac:dyDescent="0.15">
      <c r="A4" s="155"/>
      <c r="B4" s="156"/>
      <c r="C4" s="157"/>
      <c r="D4" s="158">
        <v>30420</v>
      </c>
      <c r="E4" s="159"/>
      <c r="F4" s="160">
        <v>53792</v>
      </c>
      <c r="G4" s="161"/>
      <c r="H4" s="162"/>
    </row>
    <row r="5" spans="1:8" x14ac:dyDescent="0.15">
      <c r="A5" s="143" t="s">
        <v>548</v>
      </c>
      <c r="B5" s="148"/>
      <c r="C5" s="149"/>
      <c r="D5" s="150">
        <v>30098</v>
      </c>
      <c r="E5" s="151"/>
      <c r="F5" s="152">
        <v>118252</v>
      </c>
      <c r="G5" s="153"/>
      <c r="H5" s="154"/>
    </row>
    <row r="6" spans="1:8" x14ac:dyDescent="0.15">
      <c r="A6" s="155"/>
      <c r="B6" s="156"/>
      <c r="C6" s="157"/>
      <c r="D6" s="158">
        <v>21970</v>
      </c>
      <c r="E6" s="159"/>
      <c r="F6" s="160">
        <v>49994</v>
      </c>
      <c r="G6" s="161"/>
      <c r="H6" s="162"/>
    </row>
    <row r="7" spans="1:8" x14ac:dyDescent="0.15">
      <c r="A7" s="143" t="s">
        <v>549</v>
      </c>
      <c r="B7" s="148"/>
      <c r="C7" s="149"/>
      <c r="D7" s="150">
        <v>69106</v>
      </c>
      <c r="E7" s="151"/>
      <c r="F7" s="152">
        <v>120302</v>
      </c>
      <c r="G7" s="153"/>
      <c r="H7" s="154"/>
    </row>
    <row r="8" spans="1:8" x14ac:dyDescent="0.15">
      <c r="A8" s="155"/>
      <c r="B8" s="156"/>
      <c r="C8" s="157"/>
      <c r="D8" s="158">
        <v>44019</v>
      </c>
      <c r="E8" s="159"/>
      <c r="F8" s="160">
        <v>59328</v>
      </c>
      <c r="G8" s="161"/>
      <c r="H8" s="162"/>
    </row>
    <row r="9" spans="1:8" x14ac:dyDescent="0.15">
      <c r="A9" s="143" t="s">
        <v>550</v>
      </c>
      <c r="B9" s="148"/>
      <c r="C9" s="149"/>
      <c r="D9" s="150">
        <v>58216</v>
      </c>
      <c r="E9" s="151"/>
      <c r="F9" s="152">
        <v>114841</v>
      </c>
      <c r="G9" s="153"/>
      <c r="H9" s="154"/>
    </row>
    <row r="10" spans="1:8" x14ac:dyDescent="0.15">
      <c r="A10" s="155"/>
      <c r="B10" s="156"/>
      <c r="C10" s="157"/>
      <c r="D10" s="158">
        <v>42300</v>
      </c>
      <c r="E10" s="159"/>
      <c r="F10" s="160">
        <v>51589</v>
      </c>
      <c r="G10" s="161"/>
      <c r="H10" s="162"/>
    </row>
    <row r="11" spans="1:8" x14ac:dyDescent="0.15">
      <c r="A11" s="143" t="s">
        <v>551</v>
      </c>
      <c r="B11" s="148"/>
      <c r="C11" s="149"/>
      <c r="D11" s="150">
        <v>50738</v>
      </c>
      <c r="E11" s="151"/>
      <c r="F11" s="152">
        <v>124145</v>
      </c>
      <c r="G11" s="153"/>
      <c r="H11" s="154"/>
    </row>
    <row r="12" spans="1:8" x14ac:dyDescent="0.15">
      <c r="A12" s="155"/>
      <c r="B12" s="156"/>
      <c r="C12" s="163"/>
      <c r="D12" s="158">
        <v>33511</v>
      </c>
      <c r="E12" s="159"/>
      <c r="F12" s="160">
        <v>54761</v>
      </c>
      <c r="G12" s="161"/>
      <c r="H12" s="162"/>
    </row>
    <row r="13" spans="1:8" x14ac:dyDescent="0.15">
      <c r="A13" s="143"/>
      <c r="B13" s="148"/>
      <c r="C13" s="149"/>
      <c r="D13" s="150">
        <v>51525</v>
      </c>
      <c r="E13" s="151"/>
      <c r="F13" s="152">
        <v>118518</v>
      </c>
      <c r="G13" s="164"/>
      <c r="H13" s="154"/>
    </row>
    <row r="14" spans="1:8" x14ac:dyDescent="0.15">
      <c r="A14" s="155"/>
      <c r="B14" s="156"/>
      <c r="C14" s="157"/>
      <c r="D14" s="158">
        <v>34444</v>
      </c>
      <c r="E14" s="159"/>
      <c r="F14" s="160">
        <v>53893</v>
      </c>
      <c r="G14" s="161"/>
      <c r="H14" s="162"/>
    </row>
    <row r="17" spans="1:11" x14ac:dyDescent="0.15">
      <c r="A17" s="139" t="s">
        <v>54</v>
      </c>
    </row>
    <row r="18" spans="1:11" x14ac:dyDescent="0.15">
      <c r="A18" s="165"/>
      <c r="B18" s="165" t="str">
        <f>実質収支比率等に係る経年分析!F$46</f>
        <v>H30</v>
      </c>
      <c r="C18" s="165" t="str">
        <f>実質収支比率等に係る経年分析!G$46</f>
        <v>R01</v>
      </c>
      <c r="D18" s="165" t="str">
        <f>実質収支比率等に係る経年分析!H$46</f>
        <v>R02</v>
      </c>
      <c r="E18" s="165" t="str">
        <f>実質収支比率等に係る経年分析!I$46</f>
        <v>R03</v>
      </c>
      <c r="F18" s="165" t="str">
        <f>実質収支比率等に係る経年分析!J$46</f>
        <v>R04</v>
      </c>
    </row>
    <row r="19" spans="1:11" x14ac:dyDescent="0.15">
      <c r="A19" s="165" t="s">
        <v>55</v>
      </c>
      <c r="B19" s="165">
        <f>ROUND(VALUE(SUBSTITUTE(実質収支比率等に係る経年分析!F$48,"▲","-")),2)</f>
        <v>8.39</v>
      </c>
      <c r="C19" s="165">
        <f>ROUND(VALUE(SUBSTITUTE(実質収支比率等に係る経年分析!G$48,"▲","-")),2)</f>
        <v>21.04</v>
      </c>
      <c r="D19" s="165">
        <f>ROUND(VALUE(SUBSTITUTE(実質収支比率等に係る経年分析!H$48,"▲","-")),2)</f>
        <v>18.78</v>
      </c>
      <c r="E19" s="165">
        <f>ROUND(VALUE(SUBSTITUTE(実質収支比率等に係る経年分析!I$48,"▲","-")),2)</f>
        <v>20.69</v>
      </c>
      <c r="F19" s="165">
        <f>ROUND(VALUE(SUBSTITUTE(実質収支比率等に係る経年分析!J$48,"▲","-")),2)</f>
        <v>20.56</v>
      </c>
    </row>
    <row r="20" spans="1:11" x14ac:dyDescent="0.15">
      <c r="A20" s="165" t="s">
        <v>56</v>
      </c>
      <c r="B20" s="165">
        <f>ROUND(VALUE(SUBSTITUTE(実質収支比率等に係る経年分析!F$47,"▲","-")),2)</f>
        <v>13.85</v>
      </c>
      <c r="C20" s="165">
        <f>ROUND(VALUE(SUBSTITUTE(実質収支比率等に係る経年分析!G$47,"▲","-")),2)</f>
        <v>13.24</v>
      </c>
      <c r="D20" s="165">
        <f>ROUND(VALUE(SUBSTITUTE(実質収支比率等に係る経年分析!H$47,"▲","-")),2)</f>
        <v>23.08</v>
      </c>
      <c r="E20" s="165">
        <f>ROUND(VALUE(SUBSTITUTE(実質収支比率等に係る経年分析!I$47,"▲","-")),2)</f>
        <v>29.39</v>
      </c>
      <c r="F20" s="165">
        <f>ROUND(VALUE(SUBSTITUTE(実質収支比率等に係る経年分析!J$47,"▲","-")),2)</f>
        <v>42.16</v>
      </c>
    </row>
    <row r="21" spans="1:11" x14ac:dyDescent="0.15">
      <c r="A21" s="165" t="s">
        <v>57</v>
      </c>
      <c r="B21" s="165">
        <f>IF(ISNUMBER(VALUE(SUBSTITUTE(実質収支比率等に係る経年分析!F$49,"▲","-"))),ROUND(VALUE(SUBSTITUTE(実質収支比率等に係る経年分析!F$49,"▲","-")),2),NA())</f>
        <v>1.5</v>
      </c>
      <c r="C21" s="165">
        <f>IF(ISNUMBER(VALUE(SUBSTITUTE(実質収支比率等に係る経年分析!G$49,"▲","-"))),ROUND(VALUE(SUBSTITUTE(実質収支比率等に係る経年分析!G$49,"▲","-")),2),NA())</f>
        <v>14.11</v>
      </c>
      <c r="D21" s="165">
        <f>IF(ISNUMBER(VALUE(SUBSTITUTE(実質収支比率等に係る経年分析!H$49,"▲","-"))),ROUND(VALUE(SUBSTITUTE(実質収支比率等に係る経年分析!H$49,"▲","-")),2),NA())</f>
        <v>9.75</v>
      </c>
      <c r="E21" s="165">
        <f>IF(ISNUMBER(VALUE(SUBSTITUTE(実質収支比率等に係る経年分析!I$49,"▲","-"))),ROUND(VALUE(SUBSTITUTE(実質収支比率等に係る経年分析!I$49,"▲","-")),2),NA())</f>
        <v>10.94</v>
      </c>
      <c r="F21" s="165">
        <f>IF(ISNUMBER(VALUE(SUBSTITUTE(実質収支比率等に係る経年分析!J$49,"▲","-"))),ROUND(VALUE(SUBSTITUTE(実質収支比率等に係る経年分析!J$49,"▲","-")),2),NA())</f>
        <v>13.64</v>
      </c>
    </row>
    <row r="24" spans="1:11" x14ac:dyDescent="0.15">
      <c r="A24" s="139" t="s">
        <v>58</v>
      </c>
    </row>
    <row r="25" spans="1:11" x14ac:dyDescent="0.15">
      <c r="A25" s="166"/>
      <c r="B25" s="166" t="str">
        <f>連結実質赤字比率に係る赤字・黒字の構成分析!F$33</f>
        <v>H30</v>
      </c>
      <c r="C25" s="166"/>
      <c r="D25" s="166" t="str">
        <f>連結実質赤字比率に係る赤字・黒字の構成分析!G$33</f>
        <v>R01</v>
      </c>
      <c r="E25" s="166"/>
      <c r="F25" s="166" t="str">
        <f>連結実質赤字比率に係る赤字・黒字の構成分析!H$33</f>
        <v>R02</v>
      </c>
      <c r="G25" s="166"/>
      <c r="H25" s="166" t="str">
        <f>連結実質赤字比率に係る赤字・黒字の構成分析!I$33</f>
        <v>R03</v>
      </c>
      <c r="I25" s="166"/>
      <c r="J25" s="166" t="str">
        <f>連結実質赤字比率に係る赤字・黒字の構成分析!J$33</f>
        <v>R04</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0.17</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2.54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1.95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0.17</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2.4300000000000002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1.81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2.0699999999999998</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8.3800000000000008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18.77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20.68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20.56</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26.51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26.3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24.54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26.03</v>
      </c>
    </row>
    <row r="39" spans="1:16" x14ac:dyDescent="0.15">
      <c r="A39" s="139" t="s">
        <v>61</v>
      </c>
    </row>
    <row r="40" spans="1:16" x14ac:dyDescent="0.15">
      <c r="A40" s="167"/>
      <c r="B40" s="167" t="str">
        <f>'実質公債費比率（分子）の構造'!K$44</f>
        <v>H30</v>
      </c>
      <c r="C40" s="167"/>
      <c r="D40" s="167"/>
      <c r="E40" s="167" t="str">
        <f>'実質公債費比率（分子）の構造'!L$44</f>
        <v>R01</v>
      </c>
      <c r="F40" s="167"/>
      <c r="G40" s="167"/>
      <c r="H40" s="167" t="str">
        <f>'実質公債費比率（分子）の構造'!M$44</f>
        <v>R02</v>
      </c>
      <c r="I40" s="167"/>
      <c r="J40" s="167"/>
      <c r="K40" s="167" t="str">
        <f>'実質公債費比率（分子）の構造'!N$44</f>
        <v>R03</v>
      </c>
      <c r="L40" s="167"/>
      <c r="M40" s="167"/>
      <c r="N40" s="167" t="str">
        <f>'実質公債費比率（分子）の構造'!O$44</f>
        <v>R04</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433</v>
      </c>
      <c r="E42" s="167"/>
      <c r="F42" s="167"/>
      <c r="G42" s="167">
        <f>'実質公債費比率（分子）の構造'!L$52</f>
        <v>396</v>
      </c>
      <c r="H42" s="167"/>
      <c r="I42" s="167"/>
      <c r="J42" s="167">
        <f>'実質公債費比率（分子）の構造'!M$52</f>
        <v>355</v>
      </c>
      <c r="K42" s="167"/>
      <c r="L42" s="167"/>
      <c r="M42" s="167">
        <f>'実質公債費比率（分子）の構造'!N$52</f>
        <v>348</v>
      </c>
      <c r="N42" s="167"/>
      <c r="O42" s="167"/>
      <c r="P42" s="167">
        <f>'実質公債費比率（分子）の構造'!O$52</f>
        <v>331</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f>'実質公債費比率（分子）の構造'!K$50</f>
        <v>8</v>
      </c>
      <c r="C44" s="167"/>
      <c r="D44" s="167"/>
      <c r="E44" s="167">
        <f>'実質公債費比率（分子）の構造'!L$50</f>
        <v>7</v>
      </c>
      <c r="F44" s="167"/>
      <c r="G44" s="167"/>
      <c r="H44" s="167">
        <f>'実質公債費比率（分子）の構造'!M$50</f>
        <v>7</v>
      </c>
      <c r="I44" s="167"/>
      <c r="J44" s="167"/>
      <c r="K44" s="167">
        <f>'実質公債費比率（分子）の構造'!N$50</f>
        <v>7</v>
      </c>
      <c r="L44" s="167"/>
      <c r="M44" s="167"/>
      <c r="N44" s="167">
        <f>'実質公債費比率（分子）の構造'!O$50</f>
        <v>7</v>
      </c>
      <c r="O44" s="167"/>
      <c r="P44" s="167"/>
    </row>
    <row r="45" spans="1:16" x14ac:dyDescent="0.15">
      <c r="A45" s="167" t="s">
        <v>67</v>
      </c>
      <c r="B45" s="167">
        <f>'実質公債費比率（分子）の構造'!K$49</f>
        <v>15</v>
      </c>
      <c r="C45" s="167"/>
      <c r="D45" s="167"/>
      <c r="E45" s="167">
        <f>'実質公債費比率（分子）の構造'!L$49</f>
        <v>12</v>
      </c>
      <c r="F45" s="167"/>
      <c r="G45" s="167"/>
      <c r="H45" s="167">
        <f>'実質公債費比率（分子）の構造'!M$49</f>
        <v>17</v>
      </c>
      <c r="I45" s="167"/>
      <c r="J45" s="167"/>
      <c r="K45" s="167">
        <f>'実質公債費比率（分子）の構造'!N$49</f>
        <v>15</v>
      </c>
      <c r="L45" s="167"/>
      <c r="M45" s="167"/>
      <c r="N45" s="167">
        <f>'実質公債費比率（分子）の構造'!O$49</f>
        <v>19</v>
      </c>
      <c r="O45" s="167"/>
      <c r="P45" s="167"/>
    </row>
    <row r="46" spans="1:16" x14ac:dyDescent="0.15">
      <c r="A46" s="167" t="s">
        <v>68</v>
      </c>
      <c r="B46" s="167">
        <f>'実質公債費比率（分子）の構造'!K$48</f>
        <v>247</v>
      </c>
      <c r="C46" s="167"/>
      <c r="D46" s="167"/>
      <c r="E46" s="167">
        <f>'実質公債費比率（分子）の構造'!L$48</f>
        <v>161</v>
      </c>
      <c r="F46" s="167"/>
      <c r="G46" s="167"/>
      <c r="H46" s="167">
        <f>'実質公債費比率（分子）の構造'!M$48</f>
        <v>167</v>
      </c>
      <c r="I46" s="167"/>
      <c r="J46" s="167"/>
      <c r="K46" s="167">
        <f>'実質公債費比率（分子）の構造'!N$48</f>
        <v>224</v>
      </c>
      <c r="L46" s="167"/>
      <c r="M46" s="167"/>
      <c r="N46" s="167">
        <f>'実質公債費比率（分子）の構造'!O$48</f>
        <v>197</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385</v>
      </c>
      <c r="C49" s="167"/>
      <c r="D49" s="167"/>
      <c r="E49" s="167">
        <f>'実質公債費比率（分子）の構造'!L$45</f>
        <v>366</v>
      </c>
      <c r="F49" s="167"/>
      <c r="G49" s="167"/>
      <c r="H49" s="167">
        <f>'実質公債費比率（分子）の構造'!M$45</f>
        <v>274</v>
      </c>
      <c r="I49" s="167"/>
      <c r="J49" s="167"/>
      <c r="K49" s="167">
        <f>'実質公債費比率（分子）の構造'!N$45</f>
        <v>290</v>
      </c>
      <c r="L49" s="167"/>
      <c r="M49" s="167"/>
      <c r="N49" s="167">
        <f>'実質公債費比率（分子）の構造'!O$45</f>
        <v>289</v>
      </c>
      <c r="O49" s="167"/>
      <c r="P49" s="167"/>
    </row>
    <row r="50" spans="1:16" x14ac:dyDescent="0.15">
      <c r="A50" s="167" t="s">
        <v>72</v>
      </c>
      <c r="B50" s="167" t="e">
        <f>NA()</f>
        <v>#N/A</v>
      </c>
      <c r="C50" s="167">
        <f>IF(ISNUMBER('実質公債費比率（分子）の構造'!K$53),'実質公債費比率（分子）の構造'!K$53,NA())</f>
        <v>222</v>
      </c>
      <c r="D50" s="167" t="e">
        <f>NA()</f>
        <v>#N/A</v>
      </c>
      <c r="E50" s="167" t="e">
        <f>NA()</f>
        <v>#N/A</v>
      </c>
      <c r="F50" s="167">
        <f>IF(ISNUMBER('実質公債費比率（分子）の構造'!L$53),'実質公債費比率（分子）の構造'!L$53,NA())</f>
        <v>150</v>
      </c>
      <c r="G50" s="167" t="e">
        <f>NA()</f>
        <v>#N/A</v>
      </c>
      <c r="H50" s="167" t="e">
        <f>NA()</f>
        <v>#N/A</v>
      </c>
      <c r="I50" s="167">
        <f>IF(ISNUMBER('実質公債費比率（分子）の構造'!M$53),'実質公債費比率（分子）の構造'!M$53,NA())</f>
        <v>110</v>
      </c>
      <c r="J50" s="167" t="e">
        <f>NA()</f>
        <v>#N/A</v>
      </c>
      <c r="K50" s="167" t="e">
        <f>NA()</f>
        <v>#N/A</v>
      </c>
      <c r="L50" s="167">
        <f>IF(ISNUMBER('実質公債費比率（分子）の構造'!N$53),'実質公債費比率（分子）の構造'!N$53,NA())</f>
        <v>188</v>
      </c>
      <c r="M50" s="167" t="e">
        <f>NA()</f>
        <v>#N/A</v>
      </c>
      <c r="N50" s="167" t="e">
        <f>NA()</f>
        <v>#N/A</v>
      </c>
      <c r="O50" s="167">
        <f>IF(ISNUMBER('実質公債費比率（分子）の構造'!O$53),'実質公債費比率（分子）の構造'!O$53,NA())</f>
        <v>181</v>
      </c>
      <c r="P50" s="167" t="e">
        <f>NA()</f>
        <v>#N/A</v>
      </c>
    </row>
    <row r="53" spans="1:16" x14ac:dyDescent="0.15">
      <c r="A53" s="139" t="s">
        <v>73</v>
      </c>
    </row>
    <row r="54" spans="1:16" x14ac:dyDescent="0.15">
      <c r="A54" s="166"/>
      <c r="B54" s="166" t="str">
        <f>'将来負担比率（分子）の構造'!I$40</f>
        <v>H30</v>
      </c>
      <c r="C54" s="166"/>
      <c r="D54" s="166"/>
      <c r="E54" s="166" t="str">
        <f>'将来負担比率（分子）の構造'!J$40</f>
        <v>R01</v>
      </c>
      <c r="F54" s="166"/>
      <c r="G54" s="166"/>
      <c r="H54" s="166" t="str">
        <f>'将来負担比率（分子）の構造'!K$40</f>
        <v>R02</v>
      </c>
      <c r="I54" s="166"/>
      <c r="J54" s="166"/>
      <c r="K54" s="166" t="str">
        <f>'将来負担比率（分子）の構造'!L$40</f>
        <v>R03</v>
      </c>
      <c r="L54" s="166"/>
      <c r="M54" s="166"/>
      <c r="N54" s="166" t="str">
        <f>'将来負担比率（分子）の構造'!M$40</f>
        <v>R04</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44</v>
      </c>
      <c r="B56" s="166"/>
      <c r="C56" s="166"/>
      <c r="D56" s="166">
        <f>'将来負担比率（分子）の構造'!I$52</f>
        <v>3624</v>
      </c>
      <c r="E56" s="166"/>
      <c r="F56" s="166"/>
      <c r="G56" s="166">
        <f>'将来負担比率（分子）の構造'!J$52</f>
        <v>3464</v>
      </c>
      <c r="H56" s="166"/>
      <c r="I56" s="166"/>
      <c r="J56" s="166">
        <f>'将来負担比率（分子）の構造'!K$52</f>
        <v>3346</v>
      </c>
      <c r="K56" s="166"/>
      <c r="L56" s="166"/>
      <c r="M56" s="166">
        <f>'将来負担比率（分子）の構造'!L$52</f>
        <v>3281</v>
      </c>
      <c r="N56" s="166"/>
      <c r="O56" s="166"/>
      <c r="P56" s="166">
        <f>'将来負担比率（分子）の構造'!M$52</f>
        <v>3068</v>
      </c>
    </row>
    <row r="57" spans="1:16" x14ac:dyDescent="0.15">
      <c r="A57" s="166" t="s">
        <v>43</v>
      </c>
      <c r="B57" s="166"/>
      <c r="C57" s="166"/>
      <c r="D57" s="166">
        <f>'将来負担比率（分子）の構造'!I$51</f>
        <v>158</v>
      </c>
      <c r="E57" s="166"/>
      <c r="F57" s="166"/>
      <c r="G57" s="166">
        <f>'将来負担比率（分子）の構造'!J$51</f>
        <v>81</v>
      </c>
      <c r="H57" s="166"/>
      <c r="I57" s="166"/>
      <c r="J57" s="166">
        <f>'将来負担比率（分子）の構造'!K$51</f>
        <v>53</v>
      </c>
      <c r="K57" s="166"/>
      <c r="L57" s="166"/>
      <c r="M57" s="166">
        <f>'将来負担比率（分子）の構造'!L$51</f>
        <v>44</v>
      </c>
      <c r="N57" s="166"/>
      <c r="O57" s="166"/>
      <c r="P57" s="166">
        <f>'将来負担比率（分子）の構造'!M$51</f>
        <v>36</v>
      </c>
    </row>
    <row r="58" spans="1:16" x14ac:dyDescent="0.15">
      <c r="A58" s="166" t="s">
        <v>42</v>
      </c>
      <c r="B58" s="166"/>
      <c r="C58" s="166"/>
      <c r="D58" s="166">
        <f>'将来負担比率（分子）の構造'!I$50</f>
        <v>1266</v>
      </c>
      <c r="E58" s="166"/>
      <c r="F58" s="166"/>
      <c r="G58" s="166">
        <f>'将来負担比率（分子）の構造'!J$50</f>
        <v>1406</v>
      </c>
      <c r="H58" s="166"/>
      <c r="I58" s="166"/>
      <c r="J58" s="166">
        <f>'将来負担比率（分子）の構造'!K$50</f>
        <v>1852</v>
      </c>
      <c r="K58" s="166"/>
      <c r="L58" s="166"/>
      <c r="M58" s="166">
        <f>'将来負担比率（分子）の構造'!L$50</f>
        <v>2557</v>
      </c>
      <c r="N58" s="166"/>
      <c r="O58" s="166"/>
      <c r="P58" s="166">
        <f>'将来負担比率（分子）の構造'!M$50</f>
        <v>3206</v>
      </c>
    </row>
    <row r="59" spans="1:16" x14ac:dyDescent="0.15">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36</v>
      </c>
      <c r="B62" s="166">
        <f>'将来負担比率（分子）の構造'!I$45</f>
        <v>655</v>
      </c>
      <c r="C62" s="166"/>
      <c r="D62" s="166"/>
      <c r="E62" s="166">
        <f>'将来負担比率（分子）の構造'!J$45</f>
        <v>599</v>
      </c>
      <c r="F62" s="166"/>
      <c r="G62" s="166"/>
      <c r="H62" s="166">
        <f>'将来負担比率（分子）の構造'!K$45</f>
        <v>547</v>
      </c>
      <c r="I62" s="166"/>
      <c r="J62" s="166"/>
      <c r="K62" s="166">
        <f>'将来負担比率（分子）の構造'!L$45</f>
        <v>550</v>
      </c>
      <c r="L62" s="166"/>
      <c r="M62" s="166"/>
      <c r="N62" s="166">
        <f>'将来負担比率（分子）の構造'!M$45</f>
        <v>515</v>
      </c>
      <c r="O62" s="166"/>
      <c r="P62" s="166"/>
    </row>
    <row r="63" spans="1:16" x14ac:dyDescent="0.15">
      <c r="A63" s="166" t="s">
        <v>35</v>
      </c>
      <c r="B63" s="166">
        <f>'将来負担比率（分子）の構造'!I$44</f>
        <v>159</v>
      </c>
      <c r="C63" s="166"/>
      <c r="D63" s="166"/>
      <c r="E63" s="166">
        <f>'将来負担比率（分子）の構造'!J$44</f>
        <v>128</v>
      </c>
      <c r="F63" s="166"/>
      <c r="G63" s="166"/>
      <c r="H63" s="166">
        <f>'将来負担比率（分子）の構造'!K$44</f>
        <v>112</v>
      </c>
      <c r="I63" s="166"/>
      <c r="J63" s="166"/>
      <c r="K63" s="166">
        <f>'将来負担比率（分子）の構造'!L$44</f>
        <v>96</v>
      </c>
      <c r="L63" s="166"/>
      <c r="M63" s="166"/>
      <c r="N63" s="166">
        <f>'将来負担比率（分子）の構造'!M$44</f>
        <v>87</v>
      </c>
      <c r="O63" s="166"/>
      <c r="P63" s="166"/>
    </row>
    <row r="64" spans="1:16" x14ac:dyDescent="0.15">
      <c r="A64" s="166" t="s">
        <v>34</v>
      </c>
      <c r="B64" s="166">
        <f>'将来負担比率（分子）の構造'!I$43</f>
        <v>1359</v>
      </c>
      <c r="C64" s="166"/>
      <c r="D64" s="166"/>
      <c r="E64" s="166">
        <f>'将来負担比率（分子）の構造'!J$43</f>
        <v>1153</v>
      </c>
      <c r="F64" s="166"/>
      <c r="G64" s="166"/>
      <c r="H64" s="166">
        <f>'将来負担比率（分子）の構造'!K$43</f>
        <v>1095</v>
      </c>
      <c r="I64" s="166"/>
      <c r="J64" s="166"/>
      <c r="K64" s="166">
        <f>'将来負担比率（分子）の構造'!L$43</f>
        <v>1096</v>
      </c>
      <c r="L64" s="166"/>
      <c r="M64" s="166"/>
      <c r="N64" s="166">
        <f>'将来負担比率（分子）の構造'!M$43</f>
        <v>1166</v>
      </c>
      <c r="O64" s="166"/>
      <c r="P64" s="166"/>
    </row>
    <row r="65" spans="1:16" x14ac:dyDescent="0.15">
      <c r="A65" s="166" t="s">
        <v>33</v>
      </c>
      <c r="B65" s="166">
        <f>'将来負担比率（分子）の構造'!I$42</f>
        <v>36</v>
      </c>
      <c r="C65" s="166"/>
      <c r="D65" s="166"/>
      <c r="E65" s="166">
        <f>'将来負担比率（分子）の構造'!J$42</f>
        <v>29</v>
      </c>
      <c r="F65" s="166"/>
      <c r="G65" s="166"/>
      <c r="H65" s="166">
        <f>'将来負担比率（分子）の構造'!K$42</f>
        <v>22</v>
      </c>
      <c r="I65" s="166"/>
      <c r="J65" s="166"/>
      <c r="K65" s="166">
        <f>'将来負担比率（分子）の構造'!L$42</f>
        <v>15</v>
      </c>
      <c r="L65" s="166"/>
      <c r="M65" s="166"/>
      <c r="N65" s="166">
        <f>'将来負担比率（分子）の構造'!M$42</f>
        <v>8</v>
      </c>
      <c r="O65" s="166"/>
      <c r="P65" s="166"/>
    </row>
    <row r="66" spans="1:16" x14ac:dyDescent="0.15">
      <c r="A66" s="166" t="s">
        <v>32</v>
      </c>
      <c r="B66" s="166">
        <f>'将来負担比率（分子）の構造'!I$41</f>
        <v>2749</v>
      </c>
      <c r="C66" s="166"/>
      <c r="D66" s="166"/>
      <c r="E66" s="166">
        <f>'将来負担比率（分子）の構造'!J$41</f>
        <v>2726</v>
      </c>
      <c r="F66" s="166"/>
      <c r="G66" s="166"/>
      <c r="H66" s="166">
        <f>'将来負担比率（分子）の構造'!K$41</f>
        <v>2726</v>
      </c>
      <c r="I66" s="166"/>
      <c r="J66" s="166"/>
      <c r="K66" s="166">
        <f>'将来負担比率（分子）の構造'!L$41</f>
        <v>2772</v>
      </c>
      <c r="L66" s="166"/>
      <c r="M66" s="166"/>
      <c r="N66" s="166">
        <f>'将来負担比率（分子）の構造'!M$41</f>
        <v>2605</v>
      </c>
      <c r="O66" s="166"/>
      <c r="P66" s="166"/>
    </row>
    <row r="67" spans="1:16" x14ac:dyDescent="0.15">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77</v>
      </c>
      <c r="B70" s="168"/>
      <c r="C70" s="168"/>
      <c r="D70" s="168"/>
      <c r="E70" s="168"/>
      <c r="F70" s="168"/>
    </row>
    <row r="71" spans="1:16" x14ac:dyDescent="0.15">
      <c r="A71" s="169"/>
      <c r="B71" s="169" t="str">
        <f>基金残高に係る経年分析!F54</f>
        <v>R02</v>
      </c>
      <c r="C71" s="169" t="str">
        <f>基金残高に係る経年分析!G54</f>
        <v>R03</v>
      </c>
      <c r="D71" s="169" t="str">
        <f>基金残高に係る経年分析!H54</f>
        <v>R04</v>
      </c>
    </row>
    <row r="72" spans="1:16" x14ac:dyDescent="0.15">
      <c r="A72" s="169" t="s">
        <v>78</v>
      </c>
      <c r="B72" s="170">
        <f>基金残高に係る経年分析!F55</f>
        <v>735</v>
      </c>
      <c r="C72" s="170">
        <f>基金残高に係る経年分析!G55</f>
        <v>1002</v>
      </c>
      <c r="D72" s="170">
        <f>基金残高に係る経年分析!H55</f>
        <v>1427</v>
      </c>
    </row>
    <row r="73" spans="1:16" x14ac:dyDescent="0.15">
      <c r="A73" s="169" t="s">
        <v>79</v>
      </c>
      <c r="B73" s="170">
        <f>基金残高に係る経年分析!F56</f>
        <v>3</v>
      </c>
      <c r="C73" s="170">
        <f>基金残高に係る経年分析!G56</f>
        <v>3</v>
      </c>
      <c r="D73" s="170">
        <f>基金残高に係る経年分析!H56</f>
        <v>2</v>
      </c>
    </row>
    <row r="74" spans="1:16" x14ac:dyDescent="0.15">
      <c r="A74" s="169" t="s">
        <v>80</v>
      </c>
      <c r="B74" s="170">
        <f>基金残高に係る経年分析!F57</f>
        <v>512</v>
      </c>
      <c r="C74" s="170">
        <f>基金残高に係る経年分析!G57</f>
        <v>891</v>
      </c>
      <c r="D74" s="170">
        <f>基金残高に係る経年分析!H57</f>
        <v>1103</v>
      </c>
    </row>
  </sheetData>
  <sheetProtection algorithmName="SHA-512" hashValue="7V1xXm36TylRWWbqUAUpkKY5Mzne4RR8HzCwZpctz0H8ToSmEkks+cyV51LD0N6guwihq10yhXQAY5W5c9TcWg==" saltValue="foXviz9K/58quNvRVzaQ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27" sqref="Z27:AC27"/>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9" t="s">
        <v>214</v>
      </c>
      <c r="DI1" s="590"/>
      <c r="DJ1" s="590"/>
      <c r="DK1" s="590"/>
      <c r="DL1" s="590"/>
      <c r="DM1" s="590"/>
      <c r="DN1" s="591"/>
      <c r="DO1" s="205"/>
      <c r="DP1" s="589" t="s">
        <v>215</v>
      </c>
      <c r="DQ1" s="590"/>
      <c r="DR1" s="590"/>
      <c r="DS1" s="590"/>
      <c r="DT1" s="590"/>
      <c r="DU1" s="590"/>
      <c r="DV1" s="590"/>
      <c r="DW1" s="590"/>
      <c r="DX1" s="590"/>
      <c r="DY1" s="590"/>
      <c r="DZ1" s="590"/>
      <c r="EA1" s="590"/>
      <c r="EB1" s="590"/>
      <c r="EC1" s="591"/>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1229439</v>
      </c>
      <c r="S5" s="600"/>
      <c r="T5" s="600"/>
      <c r="U5" s="600"/>
      <c r="V5" s="600"/>
      <c r="W5" s="600"/>
      <c r="X5" s="600"/>
      <c r="Y5" s="601"/>
      <c r="Z5" s="602">
        <v>17.3</v>
      </c>
      <c r="AA5" s="602"/>
      <c r="AB5" s="602"/>
      <c r="AC5" s="602"/>
      <c r="AD5" s="603">
        <v>1229439</v>
      </c>
      <c r="AE5" s="603"/>
      <c r="AF5" s="603"/>
      <c r="AG5" s="603"/>
      <c r="AH5" s="603"/>
      <c r="AI5" s="603"/>
      <c r="AJ5" s="603"/>
      <c r="AK5" s="603"/>
      <c r="AL5" s="604">
        <v>36.299999999999997</v>
      </c>
      <c r="AM5" s="605"/>
      <c r="AN5" s="605"/>
      <c r="AO5" s="606"/>
      <c r="AP5" s="596" t="s">
        <v>228</v>
      </c>
      <c r="AQ5" s="597"/>
      <c r="AR5" s="597"/>
      <c r="AS5" s="597"/>
      <c r="AT5" s="597"/>
      <c r="AU5" s="597"/>
      <c r="AV5" s="597"/>
      <c r="AW5" s="597"/>
      <c r="AX5" s="597"/>
      <c r="AY5" s="597"/>
      <c r="AZ5" s="597"/>
      <c r="BA5" s="597"/>
      <c r="BB5" s="597"/>
      <c r="BC5" s="597"/>
      <c r="BD5" s="597"/>
      <c r="BE5" s="597"/>
      <c r="BF5" s="598"/>
      <c r="BG5" s="610">
        <v>1228982</v>
      </c>
      <c r="BH5" s="611"/>
      <c r="BI5" s="611"/>
      <c r="BJ5" s="611"/>
      <c r="BK5" s="611"/>
      <c r="BL5" s="611"/>
      <c r="BM5" s="611"/>
      <c r="BN5" s="612"/>
      <c r="BO5" s="613">
        <v>100</v>
      </c>
      <c r="BP5" s="613"/>
      <c r="BQ5" s="613"/>
      <c r="BR5" s="613"/>
      <c r="BS5" s="614">
        <v>44101</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51931</v>
      </c>
      <c r="S6" s="611"/>
      <c r="T6" s="611"/>
      <c r="U6" s="611"/>
      <c r="V6" s="611"/>
      <c r="W6" s="611"/>
      <c r="X6" s="611"/>
      <c r="Y6" s="612"/>
      <c r="Z6" s="613">
        <v>0.7</v>
      </c>
      <c r="AA6" s="613"/>
      <c r="AB6" s="613"/>
      <c r="AC6" s="613"/>
      <c r="AD6" s="614">
        <v>51931</v>
      </c>
      <c r="AE6" s="614"/>
      <c r="AF6" s="614"/>
      <c r="AG6" s="614"/>
      <c r="AH6" s="614"/>
      <c r="AI6" s="614"/>
      <c r="AJ6" s="614"/>
      <c r="AK6" s="614"/>
      <c r="AL6" s="615">
        <v>1.5</v>
      </c>
      <c r="AM6" s="616"/>
      <c r="AN6" s="616"/>
      <c r="AO6" s="617"/>
      <c r="AP6" s="607" t="s">
        <v>233</v>
      </c>
      <c r="AQ6" s="608"/>
      <c r="AR6" s="608"/>
      <c r="AS6" s="608"/>
      <c r="AT6" s="608"/>
      <c r="AU6" s="608"/>
      <c r="AV6" s="608"/>
      <c r="AW6" s="608"/>
      <c r="AX6" s="608"/>
      <c r="AY6" s="608"/>
      <c r="AZ6" s="608"/>
      <c r="BA6" s="608"/>
      <c r="BB6" s="608"/>
      <c r="BC6" s="608"/>
      <c r="BD6" s="608"/>
      <c r="BE6" s="608"/>
      <c r="BF6" s="609"/>
      <c r="BG6" s="610">
        <v>1228982</v>
      </c>
      <c r="BH6" s="611"/>
      <c r="BI6" s="611"/>
      <c r="BJ6" s="611"/>
      <c r="BK6" s="611"/>
      <c r="BL6" s="611"/>
      <c r="BM6" s="611"/>
      <c r="BN6" s="612"/>
      <c r="BO6" s="613">
        <v>100</v>
      </c>
      <c r="BP6" s="613"/>
      <c r="BQ6" s="613"/>
      <c r="BR6" s="613"/>
      <c r="BS6" s="614">
        <v>44101</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65068</v>
      </c>
      <c r="CS6" s="611"/>
      <c r="CT6" s="611"/>
      <c r="CU6" s="611"/>
      <c r="CV6" s="611"/>
      <c r="CW6" s="611"/>
      <c r="CX6" s="611"/>
      <c r="CY6" s="612"/>
      <c r="CZ6" s="604">
        <v>1</v>
      </c>
      <c r="DA6" s="605"/>
      <c r="DB6" s="605"/>
      <c r="DC6" s="621"/>
      <c r="DD6" s="619" t="s">
        <v>235</v>
      </c>
      <c r="DE6" s="611"/>
      <c r="DF6" s="611"/>
      <c r="DG6" s="611"/>
      <c r="DH6" s="611"/>
      <c r="DI6" s="611"/>
      <c r="DJ6" s="611"/>
      <c r="DK6" s="611"/>
      <c r="DL6" s="611"/>
      <c r="DM6" s="611"/>
      <c r="DN6" s="611"/>
      <c r="DO6" s="611"/>
      <c r="DP6" s="612"/>
      <c r="DQ6" s="619">
        <v>65068</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515</v>
      </c>
      <c r="S7" s="611"/>
      <c r="T7" s="611"/>
      <c r="U7" s="611"/>
      <c r="V7" s="611"/>
      <c r="W7" s="611"/>
      <c r="X7" s="611"/>
      <c r="Y7" s="612"/>
      <c r="Z7" s="613">
        <v>0</v>
      </c>
      <c r="AA7" s="613"/>
      <c r="AB7" s="613"/>
      <c r="AC7" s="613"/>
      <c r="AD7" s="614">
        <v>515</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599953</v>
      </c>
      <c r="BH7" s="611"/>
      <c r="BI7" s="611"/>
      <c r="BJ7" s="611"/>
      <c r="BK7" s="611"/>
      <c r="BL7" s="611"/>
      <c r="BM7" s="611"/>
      <c r="BN7" s="612"/>
      <c r="BO7" s="613">
        <v>48.8</v>
      </c>
      <c r="BP7" s="613"/>
      <c r="BQ7" s="613"/>
      <c r="BR7" s="613"/>
      <c r="BS7" s="614" t="s">
        <v>128</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2080201</v>
      </c>
      <c r="CS7" s="611"/>
      <c r="CT7" s="611"/>
      <c r="CU7" s="611"/>
      <c r="CV7" s="611"/>
      <c r="CW7" s="611"/>
      <c r="CX7" s="611"/>
      <c r="CY7" s="612"/>
      <c r="CZ7" s="613">
        <v>32.700000000000003</v>
      </c>
      <c r="DA7" s="613"/>
      <c r="DB7" s="613"/>
      <c r="DC7" s="613"/>
      <c r="DD7" s="619">
        <v>31424</v>
      </c>
      <c r="DE7" s="611"/>
      <c r="DF7" s="611"/>
      <c r="DG7" s="611"/>
      <c r="DH7" s="611"/>
      <c r="DI7" s="611"/>
      <c r="DJ7" s="611"/>
      <c r="DK7" s="611"/>
      <c r="DL7" s="611"/>
      <c r="DM7" s="611"/>
      <c r="DN7" s="611"/>
      <c r="DO7" s="611"/>
      <c r="DP7" s="612"/>
      <c r="DQ7" s="619">
        <v>1059922</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6258</v>
      </c>
      <c r="S8" s="611"/>
      <c r="T8" s="611"/>
      <c r="U8" s="611"/>
      <c r="V8" s="611"/>
      <c r="W8" s="611"/>
      <c r="X8" s="611"/>
      <c r="Y8" s="612"/>
      <c r="Z8" s="613">
        <v>0.1</v>
      </c>
      <c r="AA8" s="613"/>
      <c r="AB8" s="613"/>
      <c r="AC8" s="613"/>
      <c r="AD8" s="614">
        <v>6258</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19823</v>
      </c>
      <c r="BH8" s="611"/>
      <c r="BI8" s="611"/>
      <c r="BJ8" s="611"/>
      <c r="BK8" s="611"/>
      <c r="BL8" s="611"/>
      <c r="BM8" s="611"/>
      <c r="BN8" s="612"/>
      <c r="BO8" s="613">
        <v>1.6</v>
      </c>
      <c r="BP8" s="613"/>
      <c r="BQ8" s="613"/>
      <c r="BR8" s="613"/>
      <c r="BS8" s="614" t="s">
        <v>128</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1493427</v>
      </c>
      <c r="CS8" s="611"/>
      <c r="CT8" s="611"/>
      <c r="CU8" s="611"/>
      <c r="CV8" s="611"/>
      <c r="CW8" s="611"/>
      <c r="CX8" s="611"/>
      <c r="CY8" s="612"/>
      <c r="CZ8" s="613">
        <v>23.5</v>
      </c>
      <c r="DA8" s="613"/>
      <c r="DB8" s="613"/>
      <c r="DC8" s="613"/>
      <c r="DD8" s="619">
        <v>23835</v>
      </c>
      <c r="DE8" s="611"/>
      <c r="DF8" s="611"/>
      <c r="DG8" s="611"/>
      <c r="DH8" s="611"/>
      <c r="DI8" s="611"/>
      <c r="DJ8" s="611"/>
      <c r="DK8" s="611"/>
      <c r="DL8" s="611"/>
      <c r="DM8" s="611"/>
      <c r="DN8" s="611"/>
      <c r="DO8" s="611"/>
      <c r="DP8" s="612"/>
      <c r="DQ8" s="619">
        <v>853449</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4547</v>
      </c>
      <c r="S9" s="611"/>
      <c r="T9" s="611"/>
      <c r="U9" s="611"/>
      <c r="V9" s="611"/>
      <c r="W9" s="611"/>
      <c r="X9" s="611"/>
      <c r="Y9" s="612"/>
      <c r="Z9" s="613">
        <v>0.1</v>
      </c>
      <c r="AA9" s="613"/>
      <c r="AB9" s="613"/>
      <c r="AC9" s="613"/>
      <c r="AD9" s="614">
        <v>4547</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545446</v>
      </c>
      <c r="BH9" s="611"/>
      <c r="BI9" s="611"/>
      <c r="BJ9" s="611"/>
      <c r="BK9" s="611"/>
      <c r="BL9" s="611"/>
      <c r="BM9" s="611"/>
      <c r="BN9" s="612"/>
      <c r="BO9" s="613">
        <v>44.4</v>
      </c>
      <c r="BP9" s="613"/>
      <c r="BQ9" s="613"/>
      <c r="BR9" s="613"/>
      <c r="BS9" s="614" t="s">
        <v>235</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308656</v>
      </c>
      <c r="CS9" s="611"/>
      <c r="CT9" s="611"/>
      <c r="CU9" s="611"/>
      <c r="CV9" s="611"/>
      <c r="CW9" s="611"/>
      <c r="CX9" s="611"/>
      <c r="CY9" s="612"/>
      <c r="CZ9" s="613">
        <v>4.9000000000000004</v>
      </c>
      <c r="DA9" s="613"/>
      <c r="DB9" s="613"/>
      <c r="DC9" s="613"/>
      <c r="DD9" s="619">
        <v>7073</v>
      </c>
      <c r="DE9" s="611"/>
      <c r="DF9" s="611"/>
      <c r="DG9" s="611"/>
      <c r="DH9" s="611"/>
      <c r="DI9" s="611"/>
      <c r="DJ9" s="611"/>
      <c r="DK9" s="611"/>
      <c r="DL9" s="611"/>
      <c r="DM9" s="611"/>
      <c r="DN9" s="611"/>
      <c r="DO9" s="611"/>
      <c r="DP9" s="612"/>
      <c r="DQ9" s="619">
        <v>221401</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13" t="s">
        <v>235</v>
      </c>
      <c r="AA10" s="613"/>
      <c r="AB10" s="613"/>
      <c r="AC10" s="613"/>
      <c r="AD10" s="614" t="s">
        <v>128</v>
      </c>
      <c r="AE10" s="614"/>
      <c r="AF10" s="614"/>
      <c r="AG10" s="614"/>
      <c r="AH10" s="614"/>
      <c r="AI10" s="614"/>
      <c r="AJ10" s="614"/>
      <c r="AK10" s="614"/>
      <c r="AL10" s="615" t="s">
        <v>128</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20927</v>
      </c>
      <c r="BH10" s="611"/>
      <c r="BI10" s="611"/>
      <c r="BJ10" s="611"/>
      <c r="BK10" s="611"/>
      <c r="BL10" s="611"/>
      <c r="BM10" s="611"/>
      <c r="BN10" s="612"/>
      <c r="BO10" s="613">
        <v>1.7</v>
      </c>
      <c r="BP10" s="613"/>
      <c r="BQ10" s="613"/>
      <c r="BR10" s="613"/>
      <c r="BS10" s="614" t="s">
        <v>128</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3563</v>
      </c>
      <c r="CS10" s="611"/>
      <c r="CT10" s="611"/>
      <c r="CU10" s="611"/>
      <c r="CV10" s="611"/>
      <c r="CW10" s="611"/>
      <c r="CX10" s="611"/>
      <c r="CY10" s="612"/>
      <c r="CZ10" s="613">
        <v>0.1</v>
      </c>
      <c r="DA10" s="613"/>
      <c r="DB10" s="613"/>
      <c r="DC10" s="613"/>
      <c r="DD10" s="619" t="s">
        <v>128</v>
      </c>
      <c r="DE10" s="611"/>
      <c r="DF10" s="611"/>
      <c r="DG10" s="611"/>
      <c r="DH10" s="611"/>
      <c r="DI10" s="611"/>
      <c r="DJ10" s="611"/>
      <c r="DK10" s="611"/>
      <c r="DL10" s="611"/>
      <c r="DM10" s="611"/>
      <c r="DN10" s="611"/>
      <c r="DO10" s="611"/>
      <c r="DP10" s="612"/>
      <c r="DQ10" s="619">
        <v>563</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265137</v>
      </c>
      <c r="S11" s="611"/>
      <c r="T11" s="611"/>
      <c r="U11" s="611"/>
      <c r="V11" s="611"/>
      <c r="W11" s="611"/>
      <c r="X11" s="611"/>
      <c r="Y11" s="612"/>
      <c r="Z11" s="615">
        <v>3.7</v>
      </c>
      <c r="AA11" s="616"/>
      <c r="AB11" s="616"/>
      <c r="AC11" s="622"/>
      <c r="AD11" s="619">
        <v>265137</v>
      </c>
      <c r="AE11" s="611"/>
      <c r="AF11" s="611"/>
      <c r="AG11" s="611"/>
      <c r="AH11" s="611"/>
      <c r="AI11" s="611"/>
      <c r="AJ11" s="611"/>
      <c r="AK11" s="612"/>
      <c r="AL11" s="615">
        <v>7.8</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13757</v>
      </c>
      <c r="BH11" s="611"/>
      <c r="BI11" s="611"/>
      <c r="BJ11" s="611"/>
      <c r="BK11" s="611"/>
      <c r="BL11" s="611"/>
      <c r="BM11" s="611"/>
      <c r="BN11" s="612"/>
      <c r="BO11" s="613">
        <v>1.1000000000000001</v>
      </c>
      <c r="BP11" s="613"/>
      <c r="BQ11" s="613"/>
      <c r="BR11" s="613"/>
      <c r="BS11" s="614" t="s">
        <v>128</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207543</v>
      </c>
      <c r="CS11" s="611"/>
      <c r="CT11" s="611"/>
      <c r="CU11" s="611"/>
      <c r="CV11" s="611"/>
      <c r="CW11" s="611"/>
      <c r="CX11" s="611"/>
      <c r="CY11" s="612"/>
      <c r="CZ11" s="613">
        <v>3.3</v>
      </c>
      <c r="DA11" s="613"/>
      <c r="DB11" s="613"/>
      <c r="DC11" s="613"/>
      <c r="DD11" s="619">
        <v>11655</v>
      </c>
      <c r="DE11" s="611"/>
      <c r="DF11" s="611"/>
      <c r="DG11" s="611"/>
      <c r="DH11" s="611"/>
      <c r="DI11" s="611"/>
      <c r="DJ11" s="611"/>
      <c r="DK11" s="611"/>
      <c r="DL11" s="611"/>
      <c r="DM11" s="611"/>
      <c r="DN11" s="611"/>
      <c r="DO11" s="611"/>
      <c r="DP11" s="612"/>
      <c r="DQ11" s="619">
        <v>147068</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t="s">
        <v>128</v>
      </c>
      <c r="S12" s="611"/>
      <c r="T12" s="611"/>
      <c r="U12" s="611"/>
      <c r="V12" s="611"/>
      <c r="W12" s="611"/>
      <c r="X12" s="611"/>
      <c r="Y12" s="612"/>
      <c r="Z12" s="613" t="s">
        <v>235</v>
      </c>
      <c r="AA12" s="613"/>
      <c r="AB12" s="613"/>
      <c r="AC12" s="613"/>
      <c r="AD12" s="614" t="s">
        <v>128</v>
      </c>
      <c r="AE12" s="614"/>
      <c r="AF12" s="614"/>
      <c r="AG12" s="614"/>
      <c r="AH12" s="614"/>
      <c r="AI12" s="614"/>
      <c r="AJ12" s="614"/>
      <c r="AK12" s="614"/>
      <c r="AL12" s="615" t="s">
        <v>128</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518978</v>
      </c>
      <c r="BH12" s="611"/>
      <c r="BI12" s="611"/>
      <c r="BJ12" s="611"/>
      <c r="BK12" s="611"/>
      <c r="BL12" s="611"/>
      <c r="BM12" s="611"/>
      <c r="BN12" s="612"/>
      <c r="BO12" s="613">
        <v>42.2</v>
      </c>
      <c r="BP12" s="613"/>
      <c r="BQ12" s="613"/>
      <c r="BR12" s="613"/>
      <c r="BS12" s="614" t="s">
        <v>128</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225005</v>
      </c>
      <c r="CS12" s="611"/>
      <c r="CT12" s="611"/>
      <c r="CU12" s="611"/>
      <c r="CV12" s="611"/>
      <c r="CW12" s="611"/>
      <c r="CX12" s="611"/>
      <c r="CY12" s="612"/>
      <c r="CZ12" s="613">
        <v>3.5</v>
      </c>
      <c r="DA12" s="613"/>
      <c r="DB12" s="613"/>
      <c r="DC12" s="613"/>
      <c r="DD12" s="619">
        <v>355</v>
      </c>
      <c r="DE12" s="611"/>
      <c r="DF12" s="611"/>
      <c r="DG12" s="611"/>
      <c r="DH12" s="611"/>
      <c r="DI12" s="611"/>
      <c r="DJ12" s="611"/>
      <c r="DK12" s="611"/>
      <c r="DL12" s="611"/>
      <c r="DM12" s="611"/>
      <c r="DN12" s="611"/>
      <c r="DO12" s="611"/>
      <c r="DP12" s="612"/>
      <c r="DQ12" s="619">
        <v>56492</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235</v>
      </c>
      <c r="AA13" s="613"/>
      <c r="AB13" s="613"/>
      <c r="AC13" s="613"/>
      <c r="AD13" s="614" t="s">
        <v>235</v>
      </c>
      <c r="AE13" s="614"/>
      <c r="AF13" s="614"/>
      <c r="AG13" s="614"/>
      <c r="AH13" s="614"/>
      <c r="AI13" s="614"/>
      <c r="AJ13" s="614"/>
      <c r="AK13" s="614"/>
      <c r="AL13" s="615" t="s">
        <v>128</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518703</v>
      </c>
      <c r="BH13" s="611"/>
      <c r="BI13" s="611"/>
      <c r="BJ13" s="611"/>
      <c r="BK13" s="611"/>
      <c r="BL13" s="611"/>
      <c r="BM13" s="611"/>
      <c r="BN13" s="612"/>
      <c r="BO13" s="613">
        <v>42.2</v>
      </c>
      <c r="BP13" s="613"/>
      <c r="BQ13" s="613"/>
      <c r="BR13" s="613"/>
      <c r="BS13" s="614" t="s">
        <v>235</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644444</v>
      </c>
      <c r="CS13" s="611"/>
      <c r="CT13" s="611"/>
      <c r="CU13" s="611"/>
      <c r="CV13" s="611"/>
      <c r="CW13" s="611"/>
      <c r="CX13" s="611"/>
      <c r="CY13" s="612"/>
      <c r="CZ13" s="613">
        <v>10.1</v>
      </c>
      <c r="DA13" s="613"/>
      <c r="DB13" s="613"/>
      <c r="DC13" s="613"/>
      <c r="DD13" s="619">
        <v>229966</v>
      </c>
      <c r="DE13" s="611"/>
      <c r="DF13" s="611"/>
      <c r="DG13" s="611"/>
      <c r="DH13" s="611"/>
      <c r="DI13" s="611"/>
      <c r="DJ13" s="611"/>
      <c r="DK13" s="611"/>
      <c r="DL13" s="611"/>
      <c r="DM13" s="611"/>
      <c r="DN13" s="611"/>
      <c r="DO13" s="611"/>
      <c r="DP13" s="612"/>
      <c r="DQ13" s="619">
        <v>451020</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128</v>
      </c>
      <c r="S14" s="611"/>
      <c r="T14" s="611"/>
      <c r="U14" s="611"/>
      <c r="V14" s="611"/>
      <c r="W14" s="611"/>
      <c r="X14" s="611"/>
      <c r="Y14" s="612"/>
      <c r="Z14" s="613" t="s">
        <v>128</v>
      </c>
      <c r="AA14" s="613"/>
      <c r="AB14" s="613"/>
      <c r="AC14" s="613"/>
      <c r="AD14" s="614" t="s">
        <v>128</v>
      </c>
      <c r="AE14" s="614"/>
      <c r="AF14" s="614"/>
      <c r="AG14" s="614"/>
      <c r="AH14" s="614"/>
      <c r="AI14" s="614"/>
      <c r="AJ14" s="614"/>
      <c r="AK14" s="614"/>
      <c r="AL14" s="615" t="s">
        <v>128</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48187</v>
      </c>
      <c r="BH14" s="611"/>
      <c r="BI14" s="611"/>
      <c r="BJ14" s="611"/>
      <c r="BK14" s="611"/>
      <c r="BL14" s="611"/>
      <c r="BM14" s="611"/>
      <c r="BN14" s="612"/>
      <c r="BO14" s="613">
        <v>3.9</v>
      </c>
      <c r="BP14" s="613"/>
      <c r="BQ14" s="613"/>
      <c r="BR14" s="613"/>
      <c r="BS14" s="614">
        <v>44101</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221604</v>
      </c>
      <c r="CS14" s="611"/>
      <c r="CT14" s="611"/>
      <c r="CU14" s="611"/>
      <c r="CV14" s="611"/>
      <c r="CW14" s="611"/>
      <c r="CX14" s="611"/>
      <c r="CY14" s="612"/>
      <c r="CZ14" s="613">
        <v>3.5</v>
      </c>
      <c r="DA14" s="613"/>
      <c r="DB14" s="613"/>
      <c r="DC14" s="613"/>
      <c r="DD14" s="619">
        <v>7848</v>
      </c>
      <c r="DE14" s="611"/>
      <c r="DF14" s="611"/>
      <c r="DG14" s="611"/>
      <c r="DH14" s="611"/>
      <c r="DI14" s="611"/>
      <c r="DJ14" s="611"/>
      <c r="DK14" s="611"/>
      <c r="DL14" s="611"/>
      <c r="DM14" s="611"/>
      <c r="DN14" s="611"/>
      <c r="DO14" s="611"/>
      <c r="DP14" s="612"/>
      <c r="DQ14" s="619">
        <v>206742</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13" t="s">
        <v>128</v>
      </c>
      <c r="AA15" s="613"/>
      <c r="AB15" s="613"/>
      <c r="AC15" s="613"/>
      <c r="AD15" s="614" t="s">
        <v>235</v>
      </c>
      <c r="AE15" s="614"/>
      <c r="AF15" s="614"/>
      <c r="AG15" s="614"/>
      <c r="AH15" s="614"/>
      <c r="AI15" s="614"/>
      <c r="AJ15" s="614"/>
      <c r="AK15" s="614"/>
      <c r="AL15" s="615" t="s">
        <v>128</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61864</v>
      </c>
      <c r="BH15" s="611"/>
      <c r="BI15" s="611"/>
      <c r="BJ15" s="611"/>
      <c r="BK15" s="611"/>
      <c r="BL15" s="611"/>
      <c r="BM15" s="611"/>
      <c r="BN15" s="612"/>
      <c r="BO15" s="613">
        <v>5</v>
      </c>
      <c r="BP15" s="613"/>
      <c r="BQ15" s="613"/>
      <c r="BR15" s="613"/>
      <c r="BS15" s="614" t="s">
        <v>235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775098</v>
      </c>
      <c r="CS15" s="611"/>
      <c r="CT15" s="611"/>
      <c r="CU15" s="611"/>
      <c r="CV15" s="611"/>
      <c r="CW15" s="611"/>
      <c r="CX15" s="611"/>
      <c r="CY15" s="612"/>
      <c r="CZ15" s="613">
        <v>12.2</v>
      </c>
      <c r="DA15" s="613"/>
      <c r="DB15" s="613"/>
      <c r="DC15" s="613"/>
      <c r="DD15" s="619">
        <v>245554</v>
      </c>
      <c r="DE15" s="611"/>
      <c r="DF15" s="611"/>
      <c r="DG15" s="611"/>
      <c r="DH15" s="611"/>
      <c r="DI15" s="611"/>
      <c r="DJ15" s="611"/>
      <c r="DK15" s="611"/>
      <c r="DL15" s="611"/>
      <c r="DM15" s="611"/>
      <c r="DN15" s="611"/>
      <c r="DO15" s="611"/>
      <c r="DP15" s="612"/>
      <c r="DQ15" s="619">
        <v>534721</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3580</v>
      </c>
      <c r="S16" s="611"/>
      <c r="T16" s="611"/>
      <c r="U16" s="611"/>
      <c r="V16" s="611"/>
      <c r="W16" s="611"/>
      <c r="X16" s="611"/>
      <c r="Y16" s="612"/>
      <c r="Z16" s="613">
        <v>0.1</v>
      </c>
      <c r="AA16" s="613"/>
      <c r="AB16" s="613"/>
      <c r="AC16" s="613"/>
      <c r="AD16" s="614">
        <v>3580</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128</v>
      </c>
      <c r="BH16" s="611"/>
      <c r="BI16" s="611"/>
      <c r="BJ16" s="611"/>
      <c r="BK16" s="611"/>
      <c r="BL16" s="611"/>
      <c r="BM16" s="611"/>
      <c r="BN16" s="612"/>
      <c r="BO16" s="613" t="s">
        <v>235</v>
      </c>
      <c r="BP16" s="613"/>
      <c r="BQ16" s="613"/>
      <c r="BR16" s="613"/>
      <c r="BS16" s="614" t="s">
        <v>128</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t="s">
        <v>128</v>
      </c>
      <c r="CS16" s="611"/>
      <c r="CT16" s="611"/>
      <c r="CU16" s="611"/>
      <c r="CV16" s="611"/>
      <c r="CW16" s="611"/>
      <c r="CX16" s="611"/>
      <c r="CY16" s="612"/>
      <c r="CZ16" s="613" t="s">
        <v>235</v>
      </c>
      <c r="DA16" s="613"/>
      <c r="DB16" s="613"/>
      <c r="DC16" s="613"/>
      <c r="DD16" s="619" t="s">
        <v>128</v>
      </c>
      <c r="DE16" s="611"/>
      <c r="DF16" s="611"/>
      <c r="DG16" s="611"/>
      <c r="DH16" s="611"/>
      <c r="DI16" s="611"/>
      <c r="DJ16" s="611"/>
      <c r="DK16" s="611"/>
      <c r="DL16" s="611"/>
      <c r="DM16" s="611"/>
      <c r="DN16" s="611"/>
      <c r="DO16" s="611"/>
      <c r="DP16" s="612"/>
      <c r="DQ16" s="619" t="s">
        <v>235</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14696</v>
      </c>
      <c r="S17" s="611"/>
      <c r="T17" s="611"/>
      <c r="U17" s="611"/>
      <c r="V17" s="611"/>
      <c r="W17" s="611"/>
      <c r="X17" s="611"/>
      <c r="Y17" s="612"/>
      <c r="Z17" s="613">
        <v>0.2</v>
      </c>
      <c r="AA17" s="613"/>
      <c r="AB17" s="613"/>
      <c r="AC17" s="613"/>
      <c r="AD17" s="614">
        <v>14696</v>
      </c>
      <c r="AE17" s="614"/>
      <c r="AF17" s="614"/>
      <c r="AG17" s="614"/>
      <c r="AH17" s="614"/>
      <c r="AI17" s="614"/>
      <c r="AJ17" s="614"/>
      <c r="AK17" s="614"/>
      <c r="AL17" s="615">
        <v>0.4</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128</v>
      </c>
      <c r="BH17" s="611"/>
      <c r="BI17" s="611"/>
      <c r="BJ17" s="611"/>
      <c r="BK17" s="611"/>
      <c r="BL17" s="611"/>
      <c r="BM17" s="611"/>
      <c r="BN17" s="612"/>
      <c r="BO17" s="613" t="s">
        <v>128</v>
      </c>
      <c r="BP17" s="613"/>
      <c r="BQ17" s="613"/>
      <c r="BR17" s="613"/>
      <c r="BS17" s="614" t="s">
        <v>128</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335275</v>
      </c>
      <c r="CS17" s="611"/>
      <c r="CT17" s="611"/>
      <c r="CU17" s="611"/>
      <c r="CV17" s="611"/>
      <c r="CW17" s="611"/>
      <c r="CX17" s="611"/>
      <c r="CY17" s="612"/>
      <c r="CZ17" s="613">
        <v>5.3</v>
      </c>
      <c r="DA17" s="613"/>
      <c r="DB17" s="613"/>
      <c r="DC17" s="613"/>
      <c r="DD17" s="619" t="s">
        <v>128</v>
      </c>
      <c r="DE17" s="611"/>
      <c r="DF17" s="611"/>
      <c r="DG17" s="611"/>
      <c r="DH17" s="611"/>
      <c r="DI17" s="611"/>
      <c r="DJ17" s="611"/>
      <c r="DK17" s="611"/>
      <c r="DL17" s="611"/>
      <c r="DM17" s="611"/>
      <c r="DN17" s="611"/>
      <c r="DO17" s="611"/>
      <c r="DP17" s="612"/>
      <c r="DQ17" s="619">
        <v>330255</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11145</v>
      </c>
      <c r="S18" s="611"/>
      <c r="T18" s="611"/>
      <c r="U18" s="611"/>
      <c r="V18" s="611"/>
      <c r="W18" s="611"/>
      <c r="X18" s="611"/>
      <c r="Y18" s="612"/>
      <c r="Z18" s="613">
        <v>0.2</v>
      </c>
      <c r="AA18" s="613"/>
      <c r="AB18" s="613"/>
      <c r="AC18" s="613"/>
      <c r="AD18" s="614">
        <v>11145</v>
      </c>
      <c r="AE18" s="614"/>
      <c r="AF18" s="614"/>
      <c r="AG18" s="614"/>
      <c r="AH18" s="614"/>
      <c r="AI18" s="614"/>
      <c r="AJ18" s="614"/>
      <c r="AK18" s="614"/>
      <c r="AL18" s="615">
        <v>0.3</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128</v>
      </c>
      <c r="BP18" s="613"/>
      <c r="BQ18" s="613"/>
      <c r="BR18" s="613"/>
      <c r="BS18" s="614" t="s">
        <v>128</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13" t="s">
        <v>235</v>
      </c>
      <c r="DA18" s="613"/>
      <c r="DB18" s="613"/>
      <c r="DC18" s="613"/>
      <c r="DD18" s="619" t="s">
        <v>128</v>
      </c>
      <c r="DE18" s="611"/>
      <c r="DF18" s="611"/>
      <c r="DG18" s="611"/>
      <c r="DH18" s="611"/>
      <c r="DI18" s="611"/>
      <c r="DJ18" s="611"/>
      <c r="DK18" s="611"/>
      <c r="DL18" s="611"/>
      <c r="DM18" s="611"/>
      <c r="DN18" s="611"/>
      <c r="DO18" s="611"/>
      <c r="DP18" s="612"/>
      <c r="DQ18" s="619" t="s">
        <v>128</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11110</v>
      </c>
      <c r="S19" s="611"/>
      <c r="T19" s="611"/>
      <c r="U19" s="611"/>
      <c r="V19" s="611"/>
      <c r="W19" s="611"/>
      <c r="X19" s="611"/>
      <c r="Y19" s="612"/>
      <c r="Z19" s="613">
        <v>0.2</v>
      </c>
      <c r="AA19" s="613"/>
      <c r="AB19" s="613"/>
      <c r="AC19" s="613"/>
      <c r="AD19" s="614">
        <v>11110</v>
      </c>
      <c r="AE19" s="614"/>
      <c r="AF19" s="614"/>
      <c r="AG19" s="614"/>
      <c r="AH19" s="614"/>
      <c r="AI19" s="614"/>
      <c r="AJ19" s="614"/>
      <c r="AK19" s="614"/>
      <c r="AL19" s="615">
        <v>0.3</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457</v>
      </c>
      <c r="BH19" s="611"/>
      <c r="BI19" s="611"/>
      <c r="BJ19" s="611"/>
      <c r="BK19" s="611"/>
      <c r="BL19" s="611"/>
      <c r="BM19" s="611"/>
      <c r="BN19" s="612"/>
      <c r="BO19" s="613">
        <v>0</v>
      </c>
      <c r="BP19" s="613"/>
      <c r="BQ19" s="613"/>
      <c r="BR19" s="613"/>
      <c r="BS19" s="614" t="s">
        <v>128</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128</v>
      </c>
      <c r="DA19" s="613"/>
      <c r="DB19" s="613"/>
      <c r="DC19" s="613"/>
      <c r="DD19" s="619" t="s">
        <v>128</v>
      </c>
      <c r="DE19" s="611"/>
      <c r="DF19" s="611"/>
      <c r="DG19" s="611"/>
      <c r="DH19" s="611"/>
      <c r="DI19" s="611"/>
      <c r="DJ19" s="611"/>
      <c r="DK19" s="611"/>
      <c r="DL19" s="611"/>
      <c r="DM19" s="611"/>
      <c r="DN19" s="611"/>
      <c r="DO19" s="611"/>
      <c r="DP19" s="612"/>
      <c r="DQ19" s="619" t="s">
        <v>128</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35</v>
      </c>
      <c r="S20" s="611"/>
      <c r="T20" s="611"/>
      <c r="U20" s="611"/>
      <c r="V20" s="611"/>
      <c r="W20" s="611"/>
      <c r="X20" s="611"/>
      <c r="Y20" s="612"/>
      <c r="Z20" s="613">
        <v>0</v>
      </c>
      <c r="AA20" s="613"/>
      <c r="AB20" s="613"/>
      <c r="AC20" s="613"/>
      <c r="AD20" s="614">
        <v>35</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457</v>
      </c>
      <c r="BH20" s="611"/>
      <c r="BI20" s="611"/>
      <c r="BJ20" s="611"/>
      <c r="BK20" s="611"/>
      <c r="BL20" s="611"/>
      <c r="BM20" s="611"/>
      <c r="BN20" s="612"/>
      <c r="BO20" s="613">
        <v>0</v>
      </c>
      <c r="BP20" s="613"/>
      <c r="BQ20" s="613"/>
      <c r="BR20" s="613"/>
      <c r="BS20" s="614" t="s">
        <v>128</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6359884</v>
      </c>
      <c r="CS20" s="611"/>
      <c r="CT20" s="611"/>
      <c r="CU20" s="611"/>
      <c r="CV20" s="611"/>
      <c r="CW20" s="611"/>
      <c r="CX20" s="611"/>
      <c r="CY20" s="612"/>
      <c r="CZ20" s="613">
        <v>100</v>
      </c>
      <c r="DA20" s="613"/>
      <c r="DB20" s="613"/>
      <c r="DC20" s="613"/>
      <c r="DD20" s="619">
        <v>557710</v>
      </c>
      <c r="DE20" s="611"/>
      <c r="DF20" s="611"/>
      <c r="DG20" s="611"/>
      <c r="DH20" s="611"/>
      <c r="DI20" s="611"/>
      <c r="DJ20" s="611"/>
      <c r="DK20" s="611"/>
      <c r="DL20" s="611"/>
      <c r="DM20" s="611"/>
      <c r="DN20" s="611"/>
      <c r="DO20" s="611"/>
      <c r="DP20" s="612"/>
      <c r="DQ20" s="619">
        <v>3926701</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2034228</v>
      </c>
      <c r="S21" s="611"/>
      <c r="T21" s="611"/>
      <c r="U21" s="611"/>
      <c r="V21" s="611"/>
      <c r="W21" s="611"/>
      <c r="X21" s="611"/>
      <c r="Y21" s="612"/>
      <c r="Z21" s="613">
        <v>28.6</v>
      </c>
      <c r="AA21" s="613"/>
      <c r="AB21" s="613"/>
      <c r="AC21" s="613"/>
      <c r="AD21" s="614">
        <v>1781224</v>
      </c>
      <c r="AE21" s="614"/>
      <c r="AF21" s="614"/>
      <c r="AG21" s="614"/>
      <c r="AH21" s="614"/>
      <c r="AI21" s="614"/>
      <c r="AJ21" s="614"/>
      <c r="AK21" s="614"/>
      <c r="AL21" s="615">
        <v>52.5</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457</v>
      </c>
      <c r="BH21" s="611"/>
      <c r="BI21" s="611"/>
      <c r="BJ21" s="611"/>
      <c r="BK21" s="611"/>
      <c r="BL21" s="611"/>
      <c r="BM21" s="611"/>
      <c r="BN21" s="612"/>
      <c r="BO21" s="613">
        <v>0</v>
      </c>
      <c r="BP21" s="613"/>
      <c r="BQ21" s="613"/>
      <c r="BR21" s="613"/>
      <c r="BS21" s="614" t="s">
        <v>128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1781224</v>
      </c>
      <c r="S22" s="611"/>
      <c r="T22" s="611"/>
      <c r="U22" s="611"/>
      <c r="V22" s="611"/>
      <c r="W22" s="611"/>
      <c r="X22" s="611"/>
      <c r="Y22" s="612"/>
      <c r="Z22" s="613">
        <v>25</v>
      </c>
      <c r="AA22" s="613"/>
      <c r="AB22" s="613"/>
      <c r="AC22" s="613"/>
      <c r="AD22" s="614">
        <v>1781224</v>
      </c>
      <c r="AE22" s="614"/>
      <c r="AF22" s="614"/>
      <c r="AG22" s="614"/>
      <c r="AH22" s="614"/>
      <c r="AI22" s="614"/>
      <c r="AJ22" s="614"/>
      <c r="AK22" s="614"/>
      <c r="AL22" s="615">
        <v>52.5</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253000</v>
      </c>
      <c r="S23" s="611"/>
      <c r="T23" s="611"/>
      <c r="U23" s="611"/>
      <c r="V23" s="611"/>
      <c r="W23" s="611"/>
      <c r="X23" s="611"/>
      <c r="Y23" s="612"/>
      <c r="Z23" s="613">
        <v>3.6</v>
      </c>
      <c r="AA23" s="613"/>
      <c r="AB23" s="613"/>
      <c r="AC23" s="613"/>
      <c r="AD23" s="614" t="s">
        <v>235</v>
      </c>
      <c r="AE23" s="614"/>
      <c r="AF23" s="614"/>
      <c r="AG23" s="614"/>
      <c r="AH23" s="614"/>
      <c r="AI23" s="614"/>
      <c r="AJ23" s="614"/>
      <c r="AK23" s="614"/>
      <c r="AL23" s="615" t="s">
        <v>235</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128</v>
      </c>
      <c r="BH23" s="611"/>
      <c r="BI23" s="611"/>
      <c r="BJ23" s="611"/>
      <c r="BK23" s="611"/>
      <c r="BL23" s="611"/>
      <c r="BM23" s="611"/>
      <c r="BN23" s="612"/>
      <c r="BO23" s="613" t="s">
        <v>128</v>
      </c>
      <c r="BP23" s="613"/>
      <c r="BQ23" s="613"/>
      <c r="BR23" s="613"/>
      <c r="BS23" s="614" t="s">
        <v>128</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4</v>
      </c>
      <c r="S24" s="611"/>
      <c r="T24" s="611"/>
      <c r="U24" s="611"/>
      <c r="V24" s="611"/>
      <c r="W24" s="611"/>
      <c r="X24" s="611"/>
      <c r="Y24" s="612"/>
      <c r="Z24" s="613">
        <v>0</v>
      </c>
      <c r="AA24" s="613"/>
      <c r="AB24" s="613"/>
      <c r="AC24" s="613"/>
      <c r="AD24" s="614" t="s">
        <v>128</v>
      </c>
      <c r="AE24" s="614"/>
      <c r="AF24" s="614"/>
      <c r="AG24" s="614"/>
      <c r="AH24" s="614"/>
      <c r="AI24" s="614"/>
      <c r="AJ24" s="614"/>
      <c r="AK24" s="614"/>
      <c r="AL24" s="615" t="s">
        <v>128</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128</v>
      </c>
      <c r="BH24" s="611"/>
      <c r="BI24" s="611"/>
      <c r="BJ24" s="611"/>
      <c r="BK24" s="611"/>
      <c r="BL24" s="611"/>
      <c r="BM24" s="611"/>
      <c r="BN24" s="612"/>
      <c r="BO24" s="613" t="s">
        <v>128</v>
      </c>
      <c r="BP24" s="613"/>
      <c r="BQ24" s="613"/>
      <c r="BR24" s="613"/>
      <c r="BS24" s="614" t="s">
        <v>128</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2096550</v>
      </c>
      <c r="CS24" s="600"/>
      <c r="CT24" s="600"/>
      <c r="CU24" s="600"/>
      <c r="CV24" s="600"/>
      <c r="CW24" s="600"/>
      <c r="CX24" s="600"/>
      <c r="CY24" s="601"/>
      <c r="CZ24" s="604">
        <v>33</v>
      </c>
      <c r="DA24" s="605"/>
      <c r="DB24" s="605"/>
      <c r="DC24" s="621"/>
      <c r="DD24" s="645">
        <v>1517854</v>
      </c>
      <c r="DE24" s="600"/>
      <c r="DF24" s="600"/>
      <c r="DG24" s="600"/>
      <c r="DH24" s="600"/>
      <c r="DI24" s="600"/>
      <c r="DJ24" s="600"/>
      <c r="DK24" s="601"/>
      <c r="DL24" s="645">
        <v>1466876</v>
      </c>
      <c r="DM24" s="600"/>
      <c r="DN24" s="600"/>
      <c r="DO24" s="600"/>
      <c r="DP24" s="600"/>
      <c r="DQ24" s="600"/>
      <c r="DR24" s="600"/>
      <c r="DS24" s="600"/>
      <c r="DT24" s="600"/>
      <c r="DU24" s="600"/>
      <c r="DV24" s="601"/>
      <c r="DW24" s="604">
        <v>42.7</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3621476</v>
      </c>
      <c r="S25" s="611"/>
      <c r="T25" s="611"/>
      <c r="U25" s="611"/>
      <c r="V25" s="611"/>
      <c r="W25" s="611"/>
      <c r="X25" s="611"/>
      <c r="Y25" s="612"/>
      <c r="Z25" s="613">
        <v>50.9</v>
      </c>
      <c r="AA25" s="613"/>
      <c r="AB25" s="613"/>
      <c r="AC25" s="613"/>
      <c r="AD25" s="614">
        <v>3368472</v>
      </c>
      <c r="AE25" s="614"/>
      <c r="AF25" s="614"/>
      <c r="AG25" s="614"/>
      <c r="AH25" s="614"/>
      <c r="AI25" s="614"/>
      <c r="AJ25" s="614"/>
      <c r="AK25" s="614"/>
      <c r="AL25" s="615">
        <v>99.4</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128</v>
      </c>
      <c r="BH25" s="611"/>
      <c r="BI25" s="611"/>
      <c r="BJ25" s="611"/>
      <c r="BK25" s="611"/>
      <c r="BL25" s="611"/>
      <c r="BM25" s="611"/>
      <c r="BN25" s="612"/>
      <c r="BO25" s="613" t="s">
        <v>235</v>
      </c>
      <c r="BP25" s="613"/>
      <c r="BQ25" s="613"/>
      <c r="BR25" s="613"/>
      <c r="BS25" s="614" t="s">
        <v>128</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1130483</v>
      </c>
      <c r="CS25" s="642"/>
      <c r="CT25" s="642"/>
      <c r="CU25" s="642"/>
      <c r="CV25" s="642"/>
      <c r="CW25" s="642"/>
      <c r="CX25" s="642"/>
      <c r="CY25" s="643"/>
      <c r="CZ25" s="615">
        <v>17.8</v>
      </c>
      <c r="DA25" s="640"/>
      <c r="DB25" s="640"/>
      <c r="DC25" s="644"/>
      <c r="DD25" s="619">
        <v>1005773</v>
      </c>
      <c r="DE25" s="642"/>
      <c r="DF25" s="642"/>
      <c r="DG25" s="642"/>
      <c r="DH25" s="642"/>
      <c r="DI25" s="642"/>
      <c r="DJ25" s="642"/>
      <c r="DK25" s="643"/>
      <c r="DL25" s="619">
        <v>1002431</v>
      </c>
      <c r="DM25" s="642"/>
      <c r="DN25" s="642"/>
      <c r="DO25" s="642"/>
      <c r="DP25" s="642"/>
      <c r="DQ25" s="642"/>
      <c r="DR25" s="642"/>
      <c r="DS25" s="642"/>
      <c r="DT25" s="642"/>
      <c r="DU25" s="642"/>
      <c r="DV25" s="643"/>
      <c r="DW25" s="615">
        <v>29.2</v>
      </c>
      <c r="DX25" s="640"/>
      <c r="DY25" s="640"/>
      <c r="DZ25" s="640"/>
      <c r="EA25" s="640"/>
      <c r="EB25" s="640"/>
      <c r="EC25" s="641"/>
    </row>
    <row r="26" spans="2:133" ht="11.25" customHeight="1" x14ac:dyDescent="0.15">
      <c r="B26" s="607" t="s">
        <v>296</v>
      </c>
      <c r="C26" s="608"/>
      <c r="D26" s="608"/>
      <c r="E26" s="608"/>
      <c r="F26" s="608"/>
      <c r="G26" s="608"/>
      <c r="H26" s="608"/>
      <c r="I26" s="608"/>
      <c r="J26" s="608"/>
      <c r="K26" s="608"/>
      <c r="L26" s="608"/>
      <c r="M26" s="608"/>
      <c r="N26" s="608"/>
      <c r="O26" s="608"/>
      <c r="P26" s="608"/>
      <c r="Q26" s="609"/>
      <c r="R26" s="610">
        <v>1175</v>
      </c>
      <c r="S26" s="611"/>
      <c r="T26" s="611"/>
      <c r="U26" s="611"/>
      <c r="V26" s="611"/>
      <c r="W26" s="611"/>
      <c r="X26" s="611"/>
      <c r="Y26" s="612"/>
      <c r="Z26" s="613">
        <v>0</v>
      </c>
      <c r="AA26" s="613"/>
      <c r="AB26" s="613"/>
      <c r="AC26" s="613"/>
      <c r="AD26" s="614">
        <v>1175</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128</v>
      </c>
      <c r="BH26" s="611"/>
      <c r="BI26" s="611"/>
      <c r="BJ26" s="611"/>
      <c r="BK26" s="611"/>
      <c r="BL26" s="611"/>
      <c r="BM26" s="611"/>
      <c r="BN26" s="612"/>
      <c r="BO26" s="613" t="s">
        <v>235</v>
      </c>
      <c r="BP26" s="613"/>
      <c r="BQ26" s="613"/>
      <c r="BR26" s="613"/>
      <c r="BS26" s="614" t="s">
        <v>235</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575437</v>
      </c>
      <c r="CS26" s="611"/>
      <c r="CT26" s="611"/>
      <c r="CU26" s="611"/>
      <c r="CV26" s="611"/>
      <c r="CW26" s="611"/>
      <c r="CX26" s="611"/>
      <c r="CY26" s="612"/>
      <c r="CZ26" s="615">
        <v>9</v>
      </c>
      <c r="DA26" s="640"/>
      <c r="DB26" s="640"/>
      <c r="DC26" s="644"/>
      <c r="DD26" s="619">
        <v>496173</v>
      </c>
      <c r="DE26" s="611"/>
      <c r="DF26" s="611"/>
      <c r="DG26" s="611"/>
      <c r="DH26" s="611"/>
      <c r="DI26" s="611"/>
      <c r="DJ26" s="611"/>
      <c r="DK26" s="612"/>
      <c r="DL26" s="619" t="s">
        <v>128</v>
      </c>
      <c r="DM26" s="611"/>
      <c r="DN26" s="611"/>
      <c r="DO26" s="611"/>
      <c r="DP26" s="611"/>
      <c r="DQ26" s="611"/>
      <c r="DR26" s="611"/>
      <c r="DS26" s="611"/>
      <c r="DT26" s="611"/>
      <c r="DU26" s="611"/>
      <c r="DV26" s="612"/>
      <c r="DW26" s="615" t="s">
        <v>128</v>
      </c>
      <c r="DX26" s="640"/>
      <c r="DY26" s="640"/>
      <c r="DZ26" s="640"/>
      <c r="EA26" s="640"/>
      <c r="EB26" s="640"/>
      <c r="EC26" s="641"/>
    </row>
    <row r="27" spans="2:133" ht="11.25" customHeight="1" x14ac:dyDescent="0.15">
      <c r="B27" s="607" t="s">
        <v>299</v>
      </c>
      <c r="C27" s="608"/>
      <c r="D27" s="608"/>
      <c r="E27" s="608"/>
      <c r="F27" s="608"/>
      <c r="G27" s="608"/>
      <c r="H27" s="608"/>
      <c r="I27" s="608"/>
      <c r="J27" s="608"/>
      <c r="K27" s="608"/>
      <c r="L27" s="608"/>
      <c r="M27" s="608"/>
      <c r="N27" s="608"/>
      <c r="O27" s="608"/>
      <c r="P27" s="608"/>
      <c r="Q27" s="609"/>
      <c r="R27" s="610">
        <v>32198</v>
      </c>
      <c r="S27" s="611"/>
      <c r="T27" s="611"/>
      <c r="U27" s="611"/>
      <c r="V27" s="611"/>
      <c r="W27" s="611"/>
      <c r="X27" s="611"/>
      <c r="Y27" s="612"/>
      <c r="Z27" s="613">
        <v>0.5</v>
      </c>
      <c r="AA27" s="613"/>
      <c r="AB27" s="613"/>
      <c r="AC27" s="613"/>
      <c r="AD27" s="614" t="s">
        <v>128</v>
      </c>
      <c r="AE27" s="614"/>
      <c r="AF27" s="614"/>
      <c r="AG27" s="614"/>
      <c r="AH27" s="614"/>
      <c r="AI27" s="614"/>
      <c r="AJ27" s="614"/>
      <c r="AK27" s="614"/>
      <c r="AL27" s="615" t="s">
        <v>128</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1229439</v>
      </c>
      <c r="BH27" s="611"/>
      <c r="BI27" s="611"/>
      <c r="BJ27" s="611"/>
      <c r="BK27" s="611"/>
      <c r="BL27" s="611"/>
      <c r="BM27" s="611"/>
      <c r="BN27" s="612"/>
      <c r="BO27" s="613">
        <v>100</v>
      </c>
      <c r="BP27" s="613"/>
      <c r="BQ27" s="613"/>
      <c r="BR27" s="613"/>
      <c r="BS27" s="614">
        <v>44101</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630792</v>
      </c>
      <c r="CS27" s="642"/>
      <c r="CT27" s="642"/>
      <c r="CU27" s="642"/>
      <c r="CV27" s="642"/>
      <c r="CW27" s="642"/>
      <c r="CX27" s="642"/>
      <c r="CY27" s="643"/>
      <c r="CZ27" s="615">
        <v>9.9</v>
      </c>
      <c r="DA27" s="640"/>
      <c r="DB27" s="640"/>
      <c r="DC27" s="644"/>
      <c r="DD27" s="619">
        <v>181826</v>
      </c>
      <c r="DE27" s="642"/>
      <c r="DF27" s="642"/>
      <c r="DG27" s="642"/>
      <c r="DH27" s="642"/>
      <c r="DI27" s="642"/>
      <c r="DJ27" s="642"/>
      <c r="DK27" s="643"/>
      <c r="DL27" s="619">
        <v>180690</v>
      </c>
      <c r="DM27" s="642"/>
      <c r="DN27" s="642"/>
      <c r="DO27" s="642"/>
      <c r="DP27" s="642"/>
      <c r="DQ27" s="642"/>
      <c r="DR27" s="642"/>
      <c r="DS27" s="642"/>
      <c r="DT27" s="642"/>
      <c r="DU27" s="642"/>
      <c r="DV27" s="643"/>
      <c r="DW27" s="615">
        <v>5.3</v>
      </c>
      <c r="DX27" s="640"/>
      <c r="DY27" s="640"/>
      <c r="DZ27" s="640"/>
      <c r="EA27" s="640"/>
      <c r="EB27" s="640"/>
      <c r="EC27" s="641"/>
    </row>
    <row r="28" spans="2:133" ht="11.25" customHeight="1" x14ac:dyDescent="0.15">
      <c r="B28" s="607" t="s">
        <v>302</v>
      </c>
      <c r="C28" s="608"/>
      <c r="D28" s="608"/>
      <c r="E28" s="608"/>
      <c r="F28" s="608"/>
      <c r="G28" s="608"/>
      <c r="H28" s="608"/>
      <c r="I28" s="608"/>
      <c r="J28" s="608"/>
      <c r="K28" s="608"/>
      <c r="L28" s="608"/>
      <c r="M28" s="608"/>
      <c r="N28" s="608"/>
      <c r="O28" s="608"/>
      <c r="P28" s="608"/>
      <c r="Q28" s="609"/>
      <c r="R28" s="610">
        <v>90074</v>
      </c>
      <c r="S28" s="611"/>
      <c r="T28" s="611"/>
      <c r="U28" s="611"/>
      <c r="V28" s="611"/>
      <c r="W28" s="611"/>
      <c r="X28" s="611"/>
      <c r="Y28" s="612"/>
      <c r="Z28" s="613">
        <v>1.3</v>
      </c>
      <c r="AA28" s="613"/>
      <c r="AB28" s="613"/>
      <c r="AC28" s="613"/>
      <c r="AD28" s="614">
        <v>1151</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335275</v>
      </c>
      <c r="CS28" s="611"/>
      <c r="CT28" s="611"/>
      <c r="CU28" s="611"/>
      <c r="CV28" s="611"/>
      <c r="CW28" s="611"/>
      <c r="CX28" s="611"/>
      <c r="CY28" s="612"/>
      <c r="CZ28" s="615">
        <v>5.3</v>
      </c>
      <c r="DA28" s="640"/>
      <c r="DB28" s="640"/>
      <c r="DC28" s="644"/>
      <c r="DD28" s="619">
        <v>330255</v>
      </c>
      <c r="DE28" s="611"/>
      <c r="DF28" s="611"/>
      <c r="DG28" s="611"/>
      <c r="DH28" s="611"/>
      <c r="DI28" s="611"/>
      <c r="DJ28" s="611"/>
      <c r="DK28" s="612"/>
      <c r="DL28" s="619">
        <v>283755</v>
      </c>
      <c r="DM28" s="611"/>
      <c r="DN28" s="611"/>
      <c r="DO28" s="611"/>
      <c r="DP28" s="611"/>
      <c r="DQ28" s="611"/>
      <c r="DR28" s="611"/>
      <c r="DS28" s="611"/>
      <c r="DT28" s="611"/>
      <c r="DU28" s="611"/>
      <c r="DV28" s="612"/>
      <c r="DW28" s="615">
        <v>8.3000000000000007</v>
      </c>
      <c r="DX28" s="640"/>
      <c r="DY28" s="640"/>
      <c r="DZ28" s="640"/>
      <c r="EA28" s="640"/>
      <c r="EB28" s="640"/>
      <c r="EC28" s="641"/>
    </row>
    <row r="29" spans="2:133" ht="11.25" customHeight="1" x14ac:dyDescent="0.15">
      <c r="B29" s="607" t="s">
        <v>304</v>
      </c>
      <c r="C29" s="608"/>
      <c r="D29" s="608"/>
      <c r="E29" s="608"/>
      <c r="F29" s="608"/>
      <c r="G29" s="608"/>
      <c r="H29" s="608"/>
      <c r="I29" s="608"/>
      <c r="J29" s="608"/>
      <c r="K29" s="608"/>
      <c r="L29" s="608"/>
      <c r="M29" s="608"/>
      <c r="N29" s="608"/>
      <c r="O29" s="608"/>
      <c r="P29" s="608"/>
      <c r="Q29" s="609"/>
      <c r="R29" s="610">
        <v>5273</v>
      </c>
      <c r="S29" s="611"/>
      <c r="T29" s="611"/>
      <c r="U29" s="611"/>
      <c r="V29" s="611"/>
      <c r="W29" s="611"/>
      <c r="X29" s="611"/>
      <c r="Y29" s="612"/>
      <c r="Z29" s="613">
        <v>0.1</v>
      </c>
      <c r="AA29" s="613"/>
      <c r="AB29" s="613"/>
      <c r="AC29" s="613"/>
      <c r="AD29" s="614">
        <v>2</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305</v>
      </c>
      <c r="CE29" s="647"/>
      <c r="CF29" s="607" t="s">
        <v>306</v>
      </c>
      <c r="CG29" s="608"/>
      <c r="CH29" s="608"/>
      <c r="CI29" s="608"/>
      <c r="CJ29" s="608"/>
      <c r="CK29" s="608"/>
      <c r="CL29" s="608"/>
      <c r="CM29" s="608"/>
      <c r="CN29" s="608"/>
      <c r="CO29" s="608"/>
      <c r="CP29" s="608"/>
      <c r="CQ29" s="609"/>
      <c r="CR29" s="610">
        <v>335275</v>
      </c>
      <c r="CS29" s="642"/>
      <c r="CT29" s="642"/>
      <c r="CU29" s="642"/>
      <c r="CV29" s="642"/>
      <c r="CW29" s="642"/>
      <c r="CX29" s="642"/>
      <c r="CY29" s="643"/>
      <c r="CZ29" s="615">
        <v>5.3</v>
      </c>
      <c r="DA29" s="640"/>
      <c r="DB29" s="640"/>
      <c r="DC29" s="644"/>
      <c r="DD29" s="619">
        <v>330255</v>
      </c>
      <c r="DE29" s="642"/>
      <c r="DF29" s="642"/>
      <c r="DG29" s="642"/>
      <c r="DH29" s="642"/>
      <c r="DI29" s="642"/>
      <c r="DJ29" s="642"/>
      <c r="DK29" s="643"/>
      <c r="DL29" s="619">
        <v>283755</v>
      </c>
      <c r="DM29" s="642"/>
      <c r="DN29" s="642"/>
      <c r="DO29" s="642"/>
      <c r="DP29" s="642"/>
      <c r="DQ29" s="642"/>
      <c r="DR29" s="642"/>
      <c r="DS29" s="642"/>
      <c r="DT29" s="642"/>
      <c r="DU29" s="642"/>
      <c r="DV29" s="643"/>
      <c r="DW29" s="615">
        <v>8.3000000000000007</v>
      </c>
      <c r="DX29" s="640"/>
      <c r="DY29" s="640"/>
      <c r="DZ29" s="640"/>
      <c r="EA29" s="640"/>
      <c r="EB29" s="640"/>
      <c r="EC29" s="641"/>
    </row>
    <row r="30" spans="2:133" ht="11.25" customHeight="1" x14ac:dyDescent="0.15">
      <c r="B30" s="607" t="s">
        <v>307</v>
      </c>
      <c r="C30" s="608"/>
      <c r="D30" s="608"/>
      <c r="E30" s="608"/>
      <c r="F30" s="608"/>
      <c r="G30" s="608"/>
      <c r="H30" s="608"/>
      <c r="I30" s="608"/>
      <c r="J30" s="608"/>
      <c r="K30" s="608"/>
      <c r="L30" s="608"/>
      <c r="M30" s="608"/>
      <c r="N30" s="608"/>
      <c r="O30" s="608"/>
      <c r="P30" s="608"/>
      <c r="Q30" s="609"/>
      <c r="R30" s="610">
        <v>729283</v>
      </c>
      <c r="S30" s="611"/>
      <c r="T30" s="611"/>
      <c r="U30" s="611"/>
      <c r="V30" s="611"/>
      <c r="W30" s="611"/>
      <c r="X30" s="611"/>
      <c r="Y30" s="612"/>
      <c r="Z30" s="613">
        <v>10.3</v>
      </c>
      <c r="AA30" s="613"/>
      <c r="AB30" s="613"/>
      <c r="AC30" s="613"/>
      <c r="AD30" s="614" t="s">
        <v>128</v>
      </c>
      <c r="AE30" s="614"/>
      <c r="AF30" s="614"/>
      <c r="AG30" s="614"/>
      <c r="AH30" s="614"/>
      <c r="AI30" s="614"/>
      <c r="AJ30" s="614"/>
      <c r="AK30" s="614"/>
      <c r="AL30" s="615" t="s">
        <v>128</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327922</v>
      </c>
      <c r="CS30" s="611"/>
      <c r="CT30" s="611"/>
      <c r="CU30" s="611"/>
      <c r="CV30" s="611"/>
      <c r="CW30" s="611"/>
      <c r="CX30" s="611"/>
      <c r="CY30" s="612"/>
      <c r="CZ30" s="615">
        <v>5.2</v>
      </c>
      <c r="DA30" s="640"/>
      <c r="DB30" s="640"/>
      <c r="DC30" s="644"/>
      <c r="DD30" s="619">
        <v>323026</v>
      </c>
      <c r="DE30" s="611"/>
      <c r="DF30" s="611"/>
      <c r="DG30" s="611"/>
      <c r="DH30" s="611"/>
      <c r="DI30" s="611"/>
      <c r="DJ30" s="611"/>
      <c r="DK30" s="612"/>
      <c r="DL30" s="619">
        <v>276526</v>
      </c>
      <c r="DM30" s="611"/>
      <c r="DN30" s="611"/>
      <c r="DO30" s="611"/>
      <c r="DP30" s="611"/>
      <c r="DQ30" s="611"/>
      <c r="DR30" s="611"/>
      <c r="DS30" s="611"/>
      <c r="DT30" s="611"/>
      <c r="DU30" s="611"/>
      <c r="DV30" s="612"/>
      <c r="DW30" s="615">
        <v>8.1</v>
      </c>
      <c r="DX30" s="640"/>
      <c r="DY30" s="640"/>
      <c r="DZ30" s="640"/>
      <c r="EA30" s="640"/>
      <c r="EB30" s="640"/>
      <c r="EC30" s="641"/>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128</v>
      </c>
      <c r="S31" s="611"/>
      <c r="T31" s="611"/>
      <c r="U31" s="611"/>
      <c r="V31" s="611"/>
      <c r="W31" s="611"/>
      <c r="X31" s="611"/>
      <c r="Y31" s="612"/>
      <c r="Z31" s="613" t="s">
        <v>128</v>
      </c>
      <c r="AA31" s="613"/>
      <c r="AB31" s="613"/>
      <c r="AC31" s="613"/>
      <c r="AD31" s="614" t="s">
        <v>128</v>
      </c>
      <c r="AE31" s="614"/>
      <c r="AF31" s="614"/>
      <c r="AG31" s="614"/>
      <c r="AH31" s="614"/>
      <c r="AI31" s="614"/>
      <c r="AJ31" s="614"/>
      <c r="AK31" s="614"/>
      <c r="AL31" s="615" t="s">
        <v>128</v>
      </c>
      <c r="AM31" s="616"/>
      <c r="AN31" s="616"/>
      <c r="AO31" s="617"/>
      <c r="AP31" s="656" t="s">
        <v>312</v>
      </c>
      <c r="AQ31" s="657"/>
      <c r="AR31" s="657"/>
      <c r="AS31" s="657"/>
      <c r="AT31" s="662" t="s">
        <v>313</v>
      </c>
      <c r="AU31" s="209"/>
      <c r="AV31" s="209"/>
      <c r="AW31" s="209"/>
      <c r="AX31" s="596" t="s">
        <v>186</v>
      </c>
      <c r="AY31" s="597"/>
      <c r="AZ31" s="597"/>
      <c r="BA31" s="597"/>
      <c r="BB31" s="597"/>
      <c r="BC31" s="597"/>
      <c r="BD31" s="597"/>
      <c r="BE31" s="597"/>
      <c r="BF31" s="598"/>
      <c r="BG31" s="666">
        <v>99.6</v>
      </c>
      <c r="BH31" s="654"/>
      <c r="BI31" s="654"/>
      <c r="BJ31" s="654"/>
      <c r="BK31" s="654"/>
      <c r="BL31" s="654"/>
      <c r="BM31" s="605">
        <v>98.6</v>
      </c>
      <c r="BN31" s="654"/>
      <c r="BO31" s="654"/>
      <c r="BP31" s="654"/>
      <c r="BQ31" s="655"/>
      <c r="BR31" s="666">
        <v>99.6</v>
      </c>
      <c r="BS31" s="654"/>
      <c r="BT31" s="654"/>
      <c r="BU31" s="654"/>
      <c r="BV31" s="654"/>
      <c r="BW31" s="654"/>
      <c r="BX31" s="605">
        <v>98.2</v>
      </c>
      <c r="BY31" s="654"/>
      <c r="BZ31" s="654"/>
      <c r="CA31" s="654"/>
      <c r="CB31" s="655"/>
      <c r="CD31" s="648"/>
      <c r="CE31" s="649"/>
      <c r="CF31" s="607" t="s">
        <v>314</v>
      </c>
      <c r="CG31" s="608"/>
      <c r="CH31" s="608"/>
      <c r="CI31" s="608"/>
      <c r="CJ31" s="608"/>
      <c r="CK31" s="608"/>
      <c r="CL31" s="608"/>
      <c r="CM31" s="608"/>
      <c r="CN31" s="608"/>
      <c r="CO31" s="608"/>
      <c r="CP31" s="608"/>
      <c r="CQ31" s="609"/>
      <c r="CR31" s="610">
        <v>7353</v>
      </c>
      <c r="CS31" s="642"/>
      <c r="CT31" s="642"/>
      <c r="CU31" s="642"/>
      <c r="CV31" s="642"/>
      <c r="CW31" s="642"/>
      <c r="CX31" s="642"/>
      <c r="CY31" s="643"/>
      <c r="CZ31" s="615">
        <v>0.1</v>
      </c>
      <c r="DA31" s="640"/>
      <c r="DB31" s="640"/>
      <c r="DC31" s="644"/>
      <c r="DD31" s="619">
        <v>7229</v>
      </c>
      <c r="DE31" s="642"/>
      <c r="DF31" s="642"/>
      <c r="DG31" s="642"/>
      <c r="DH31" s="642"/>
      <c r="DI31" s="642"/>
      <c r="DJ31" s="642"/>
      <c r="DK31" s="643"/>
      <c r="DL31" s="619">
        <v>7229</v>
      </c>
      <c r="DM31" s="642"/>
      <c r="DN31" s="642"/>
      <c r="DO31" s="642"/>
      <c r="DP31" s="642"/>
      <c r="DQ31" s="642"/>
      <c r="DR31" s="642"/>
      <c r="DS31" s="642"/>
      <c r="DT31" s="642"/>
      <c r="DU31" s="642"/>
      <c r="DV31" s="643"/>
      <c r="DW31" s="615">
        <v>0.2</v>
      </c>
      <c r="DX31" s="640"/>
      <c r="DY31" s="640"/>
      <c r="DZ31" s="640"/>
      <c r="EA31" s="640"/>
      <c r="EB31" s="640"/>
      <c r="EC31" s="641"/>
    </row>
    <row r="32" spans="2:133" ht="11.25" customHeight="1" x14ac:dyDescent="0.15">
      <c r="B32" s="607" t="s">
        <v>315</v>
      </c>
      <c r="C32" s="608"/>
      <c r="D32" s="608"/>
      <c r="E32" s="608"/>
      <c r="F32" s="608"/>
      <c r="G32" s="608"/>
      <c r="H32" s="608"/>
      <c r="I32" s="608"/>
      <c r="J32" s="608"/>
      <c r="K32" s="608"/>
      <c r="L32" s="608"/>
      <c r="M32" s="608"/>
      <c r="N32" s="608"/>
      <c r="O32" s="608"/>
      <c r="P32" s="608"/>
      <c r="Q32" s="609"/>
      <c r="R32" s="610">
        <v>253190</v>
      </c>
      <c r="S32" s="611"/>
      <c r="T32" s="611"/>
      <c r="U32" s="611"/>
      <c r="V32" s="611"/>
      <c r="W32" s="611"/>
      <c r="X32" s="611"/>
      <c r="Y32" s="612"/>
      <c r="Z32" s="613">
        <v>3.6</v>
      </c>
      <c r="AA32" s="613"/>
      <c r="AB32" s="613"/>
      <c r="AC32" s="613"/>
      <c r="AD32" s="614" t="s">
        <v>128</v>
      </c>
      <c r="AE32" s="614"/>
      <c r="AF32" s="614"/>
      <c r="AG32" s="614"/>
      <c r="AH32" s="614"/>
      <c r="AI32" s="614"/>
      <c r="AJ32" s="614"/>
      <c r="AK32" s="614"/>
      <c r="AL32" s="615" t="s">
        <v>235</v>
      </c>
      <c r="AM32" s="616"/>
      <c r="AN32" s="616"/>
      <c r="AO32" s="617"/>
      <c r="AP32" s="658"/>
      <c r="AQ32" s="659"/>
      <c r="AR32" s="659"/>
      <c r="AS32" s="659"/>
      <c r="AT32" s="663"/>
      <c r="AU32" s="205" t="s">
        <v>316</v>
      </c>
      <c r="AX32" s="607" t="s">
        <v>317</v>
      </c>
      <c r="AY32" s="608"/>
      <c r="AZ32" s="608"/>
      <c r="BA32" s="608"/>
      <c r="BB32" s="608"/>
      <c r="BC32" s="608"/>
      <c r="BD32" s="608"/>
      <c r="BE32" s="608"/>
      <c r="BF32" s="609"/>
      <c r="BG32" s="667">
        <v>99.7</v>
      </c>
      <c r="BH32" s="642"/>
      <c r="BI32" s="642"/>
      <c r="BJ32" s="642"/>
      <c r="BK32" s="642"/>
      <c r="BL32" s="642"/>
      <c r="BM32" s="616">
        <v>98.3</v>
      </c>
      <c r="BN32" s="642"/>
      <c r="BO32" s="642"/>
      <c r="BP32" s="642"/>
      <c r="BQ32" s="665"/>
      <c r="BR32" s="667">
        <v>99.7</v>
      </c>
      <c r="BS32" s="642"/>
      <c r="BT32" s="642"/>
      <c r="BU32" s="642"/>
      <c r="BV32" s="642"/>
      <c r="BW32" s="642"/>
      <c r="BX32" s="616">
        <v>98.1</v>
      </c>
      <c r="BY32" s="642"/>
      <c r="BZ32" s="642"/>
      <c r="CA32" s="642"/>
      <c r="CB32" s="665"/>
      <c r="CD32" s="650"/>
      <c r="CE32" s="651"/>
      <c r="CF32" s="607" t="s">
        <v>318</v>
      </c>
      <c r="CG32" s="608"/>
      <c r="CH32" s="608"/>
      <c r="CI32" s="608"/>
      <c r="CJ32" s="608"/>
      <c r="CK32" s="608"/>
      <c r="CL32" s="608"/>
      <c r="CM32" s="608"/>
      <c r="CN32" s="608"/>
      <c r="CO32" s="608"/>
      <c r="CP32" s="608"/>
      <c r="CQ32" s="609"/>
      <c r="CR32" s="610" t="s">
        <v>235</v>
      </c>
      <c r="CS32" s="611"/>
      <c r="CT32" s="611"/>
      <c r="CU32" s="611"/>
      <c r="CV32" s="611"/>
      <c r="CW32" s="611"/>
      <c r="CX32" s="611"/>
      <c r="CY32" s="612"/>
      <c r="CZ32" s="615" t="s">
        <v>128</v>
      </c>
      <c r="DA32" s="640"/>
      <c r="DB32" s="640"/>
      <c r="DC32" s="644"/>
      <c r="DD32" s="619" t="s">
        <v>128</v>
      </c>
      <c r="DE32" s="611"/>
      <c r="DF32" s="611"/>
      <c r="DG32" s="611"/>
      <c r="DH32" s="611"/>
      <c r="DI32" s="611"/>
      <c r="DJ32" s="611"/>
      <c r="DK32" s="612"/>
      <c r="DL32" s="619" t="s">
        <v>235</v>
      </c>
      <c r="DM32" s="611"/>
      <c r="DN32" s="611"/>
      <c r="DO32" s="611"/>
      <c r="DP32" s="611"/>
      <c r="DQ32" s="611"/>
      <c r="DR32" s="611"/>
      <c r="DS32" s="611"/>
      <c r="DT32" s="611"/>
      <c r="DU32" s="611"/>
      <c r="DV32" s="612"/>
      <c r="DW32" s="615" t="s">
        <v>128</v>
      </c>
      <c r="DX32" s="640"/>
      <c r="DY32" s="640"/>
      <c r="DZ32" s="640"/>
      <c r="EA32" s="640"/>
      <c r="EB32" s="640"/>
      <c r="EC32" s="641"/>
    </row>
    <row r="33" spans="2:133" ht="11.25" customHeight="1" x14ac:dyDescent="0.15">
      <c r="B33" s="607" t="s">
        <v>319</v>
      </c>
      <c r="C33" s="608"/>
      <c r="D33" s="608"/>
      <c r="E33" s="608"/>
      <c r="F33" s="608"/>
      <c r="G33" s="608"/>
      <c r="H33" s="608"/>
      <c r="I33" s="608"/>
      <c r="J33" s="608"/>
      <c r="K33" s="608"/>
      <c r="L33" s="608"/>
      <c r="M33" s="608"/>
      <c r="N33" s="608"/>
      <c r="O33" s="608"/>
      <c r="P33" s="608"/>
      <c r="Q33" s="609"/>
      <c r="R33" s="610">
        <v>7741</v>
      </c>
      <c r="S33" s="611"/>
      <c r="T33" s="611"/>
      <c r="U33" s="611"/>
      <c r="V33" s="611"/>
      <c r="W33" s="611"/>
      <c r="X33" s="611"/>
      <c r="Y33" s="612"/>
      <c r="Z33" s="613">
        <v>0.1</v>
      </c>
      <c r="AA33" s="613"/>
      <c r="AB33" s="613"/>
      <c r="AC33" s="613"/>
      <c r="AD33" s="614">
        <v>3063</v>
      </c>
      <c r="AE33" s="614"/>
      <c r="AF33" s="614"/>
      <c r="AG33" s="614"/>
      <c r="AH33" s="614"/>
      <c r="AI33" s="614"/>
      <c r="AJ33" s="614"/>
      <c r="AK33" s="614"/>
      <c r="AL33" s="615">
        <v>0.1</v>
      </c>
      <c r="AM33" s="616"/>
      <c r="AN33" s="616"/>
      <c r="AO33" s="617"/>
      <c r="AP33" s="660"/>
      <c r="AQ33" s="661"/>
      <c r="AR33" s="661"/>
      <c r="AS33" s="661"/>
      <c r="AT33" s="664"/>
      <c r="AU33" s="210"/>
      <c r="AV33" s="210"/>
      <c r="AW33" s="210"/>
      <c r="AX33" s="631" t="s">
        <v>320</v>
      </c>
      <c r="AY33" s="632"/>
      <c r="AZ33" s="632"/>
      <c r="BA33" s="632"/>
      <c r="BB33" s="632"/>
      <c r="BC33" s="632"/>
      <c r="BD33" s="632"/>
      <c r="BE33" s="632"/>
      <c r="BF33" s="633"/>
      <c r="BG33" s="668">
        <v>99.5</v>
      </c>
      <c r="BH33" s="669"/>
      <c r="BI33" s="669"/>
      <c r="BJ33" s="669"/>
      <c r="BK33" s="669"/>
      <c r="BL33" s="669"/>
      <c r="BM33" s="670">
        <v>98.6</v>
      </c>
      <c r="BN33" s="669"/>
      <c r="BO33" s="669"/>
      <c r="BP33" s="669"/>
      <c r="BQ33" s="671"/>
      <c r="BR33" s="668">
        <v>99.5</v>
      </c>
      <c r="BS33" s="669"/>
      <c r="BT33" s="669"/>
      <c r="BU33" s="669"/>
      <c r="BV33" s="669"/>
      <c r="BW33" s="669"/>
      <c r="BX33" s="670">
        <v>98.2</v>
      </c>
      <c r="BY33" s="669"/>
      <c r="BZ33" s="669"/>
      <c r="CA33" s="669"/>
      <c r="CB33" s="671"/>
      <c r="CD33" s="607" t="s">
        <v>321</v>
      </c>
      <c r="CE33" s="608"/>
      <c r="CF33" s="608"/>
      <c r="CG33" s="608"/>
      <c r="CH33" s="608"/>
      <c r="CI33" s="608"/>
      <c r="CJ33" s="608"/>
      <c r="CK33" s="608"/>
      <c r="CL33" s="608"/>
      <c r="CM33" s="608"/>
      <c r="CN33" s="608"/>
      <c r="CO33" s="608"/>
      <c r="CP33" s="608"/>
      <c r="CQ33" s="609"/>
      <c r="CR33" s="610">
        <v>3705624</v>
      </c>
      <c r="CS33" s="642"/>
      <c r="CT33" s="642"/>
      <c r="CU33" s="642"/>
      <c r="CV33" s="642"/>
      <c r="CW33" s="642"/>
      <c r="CX33" s="642"/>
      <c r="CY33" s="643"/>
      <c r="CZ33" s="615">
        <v>58.3</v>
      </c>
      <c r="DA33" s="640"/>
      <c r="DB33" s="640"/>
      <c r="DC33" s="644"/>
      <c r="DD33" s="619">
        <v>2183428</v>
      </c>
      <c r="DE33" s="642"/>
      <c r="DF33" s="642"/>
      <c r="DG33" s="642"/>
      <c r="DH33" s="642"/>
      <c r="DI33" s="642"/>
      <c r="DJ33" s="642"/>
      <c r="DK33" s="643"/>
      <c r="DL33" s="619">
        <v>1467580</v>
      </c>
      <c r="DM33" s="642"/>
      <c r="DN33" s="642"/>
      <c r="DO33" s="642"/>
      <c r="DP33" s="642"/>
      <c r="DQ33" s="642"/>
      <c r="DR33" s="642"/>
      <c r="DS33" s="642"/>
      <c r="DT33" s="642"/>
      <c r="DU33" s="642"/>
      <c r="DV33" s="643"/>
      <c r="DW33" s="615">
        <v>42.7</v>
      </c>
      <c r="DX33" s="640"/>
      <c r="DY33" s="640"/>
      <c r="DZ33" s="640"/>
      <c r="EA33" s="640"/>
      <c r="EB33" s="640"/>
      <c r="EC33" s="641"/>
    </row>
    <row r="34" spans="2:133" ht="11.25" customHeight="1" x14ac:dyDescent="0.15">
      <c r="B34" s="607" t="s">
        <v>322</v>
      </c>
      <c r="C34" s="608"/>
      <c r="D34" s="608"/>
      <c r="E34" s="608"/>
      <c r="F34" s="608"/>
      <c r="G34" s="608"/>
      <c r="H34" s="608"/>
      <c r="I34" s="608"/>
      <c r="J34" s="608"/>
      <c r="K34" s="608"/>
      <c r="L34" s="608"/>
      <c r="M34" s="608"/>
      <c r="N34" s="608"/>
      <c r="O34" s="608"/>
      <c r="P34" s="608"/>
      <c r="Q34" s="609"/>
      <c r="R34" s="610">
        <v>833392</v>
      </c>
      <c r="S34" s="611"/>
      <c r="T34" s="611"/>
      <c r="U34" s="611"/>
      <c r="V34" s="611"/>
      <c r="W34" s="611"/>
      <c r="X34" s="611"/>
      <c r="Y34" s="612"/>
      <c r="Z34" s="613">
        <v>11.7</v>
      </c>
      <c r="AA34" s="613"/>
      <c r="AB34" s="613"/>
      <c r="AC34" s="613"/>
      <c r="AD34" s="614" t="s">
        <v>128</v>
      </c>
      <c r="AE34" s="614"/>
      <c r="AF34" s="614"/>
      <c r="AG34" s="614"/>
      <c r="AH34" s="614"/>
      <c r="AI34" s="614"/>
      <c r="AJ34" s="614"/>
      <c r="AK34" s="614"/>
      <c r="AL34" s="615" t="s">
        <v>128</v>
      </c>
      <c r="AM34" s="616"/>
      <c r="AN34" s="616"/>
      <c r="AO34" s="61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7" t="s">
        <v>323</v>
      </c>
      <c r="CE34" s="608"/>
      <c r="CF34" s="608"/>
      <c r="CG34" s="608"/>
      <c r="CH34" s="608"/>
      <c r="CI34" s="608"/>
      <c r="CJ34" s="608"/>
      <c r="CK34" s="608"/>
      <c r="CL34" s="608"/>
      <c r="CM34" s="608"/>
      <c r="CN34" s="608"/>
      <c r="CO34" s="608"/>
      <c r="CP34" s="608"/>
      <c r="CQ34" s="609"/>
      <c r="CR34" s="610">
        <v>1228036</v>
      </c>
      <c r="CS34" s="611"/>
      <c r="CT34" s="611"/>
      <c r="CU34" s="611"/>
      <c r="CV34" s="611"/>
      <c r="CW34" s="611"/>
      <c r="CX34" s="611"/>
      <c r="CY34" s="612"/>
      <c r="CZ34" s="615">
        <v>19.3</v>
      </c>
      <c r="DA34" s="640"/>
      <c r="DB34" s="640"/>
      <c r="DC34" s="644"/>
      <c r="DD34" s="619">
        <v>590878</v>
      </c>
      <c r="DE34" s="611"/>
      <c r="DF34" s="611"/>
      <c r="DG34" s="611"/>
      <c r="DH34" s="611"/>
      <c r="DI34" s="611"/>
      <c r="DJ34" s="611"/>
      <c r="DK34" s="612"/>
      <c r="DL34" s="619">
        <v>515434</v>
      </c>
      <c r="DM34" s="611"/>
      <c r="DN34" s="611"/>
      <c r="DO34" s="611"/>
      <c r="DP34" s="611"/>
      <c r="DQ34" s="611"/>
      <c r="DR34" s="611"/>
      <c r="DS34" s="611"/>
      <c r="DT34" s="611"/>
      <c r="DU34" s="611"/>
      <c r="DV34" s="612"/>
      <c r="DW34" s="615">
        <v>15</v>
      </c>
      <c r="DX34" s="640"/>
      <c r="DY34" s="640"/>
      <c r="DZ34" s="640"/>
      <c r="EA34" s="640"/>
      <c r="EB34" s="640"/>
      <c r="EC34" s="641"/>
    </row>
    <row r="35" spans="2:133" ht="11.25" customHeight="1" x14ac:dyDescent="0.15">
      <c r="B35" s="607" t="s">
        <v>324</v>
      </c>
      <c r="C35" s="608"/>
      <c r="D35" s="608"/>
      <c r="E35" s="608"/>
      <c r="F35" s="608"/>
      <c r="G35" s="608"/>
      <c r="H35" s="608"/>
      <c r="I35" s="608"/>
      <c r="J35" s="608"/>
      <c r="K35" s="608"/>
      <c r="L35" s="608"/>
      <c r="M35" s="608"/>
      <c r="N35" s="608"/>
      <c r="O35" s="608"/>
      <c r="P35" s="608"/>
      <c r="Q35" s="609"/>
      <c r="R35" s="610">
        <v>277231</v>
      </c>
      <c r="S35" s="611"/>
      <c r="T35" s="611"/>
      <c r="U35" s="611"/>
      <c r="V35" s="611"/>
      <c r="W35" s="611"/>
      <c r="X35" s="611"/>
      <c r="Y35" s="612"/>
      <c r="Z35" s="613">
        <v>3.9</v>
      </c>
      <c r="AA35" s="613"/>
      <c r="AB35" s="613"/>
      <c r="AC35" s="613"/>
      <c r="AD35" s="614" t="s">
        <v>235</v>
      </c>
      <c r="AE35" s="614"/>
      <c r="AF35" s="614"/>
      <c r="AG35" s="614"/>
      <c r="AH35" s="614"/>
      <c r="AI35" s="614"/>
      <c r="AJ35" s="614"/>
      <c r="AK35" s="614"/>
      <c r="AL35" s="615" t="s">
        <v>128</v>
      </c>
      <c r="AM35" s="616"/>
      <c r="AN35" s="616"/>
      <c r="AO35" s="617"/>
      <c r="AP35" s="213"/>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76244</v>
      </c>
      <c r="CS35" s="642"/>
      <c r="CT35" s="642"/>
      <c r="CU35" s="642"/>
      <c r="CV35" s="642"/>
      <c r="CW35" s="642"/>
      <c r="CX35" s="642"/>
      <c r="CY35" s="643"/>
      <c r="CZ35" s="615">
        <v>1.2</v>
      </c>
      <c r="DA35" s="640"/>
      <c r="DB35" s="640"/>
      <c r="DC35" s="644"/>
      <c r="DD35" s="619">
        <v>58367</v>
      </c>
      <c r="DE35" s="642"/>
      <c r="DF35" s="642"/>
      <c r="DG35" s="642"/>
      <c r="DH35" s="642"/>
      <c r="DI35" s="642"/>
      <c r="DJ35" s="642"/>
      <c r="DK35" s="643"/>
      <c r="DL35" s="619">
        <v>18099</v>
      </c>
      <c r="DM35" s="642"/>
      <c r="DN35" s="642"/>
      <c r="DO35" s="642"/>
      <c r="DP35" s="642"/>
      <c r="DQ35" s="642"/>
      <c r="DR35" s="642"/>
      <c r="DS35" s="642"/>
      <c r="DT35" s="642"/>
      <c r="DU35" s="642"/>
      <c r="DV35" s="643"/>
      <c r="DW35" s="615">
        <v>0.5</v>
      </c>
      <c r="DX35" s="640"/>
      <c r="DY35" s="640"/>
      <c r="DZ35" s="640"/>
      <c r="EA35" s="640"/>
      <c r="EB35" s="640"/>
      <c r="EC35" s="641"/>
    </row>
    <row r="36" spans="2:133" ht="11.25" customHeight="1" x14ac:dyDescent="0.15">
      <c r="B36" s="607" t="s">
        <v>328</v>
      </c>
      <c r="C36" s="608"/>
      <c r="D36" s="608"/>
      <c r="E36" s="608"/>
      <c r="F36" s="608"/>
      <c r="G36" s="608"/>
      <c r="H36" s="608"/>
      <c r="I36" s="608"/>
      <c r="J36" s="608"/>
      <c r="K36" s="608"/>
      <c r="L36" s="608"/>
      <c r="M36" s="608"/>
      <c r="N36" s="608"/>
      <c r="O36" s="608"/>
      <c r="P36" s="608"/>
      <c r="Q36" s="609"/>
      <c r="R36" s="610">
        <v>877586</v>
      </c>
      <c r="S36" s="611"/>
      <c r="T36" s="611"/>
      <c r="U36" s="611"/>
      <c r="V36" s="611"/>
      <c r="W36" s="611"/>
      <c r="X36" s="611"/>
      <c r="Y36" s="612"/>
      <c r="Z36" s="613">
        <v>12.3</v>
      </c>
      <c r="AA36" s="613"/>
      <c r="AB36" s="613"/>
      <c r="AC36" s="613"/>
      <c r="AD36" s="614" t="s">
        <v>128</v>
      </c>
      <c r="AE36" s="614"/>
      <c r="AF36" s="614"/>
      <c r="AG36" s="614"/>
      <c r="AH36" s="614"/>
      <c r="AI36" s="614"/>
      <c r="AJ36" s="614"/>
      <c r="AK36" s="614"/>
      <c r="AL36" s="615" t="s">
        <v>128</v>
      </c>
      <c r="AM36" s="616"/>
      <c r="AN36" s="616"/>
      <c r="AO36" s="617"/>
      <c r="AP36" s="213"/>
      <c r="AQ36" s="676" t="s">
        <v>329</v>
      </c>
      <c r="AR36" s="677"/>
      <c r="AS36" s="677"/>
      <c r="AT36" s="677"/>
      <c r="AU36" s="677"/>
      <c r="AV36" s="677"/>
      <c r="AW36" s="677"/>
      <c r="AX36" s="677"/>
      <c r="AY36" s="678"/>
      <c r="AZ36" s="599">
        <v>681456</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5917</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849077</v>
      </c>
      <c r="CS36" s="611"/>
      <c r="CT36" s="611"/>
      <c r="CU36" s="611"/>
      <c r="CV36" s="611"/>
      <c r="CW36" s="611"/>
      <c r="CX36" s="611"/>
      <c r="CY36" s="612"/>
      <c r="CZ36" s="615">
        <v>13.4</v>
      </c>
      <c r="DA36" s="640"/>
      <c r="DB36" s="640"/>
      <c r="DC36" s="644"/>
      <c r="DD36" s="619">
        <v>529968</v>
      </c>
      <c r="DE36" s="611"/>
      <c r="DF36" s="611"/>
      <c r="DG36" s="611"/>
      <c r="DH36" s="611"/>
      <c r="DI36" s="611"/>
      <c r="DJ36" s="611"/>
      <c r="DK36" s="612"/>
      <c r="DL36" s="619">
        <v>439026</v>
      </c>
      <c r="DM36" s="611"/>
      <c r="DN36" s="611"/>
      <c r="DO36" s="611"/>
      <c r="DP36" s="611"/>
      <c r="DQ36" s="611"/>
      <c r="DR36" s="611"/>
      <c r="DS36" s="611"/>
      <c r="DT36" s="611"/>
      <c r="DU36" s="611"/>
      <c r="DV36" s="612"/>
      <c r="DW36" s="615">
        <v>12.8</v>
      </c>
      <c r="DX36" s="640"/>
      <c r="DY36" s="640"/>
      <c r="DZ36" s="640"/>
      <c r="EA36" s="640"/>
      <c r="EB36" s="640"/>
      <c r="EC36" s="641"/>
    </row>
    <row r="37" spans="2:133" ht="11.25" customHeight="1" x14ac:dyDescent="0.15">
      <c r="B37" s="607" t="s">
        <v>332</v>
      </c>
      <c r="C37" s="608"/>
      <c r="D37" s="608"/>
      <c r="E37" s="608"/>
      <c r="F37" s="608"/>
      <c r="G37" s="608"/>
      <c r="H37" s="608"/>
      <c r="I37" s="608"/>
      <c r="J37" s="608"/>
      <c r="K37" s="608"/>
      <c r="L37" s="608"/>
      <c r="M37" s="608"/>
      <c r="N37" s="608"/>
      <c r="O37" s="608"/>
      <c r="P37" s="608"/>
      <c r="Q37" s="609"/>
      <c r="R37" s="610">
        <v>224510</v>
      </c>
      <c r="S37" s="611"/>
      <c r="T37" s="611"/>
      <c r="U37" s="611"/>
      <c r="V37" s="611"/>
      <c r="W37" s="611"/>
      <c r="X37" s="611"/>
      <c r="Y37" s="612"/>
      <c r="Z37" s="613">
        <v>3.2</v>
      </c>
      <c r="AA37" s="613"/>
      <c r="AB37" s="613"/>
      <c r="AC37" s="613"/>
      <c r="AD37" s="614">
        <v>16387</v>
      </c>
      <c r="AE37" s="614"/>
      <c r="AF37" s="614"/>
      <c r="AG37" s="614"/>
      <c r="AH37" s="614"/>
      <c r="AI37" s="614"/>
      <c r="AJ37" s="614"/>
      <c r="AK37" s="614"/>
      <c r="AL37" s="615">
        <v>0.5</v>
      </c>
      <c r="AM37" s="616"/>
      <c r="AN37" s="616"/>
      <c r="AO37" s="617"/>
      <c r="AQ37" s="673" t="s">
        <v>333</v>
      </c>
      <c r="AR37" s="674"/>
      <c r="AS37" s="674"/>
      <c r="AT37" s="674"/>
      <c r="AU37" s="674"/>
      <c r="AV37" s="674"/>
      <c r="AW37" s="674"/>
      <c r="AX37" s="674"/>
      <c r="AY37" s="675"/>
      <c r="AZ37" s="610">
        <v>237953</v>
      </c>
      <c r="BA37" s="611"/>
      <c r="BB37" s="611"/>
      <c r="BC37" s="611"/>
      <c r="BD37" s="642"/>
      <c r="BE37" s="642"/>
      <c r="BF37" s="665"/>
      <c r="BG37" s="607" t="s">
        <v>334</v>
      </c>
      <c r="BH37" s="608"/>
      <c r="BI37" s="608"/>
      <c r="BJ37" s="608"/>
      <c r="BK37" s="608"/>
      <c r="BL37" s="608"/>
      <c r="BM37" s="608"/>
      <c r="BN37" s="608"/>
      <c r="BO37" s="608"/>
      <c r="BP37" s="608"/>
      <c r="BQ37" s="608"/>
      <c r="BR37" s="608"/>
      <c r="BS37" s="608"/>
      <c r="BT37" s="608"/>
      <c r="BU37" s="609"/>
      <c r="BV37" s="610">
        <v>1883</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129577</v>
      </c>
      <c r="CS37" s="642"/>
      <c r="CT37" s="642"/>
      <c r="CU37" s="642"/>
      <c r="CV37" s="642"/>
      <c r="CW37" s="642"/>
      <c r="CX37" s="642"/>
      <c r="CY37" s="643"/>
      <c r="CZ37" s="615">
        <v>2</v>
      </c>
      <c r="DA37" s="640"/>
      <c r="DB37" s="640"/>
      <c r="DC37" s="644"/>
      <c r="DD37" s="619">
        <v>129577</v>
      </c>
      <c r="DE37" s="642"/>
      <c r="DF37" s="642"/>
      <c r="DG37" s="642"/>
      <c r="DH37" s="642"/>
      <c r="DI37" s="642"/>
      <c r="DJ37" s="642"/>
      <c r="DK37" s="643"/>
      <c r="DL37" s="619">
        <v>129577</v>
      </c>
      <c r="DM37" s="642"/>
      <c r="DN37" s="642"/>
      <c r="DO37" s="642"/>
      <c r="DP37" s="642"/>
      <c r="DQ37" s="642"/>
      <c r="DR37" s="642"/>
      <c r="DS37" s="642"/>
      <c r="DT37" s="642"/>
      <c r="DU37" s="642"/>
      <c r="DV37" s="643"/>
      <c r="DW37" s="615">
        <v>3.8</v>
      </c>
      <c r="DX37" s="640"/>
      <c r="DY37" s="640"/>
      <c r="DZ37" s="640"/>
      <c r="EA37" s="640"/>
      <c r="EB37" s="640"/>
      <c r="EC37" s="641"/>
    </row>
    <row r="38" spans="2:133" ht="11.25" customHeight="1" x14ac:dyDescent="0.15">
      <c r="B38" s="607" t="s">
        <v>336</v>
      </c>
      <c r="C38" s="608"/>
      <c r="D38" s="608"/>
      <c r="E38" s="608"/>
      <c r="F38" s="608"/>
      <c r="G38" s="608"/>
      <c r="H38" s="608"/>
      <c r="I38" s="608"/>
      <c r="J38" s="608"/>
      <c r="K38" s="608"/>
      <c r="L38" s="608"/>
      <c r="M38" s="608"/>
      <c r="N38" s="608"/>
      <c r="O38" s="608"/>
      <c r="P38" s="608"/>
      <c r="Q38" s="609"/>
      <c r="R38" s="610">
        <v>161000</v>
      </c>
      <c r="S38" s="611"/>
      <c r="T38" s="611"/>
      <c r="U38" s="611"/>
      <c r="V38" s="611"/>
      <c r="W38" s="611"/>
      <c r="X38" s="611"/>
      <c r="Y38" s="612"/>
      <c r="Z38" s="613">
        <v>2.2999999999999998</v>
      </c>
      <c r="AA38" s="613"/>
      <c r="AB38" s="613"/>
      <c r="AC38" s="613"/>
      <c r="AD38" s="614" t="s">
        <v>235</v>
      </c>
      <c r="AE38" s="614"/>
      <c r="AF38" s="614"/>
      <c r="AG38" s="614"/>
      <c r="AH38" s="614"/>
      <c r="AI38" s="614"/>
      <c r="AJ38" s="614"/>
      <c r="AK38" s="614"/>
      <c r="AL38" s="615" t="s">
        <v>235</v>
      </c>
      <c r="AM38" s="616"/>
      <c r="AN38" s="616"/>
      <c r="AO38" s="617"/>
      <c r="AQ38" s="673" t="s">
        <v>337</v>
      </c>
      <c r="AR38" s="674"/>
      <c r="AS38" s="674"/>
      <c r="AT38" s="674"/>
      <c r="AU38" s="674"/>
      <c r="AV38" s="674"/>
      <c r="AW38" s="674"/>
      <c r="AX38" s="674"/>
      <c r="AY38" s="675"/>
      <c r="AZ38" s="610">
        <v>34544</v>
      </c>
      <c r="BA38" s="611"/>
      <c r="BB38" s="611"/>
      <c r="BC38" s="611"/>
      <c r="BD38" s="642"/>
      <c r="BE38" s="642"/>
      <c r="BF38" s="665"/>
      <c r="BG38" s="607" t="s">
        <v>338</v>
      </c>
      <c r="BH38" s="608"/>
      <c r="BI38" s="608"/>
      <c r="BJ38" s="608"/>
      <c r="BK38" s="608"/>
      <c r="BL38" s="608"/>
      <c r="BM38" s="608"/>
      <c r="BN38" s="608"/>
      <c r="BO38" s="608"/>
      <c r="BP38" s="608"/>
      <c r="BQ38" s="608"/>
      <c r="BR38" s="608"/>
      <c r="BS38" s="608"/>
      <c r="BT38" s="608"/>
      <c r="BU38" s="609"/>
      <c r="BV38" s="610">
        <v>1486</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646912</v>
      </c>
      <c r="CS38" s="611"/>
      <c r="CT38" s="611"/>
      <c r="CU38" s="611"/>
      <c r="CV38" s="611"/>
      <c r="CW38" s="611"/>
      <c r="CX38" s="611"/>
      <c r="CY38" s="612"/>
      <c r="CZ38" s="615">
        <v>10.199999999999999</v>
      </c>
      <c r="DA38" s="640"/>
      <c r="DB38" s="640"/>
      <c r="DC38" s="644"/>
      <c r="DD38" s="619">
        <v>544518</v>
      </c>
      <c r="DE38" s="611"/>
      <c r="DF38" s="611"/>
      <c r="DG38" s="611"/>
      <c r="DH38" s="611"/>
      <c r="DI38" s="611"/>
      <c r="DJ38" s="611"/>
      <c r="DK38" s="612"/>
      <c r="DL38" s="619">
        <v>495021</v>
      </c>
      <c r="DM38" s="611"/>
      <c r="DN38" s="611"/>
      <c r="DO38" s="611"/>
      <c r="DP38" s="611"/>
      <c r="DQ38" s="611"/>
      <c r="DR38" s="611"/>
      <c r="DS38" s="611"/>
      <c r="DT38" s="611"/>
      <c r="DU38" s="611"/>
      <c r="DV38" s="612"/>
      <c r="DW38" s="615">
        <v>14.4</v>
      </c>
      <c r="DX38" s="640"/>
      <c r="DY38" s="640"/>
      <c r="DZ38" s="640"/>
      <c r="EA38" s="640"/>
      <c r="EB38" s="640"/>
      <c r="EC38" s="641"/>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128</v>
      </c>
      <c r="AA39" s="613"/>
      <c r="AB39" s="613"/>
      <c r="AC39" s="613"/>
      <c r="AD39" s="614" t="s">
        <v>128</v>
      </c>
      <c r="AE39" s="614"/>
      <c r="AF39" s="614"/>
      <c r="AG39" s="614"/>
      <c r="AH39" s="614"/>
      <c r="AI39" s="614"/>
      <c r="AJ39" s="614"/>
      <c r="AK39" s="614"/>
      <c r="AL39" s="615" t="s">
        <v>128</v>
      </c>
      <c r="AM39" s="616"/>
      <c r="AN39" s="616"/>
      <c r="AO39" s="617"/>
      <c r="AQ39" s="673" t="s">
        <v>341</v>
      </c>
      <c r="AR39" s="674"/>
      <c r="AS39" s="674"/>
      <c r="AT39" s="674"/>
      <c r="AU39" s="674"/>
      <c r="AV39" s="674"/>
      <c r="AW39" s="674"/>
      <c r="AX39" s="674"/>
      <c r="AY39" s="675"/>
      <c r="AZ39" s="610" t="s">
        <v>235</v>
      </c>
      <c r="BA39" s="611"/>
      <c r="BB39" s="611"/>
      <c r="BC39" s="611"/>
      <c r="BD39" s="642"/>
      <c r="BE39" s="642"/>
      <c r="BF39" s="665"/>
      <c r="BG39" s="607" t="s">
        <v>342</v>
      </c>
      <c r="BH39" s="608"/>
      <c r="BI39" s="608"/>
      <c r="BJ39" s="608"/>
      <c r="BK39" s="608"/>
      <c r="BL39" s="608"/>
      <c r="BM39" s="608"/>
      <c r="BN39" s="608"/>
      <c r="BO39" s="608"/>
      <c r="BP39" s="608"/>
      <c r="BQ39" s="608"/>
      <c r="BR39" s="608"/>
      <c r="BS39" s="608"/>
      <c r="BT39" s="608"/>
      <c r="BU39" s="609"/>
      <c r="BV39" s="610">
        <v>2490</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902355</v>
      </c>
      <c r="CS39" s="642"/>
      <c r="CT39" s="642"/>
      <c r="CU39" s="642"/>
      <c r="CV39" s="642"/>
      <c r="CW39" s="642"/>
      <c r="CX39" s="642"/>
      <c r="CY39" s="643"/>
      <c r="CZ39" s="615">
        <v>14.2</v>
      </c>
      <c r="DA39" s="640"/>
      <c r="DB39" s="640"/>
      <c r="DC39" s="644"/>
      <c r="DD39" s="619">
        <v>459697</v>
      </c>
      <c r="DE39" s="642"/>
      <c r="DF39" s="642"/>
      <c r="DG39" s="642"/>
      <c r="DH39" s="642"/>
      <c r="DI39" s="642"/>
      <c r="DJ39" s="642"/>
      <c r="DK39" s="643"/>
      <c r="DL39" s="619" t="s">
        <v>235</v>
      </c>
      <c r="DM39" s="642"/>
      <c r="DN39" s="642"/>
      <c r="DO39" s="642"/>
      <c r="DP39" s="642"/>
      <c r="DQ39" s="642"/>
      <c r="DR39" s="642"/>
      <c r="DS39" s="642"/>
      <c r="DT39" s="642"/>
      <c r="DU39" s="642"/>
      <c r="DV39" s="643"/>
      <c r="DW39" s="615" t="s">
        <v>128</v>
      </c>
      <c r="DX39" s="640"/>
      <c r="DY39" s="640"/>
      <c r="DZ39" s="640"/>
      <c r="EA39" s="640"/>
      <c r="EB39" s="640"/>
      <c r="EC39" s="641"/>
    </row>
    <row r="40" spans="2:133" ht="11.25" customHeight="1" x14ac:dyDescent="0.15">
      <c r="B40" s="607" t="s">
        <v>344</v>
      </c>
      <c r="C40" s="608"/>
      <c r="D40" s="608"/>
      <c r="E40" s="608"/>
      <c r="F40" s="608"/>
      <c r="G40" s="608"/>
      <c r="H40" s="608"/>
      <c r="I40" s="608"/>
      <c r="J40" s="608"/>
      <c r="K40" s="608"/>
      <c r="L40" s="608"/>
      <c r="M40" s="608"/>
      <c r="N40" s="608"/>
      <c r="O40" s="608"/>
      <c r="P40" s="608"/>
      <c r="Q40" s="609"/>
      <c r="R40" s="610">
        <v>44000</v>
      </c>
      <c r="S40" s="611"/>
      <c r="T40" s="611"/>
      <c r="U40" s="611"/>
      <c r="V40" s="611"/>
      <c r="W40" s="611"/>
      <c r="X40" s="611"/>
      <c r="Y40" s="612"/>
      <c r="Z40" s="613">
        <v>0.6</v>
      </c>
      <c r="AA40" s="613"/>
      <c r="AB40" s="613"/>
      <c r="AC40" s="613"/>
      <c r="AD40" s="614" t="s">
        <v>128</v>
      </c>
      <c r="AE40" s="614"/>
      <c r="AF40" s="614"/>
      <c r="AG40" s="614"/>
      <c r="AH40" s="614"/>
      <c r="AI40" s="614"/>
      <c r="AJ40" s="614"/>
      <c r="AK40" s="614"/>
      <c r="AL40" s="615" t="s">
        <v>128</v>
      </c>
      <c r="AM40" s="616"/>
      <c r="AN40" s="616"/>
      <c r="AO40" s="617"/>
      <c r="AQ40" s="673" t="s">
        <v>345</v>
      </c>
      <c r="AR40" s="674"/>
      <c r="AS40" s="674"/>
      <c r="AT40" s="674"/>
      <c r="AU40" s="674"/>
      <c r="AV40" s="674"/>
      <c r="AW40" s="674"/>
      <c r="AX40" s="674"/>
      <c r="AY40" s="675"/>
      <c r="AZ40" s="610" t="s">
        <v>128</v>
      </c>
      <c r="BA40" s="611"/>
      <c r="BB40" s="611"/>
      <c r="BC40" s="611"/>
      <c r="BD40" s="642"/>
      <c r="BE40" s="642"/>
      <c r="BF40" s="665"/>
      <c r="BG40" s="658" t="s">
        <v>346</v>
      </c>
      <c r="BH40" s="659"/>
      <c r="BI40" s="659"/>
      <c r="BJ40" s="659"/>
      <c r="BK40" s="659"/>
      <c r="BL40" s="214"/>
      <c r="BM40" s="608" t="s">
        <v>347</v>
      </c>
      <c r="BN40" s="608"/>
      <c r="BO40" s="608"/>
      <c r="BP40" s="608"/>
      <c r="BQ40" s="608"/>
      <c r="BR40" s="608"/>
      <c r="BS40" s="608"/>
      <c r="BT40" s="608"/>
      <c r="BU40" s="609"/>
      <c r="BV40" s="610">
        <v>106</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3000</v>
      </c>
      <c r="CS40" s="611"/>
      <c r="CT40" s="611"/>
      <c r="CU40" s="611"/>
      <c r="CV40" s="611"/>
      <c r="CW40" s="611"/>
      <c r="CX40" s="611"/>
      <c r="CY40" s="612"/>
      <c r="CZ40" s="615">
        <v>0</v>
      </c>
      <c r="DA40" s="640"/>
      <c r="DB40" s="640"/>
      <c r="DC40" s="644"/>
      <c r="DD40" s="619" t="s">
        <v>128</v>
      </c>
      <c r="DE40" s="611"/>
      <c r="DF40" s="611"/>
      <c r="DG40" s="611"/>
      <c r="DH40" s="611"/>
      <c r="DI40" s="611"/>
      <c r="DJ40" s="611"/>
      <c r="DK40" s="612"/>
      <c r="DL40" s="619" t="s">
        <v>128</v>
      </c>
      <c r="DM40" s="611"/>
      <c r="DN40" s="611"/>
      <c r="DO40" s="611"/>
      <c r="DP40" s="611"/>
      <c r="DQ40" s="611"/>
      <c r="DR40" s="611"/>
      <c r="DS40" s="611"/>
      <c r="DT40" s="611"/>
      <c r="DU40" s="611"/>
      <c r="DV40" s="612"/>
      <c r="DW40" s="615" t="s">
        <v>128</v>
      </c>
      <c r="DX40" s="640"/>
      <c r="DY40" s="640"/>
      <c r="DZ40" s="640"/>
      <c r="EA40" s="640"/>
      <c r="EB40" s="640"/>
      <c r="EC40" s="641"/>
    </row>
    <row r="41" spans="2:133" ht="11.25" customHeight="1" x14ac:dyDescent="0.15">
      <c r="B41" s="631" t="s">
        <v>349</v>
      </c>
      <c r="C41" s="632"/>
      <c r="D41" s="632"/>
      <c r="E41" s="632"/>
      <c r="F41" s="632"/>
      <c r="G41" s="632"/>
      <c r="H41" s="632"/>
      <c r="I41" s="632"/>
      <c r="J41" s="632"/>
      <c r="K41" s="632"/>
      <c r="L41" s="632"/>
      <c r="M41" s="632"/>
      <c r="N41" s="632"/>
      <c r="O41" s="632"/>
      <c r="P41" s="632"/>
      <c r="Q41" s="633"/>
      <c r="R41" s="682">
        <v>7114129</v>
      </c>
      <c r="S41" s="683"/>
      <c r="T41" s="683"/>
      <c r="U41" s="683"/>
      <c r="V41" s="683"/>
      <c r="W41" s="683"/>
      <c r="X41" s="683"/>
      <c r="Y41" s="687"/>
      <c r="Z41" s="688">
        <v>100</v>
      </c>
      <c r="AA41" s="688"/>
      <c r="AB41" s="688"/>
      <c r="AC41" s="688"/>
      <c r="AD41" s="689">
        <v>3390250</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80841</v>
      </c>
      <c r="BA41" s="611"/>
      <c r="BB41" s="611"/>
      <c r="BC41" s="611"/>
      <c r="BD41" s="642"/>
      <c r="BE41" s="642"/>
      <c r="BF41" s="665"/>
      <c r="BG41" s="658"/>
      <c r="BH41" s="659"/>
      <c r="BI41" s="659"/>
      <c r="BJ41" s="659"/>
      <c r="BK41" s="659"/>
      <c r="BL41" s="214"/>
      <c r="BM41" s="608" t="s">
        <v>351</v>
      </c>
      <c r="BN41" s="608"/>
      <c r="BO41" s="608"/>
      <c r="BP41" s="608"/>
      <c r="BQ41" s="608"/>
      <c r="BR41" s="608"/>
      <c r="BS41" s="608"/>
      <c r="BT41" s="608"/>
      <c r="BU41" s="609"/>
      <c r="BV41" s="610" t="s">
        <v>128</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128</v>
      </c>
      <c r="CS41" s="642"/>
      <c r="CT41" s="642"/>
      <c r="CU41" s="642"/>
      <c r="CV41" s="642"/>
      <c r="CW41" s="642"/>
      <c r="CX41" s="642"/>
      <c r="CY41" s="643"/>
      <c r="CZ41" s="615" t="s">
        <v>128</v>
      </c>
      <c r="DA41" s="640"/>
      <c r="DB41" s="640"/>
      <c r="DC41" s="644"/>
      <c r="DD41" s="619" t="s">
        <v>235</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328118</v>
      </c>
      <c r="BA42" s="683"/>
      <c r="BB42" s="683"/>
      <c r="BC42" s="683"/>
      <c r="BD42" s="669"/>
      <c r="BE42" s="669"/>
      <c r="BF42" s="671"/>
      <c r="BG42" s="660"/>
      <c r="BH42" s="661"/>
      <c r="BI42" s="661"/>
      <c r="BJ42" s="661"/>
      <c r="BK42" s="661"/>
      <c r="BL42" s="215"/>
      <c r="BM42" s="632" t="s">
        <v>354</v>
      </c>
      <c r="BN42" s="632"/>
      <c r="BO42" s="632"/>
      <c r="BP42" s="632"/>
      <c r="BQ42" s="632"/>
      <c r="BR42" s="632"/>
      <c r="BS42" s="632"/>
      <c r="BT42" s="632"/>
      <c r="BU42" s="633"/>
      <c r="BV42" s="682">
        <v>318</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557710</v>
      </c>
      <c r="CS42" s="642"/>
      <c r="CT42" s="642"/>
      <c r="CU42" s="642"/>
      <c r="CV42" s="642"/>
      <c r="CW42" s="642"/>
      <c r="CX42" s="642"/>
      <c r="CY42" s="643"/>
      <c r="CZ42" s="615">
        <v>8.8000000000000007</v>
      </c>
      <c r="DA42" s="640"/>
      <c r="DB42" s="640"/>
      <c r="DC42" s="644"/>
      <c r="DD42" s="619">
        <v>225419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5" t="s">
        <v>356</v>
      </c>
      <c r="CD43" s="607" t="s">
        <v>357</v>
      </c>
      <c r="CE43" s="608"/>
      <c r="CF43" s="608"/>
      <c r="CG43" s="608"/>
      <c r="CH43" s="608"/>
      <c r="CI43" s="608"/>
      <c r="CJ43" s="608"/>
      <c r="CK43" s="608"/>
      <c r="CL43" s="608"/>
      <c r="CM43" s="608"/>
      <c r="CN43" s="608"/>
      <c r="CO43" s="608"/>
      <c r="CP43" s="608"/>
      <c r="CQ43" s="609"/>
      <c r="CR43" s="610" t="s">
        <v>128</v>
      </c>
      <c r="CS43" s="642"/>
      <c r="CT43" s="642"/>
      <c r="CU43" s="642"/>
      <c r="CV43" s="642"/>
      <c r="CW43" s="642"/>
      <c r="CX43" s="642"/>
      <c r="CY43" s="643"/>
      <c r="CZ43" s="615" t="s">
        <v>128</v>
      </c>
      <c r="DA43" s="640"/>
      <c r="DB43" s="640"/>
      <c r="DC43" s="644"/>
      <c r="DD43" s="619" t="s">
        <v>128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305</v>
      </c>
      <c r="CE44" s="647"/>
      <c r="CF44" s="607" t="s">
        <v>359</v>
      </c>
      <c r="CG44" s="608"/>
      <c r="CH44" s="608"/>
      <c r="CI44" s="608"/>
      <c r="CJ44" s="608"/>
      <c r="CK44" s="608"/>
      <c r="CL44" s="608"/>
      <c r="CM44" s="608"/>
      <c r="CN44" s="608"/>
      <c r="CO44" s="608"/>
      <c r="CP44" s="608"/>
      <c r="CQ44" s="609"/>
      <c r="CR44" s="610">
        <v>557710</v>
      </c>
      <c r="CS44" s="611"/>
      <c r="CT44" s="611"/>
      <c r="CU44" s="611"/>
      <c r="CV44" s="611"/>
      <c r="CW44" s="611"/>
      <c r="CX44" s="611"/>
      <c r="CY44" s="612"/>
      <c r="CZ44" s="615">
        <v>8.8000000000000007</v>
      </c>
      <c r="DA44" s="616"/>
      <c r="DB44" s="616"/>
      <c r="DC44" s="622"/>
      <c r="DD44" s="619">
        <v>225419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178910</v>
      </c>
      <c r="CS45" s="642"/>
      <c r="CT45" s="642"/>
      <c r="CU45" s="642"/>
      <c r="CV45" s="642"/>
      <c r="CW45" s="642"/>
      <c r="CX45" s="642"/>
      <c r="CY45" s="643"/>
      <c r="CZ45" s="615">
        <v>2.8</v>
      </c>
      <c r="DA45" s="640"/>
      <c r="DB45" s="640"/>
      <c r="DC45" s="644"/>
      <c r="DD45" s="619">
        <v>50871</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6"/>
      <c r="CD46" s="648"/>
      <c r="CE46" s="649"/>
      <c r="CF46" s="607" t="s">
        <v>362</v>
      </c>
      <c r="CG46" s="608"/>
      <c r="CH46" s="608"/>
      <c r="CI46" s="608"/>
      <c r="CJ46" s="608"/>
      <c r="CK46" s="608"/>
      <c r="CL46" s="608"/>
      <c r="CM46" s="608"/>
      <c r="CN46" s="608"/>
      <c r="CO46" s="608"/>
      <c r="CP46" s="608"/>
      <c r="CQ46" s="609"/>
      <c r="CR46" s="610">
        <v>368350</v>
      </c>
      <c r="CS46" s="611"/>
      <c r="CT46" s="611"/>
      <c r="CU46" s="611"/>
      <c r="CV46" s="611"/>
      <c r="CW46" s="611"/>
      <c r="CX46" s="611"/>
      <c r="CY46" s="612"/>
      <c r="CZ46" s="615">
        <v>5.8</v>
      </c>
      <c r="DA46" s="616"/>
      <c r="DB46" s="616"/>
      <c r="DC46" s="622"/>
      <c r="DD46" s="619">
        <v>169578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6"/>
      <c r="CD47" s="648"/>
      <c r="CE47" s="649"/>
      <c r="CF47" s="607" t="s">
        <v>363</v>
      </c>
      <c r="CG47" s="608"/>
      <c r="CH47" s="608"/>
      <c r="CI47" s="608"/>
      <c r="CJ47" s="608"/>
      <c r="CK47" s="608"/>
      <c r="CL47" s="608"/>
      <c r="CM47" s="608"/>
      <c r="CN47" s="608"/>
      <c r="CO47" s="608"/>
      <c r="CP47" s="608"/>
      <c r="CQ47" s="609"/>
      <c r="CR47" s="610" t="s">
        <v>128</v>
      </c>
      <c r="CS47" s="642"/>
      <c r="CT47" s="642"/>
      <c r="CU47" s="642"/>
      <c r="CV47" s="642"/>
      <c r="CW47" s="642"/>
      <c r="CX47" s="642"/>
      <c r="CY47" s="643"/>
      <c r="CZ47" s="615" t="s">
        <v>128</v>
      </c>
      <c r="DA47" s="640"/>
      <c r="DB47" s="640"/>
      <c r="DC47" s="644"/>
      <c r="DD47" s="619" t="s">
        <v>128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6"/>
      <c r="CD48" s="650"/>
      <c r="CE48" s="651"/>
      <c r="CF48" s="607" t="s">
        <v>364</v>
      </c>
      <c r="CG48" s="608"/>
      <c r="CH48" s="608"/>
      <c r="CI48" s="608"/>
      <c r="CJ48" s="608"/>
      <c r="CK48" s="608"/>
      <c r="CL48" s="608"/>
      <c r="CM48" s="608"/>
      <c r="CN48" s="608"/>
      <c r="CO48" s="608"/>
      <c r="CP48" s="608"/>
      <c r="CQ48" s="609"/>
      <c r="CR48" s="610" t="s">
        <v>128</v>
      </c>
      <c r="CS48" s="611"/>
      <c r="CT48" s="611"/>
      <c r="CU48" s="611"/>
      <c r="CV48" s="611"/>
      <c r="CW48" s="611"/>
      <c r="CX48" s="611"/>
      <c r="CY48" s="612"/>
      <c r="CZ48" s="615" t="s">
        <v>128</v>
      </c>
      <c r="DA48" s="616"/>
      <c r="DB48" s="616"/>
      <c r="DC48" s="622"/>
      <c r="DD48" s="619" t="s">
        <v>235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6"/>
      <c r="CD49" s="631" t="s">
        <v>365</v>
      </c>
      <c r="CE49" s="632"/>
      <c r="CF49" s="632"/>
      <c r="CG49" s="632"/>
      <c r="CH49" s="632"/>
      <c r="CI49" s="632"/>
      <c r="CJ49" s="632"/>
      <c r="CK49" s="632"/>
      <c r="CL49" s="632"/>
      <c r="CM49" s="632"/>
      <c r="CN49" s="632"/>
      <c r="CO49" s="632"/>
      <c r="CP49" s="632"/>
      <c r="CQ49" s="633"/>
      <c r="CR49" s="682">
        <v>6359884</v>
      </c>
      <c r="CS49" s="669"/>
      <c r="CT49" s="669"/>
      <c r="CU49" s="669"/>
      <c r="CV49" s="669"/>
      <c r="CW49" s="669"/>
      <c r="CX49" s="669"/>
      <c r="CY49" s="698"/>
      <c r="CZ49" s="690">
        <v>100</v>
      </c>
      <c r="DA49" s="699"/>
      <c r="DB49" s="699"/>
      <c r="DC49" s="700"/>
      <c r="DD49" s="701">
        <v>3926701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h8Uhrog3XMMkvA4+n/iJV9drPu2vDWopzh+4e3V8MF44iFVbbqRvOLl+1SFo2d+uHkDcYey51ZM288l0gLLg==" saltValue="fErBSovoS8PQfBIYvhJqM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K36" sqref="AK36:AO36"/>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9" t="s">
        <v>367</v>
      </c>
      <c r="DK2" s="710"/>
      <c r="DL2" s="710"/>
      <c r="DM2" s="710"/>
      <c r="DN2" s="710"/>
      <c r="DO2" s="711"/>
      <c r="DP2" s="219"/>
      <c r="DQ2" s="709" t="s">
        <v>368</v>
      </c>
      <c r="DR2" s="710"/>
      <c r="DS2" s="710"/>
      <c r="DT2" s="710"/>
      <c r="DU2" s="710"/>
      <c r="DV2" s="710"/>
      <c r="DW2" s="710"/>
      <c r="DX2" s="710"/>
      <c r="DY2" s="710"/>
      <c r="DZ2" s="71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3"/>
      <c r="BA4" s="223"/>
      <c r="BB4" s="223"/>
      <c r="BC4" s="223"/>
      <c r="BD4" s="223"/>
      <c r="BE4" s="224"/>
      <c r="BF4" s="224"/>
      <c r="BG4" s="224"/>
      <c r="BH4" s="224"/>
      <c r="BI4" s="224"/>
      <c r="BJ4" s="224"/>
      <c r="BK4" s="224"/>
      <c r="BL4" s="224"/>
      <c r="BM4" s="224"/>
      <c r="BN4" s="224"/>
      <c r="BO4" s="224"/>
      <c r="BP4" s="224"/>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3"/>
      <c r="BA5" s="223"/>
      <c r="BB5" s="223"/>
      <c r="BC5" s="223"/>
      <c r="BD5" s="223"/>
      <c r="BE5" s="224"/>
      <c r="BF5" s="224"/>
      <c r="BG5" s="224"/>
      <c r="BH5" s="224"/>
      <c r="BI5" s="224"/>
      <c r="BJ5" s="224"/>
      <c r="BK5" s="224"/>
      <c r="BL5" s="224"/>
      <c r="BM5" s="224"/>
      <c r="BN5" s="224"/>
      <c r="BO5" s="224"/>
      <c r="BP5" s="224"/>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5"/>
    </row>
    <row r="6" spans="1:131" s="226"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3"/>
      <c r="BA6" s="223"/>
      <c r="BB6" s="223"/>
      <c r="BC6" s="223"/>
      <c r="BD6" s="223"/>
      <c r="BE6" s="224"/>
      <c r="BF6" s="224"/>
      <c r="BG6" s="224"/>
      <c r="BH6" s="224"/>
      <c r="BI6" s="224"/>
      <c r="BJ6" s="224"/>
      <c r="BK6" s="224"/>
      <c r="BL6" s="224"/>
      <c r="BM6" s="224"/>
      <c r="BN6" s="224"/>
      <c r="BO6" s="224"/>
      <c r="BP6" s="224"/>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5"/>
    </row>
    <row r="7" spans="1:131" s="226" customFormat="1" ht="26.25" customHeight="1" thickTop="1" x14ac:dyDescent="0.15">
      <c r="A7" s="227">
        <v>1</v>
      </c>
      <c r="B7" s="736" t="s">
        <v>388</v>
      </c>
      <c r="C7" s="737"/>
      <c r="D7" s="737"/>
      <c r="E7" s="737"/>
      <c r="F7" s="737"/>
      <c r="G7" s="737"/>
      <c r="H7" s="737"/>
      <c r="I7" s="737"/>
      <c r="J7" s="737"/>
      <c r="K7" s="737"/>
      <c r="L7" s="737"/>
      <c r="M7" s="737"/>
      <c r="N7" s="737"/>
      <c r="O7" s="737"/>
      <c r="P7" s="738"/>
      <c r="Q7" s="739">
        <v>7206</v>
      </c>
      <c r="R7" s="740"/>
      <c r="S7" s="740"/>
      <c r="T7" s="740"/>
      <c r="U7" s="740"/>
      <c r="V7" s="740">
        <v>6452</v>
      </c>
      <c r="W7" s="740"/>
      <c r="X7" s="740"/>
      <c r="Y7" s="740"/>
      <c r="Z7" s="740"/>
      <c r="AA7" s="740">
        <v>754</v>
      </c>
      <c r="AB7" s="740"/>
      <c r="AC7" s="740"/>
      <c r="AD7" s="740"/>
      <c r="AE7" s="741"/>
      <c r="AF7" s="742">
        <v>696</v>
      </c>
      <c r="AG7" s="743"/>
      <c r="AH7" s="743"/>
      <c r="AI7" s="743"/>
      <c r="AJ7" s="744"/>
      <c r="AK7" s="745">
        <v>276</v>
      </c>
      <c r="AL7" s="746"/>
      <c r="AM7" s="746"/>
      <c r="AN7" s="746"/>
      <c r="AO7" s="746"/>
      <c r="AP7" s="746">
        <v>2605</v>
      </c>
      <c r="AQ7" s="746"/>
      <c r="AR7" s="746"/>
      <c r="AS7" s="746"/>
      <c r="AT7" s="746"/>
      <c r="AU7" s="747"/>
      <c r="AV7" s="747"/>
      <c r="AW7" s="747"/>
      <c r="AX7" s="747"/>
      <c r="AY7" s="748"/>
      <c r="AZ7" s="223"/>
      <c r="BA7" s="223"/>
      <c r="BB7" s="223"/>
      <c r="BC7" s="223"/>
      <c r="BD7" s="223"/>
      <c r="BE7" s="224"/>
      <c r="BF7" s="224"/>
      <c r="BG7" s="224"/>
      <c r="BH7" s="224"/>
      <c r="BI7" s="224"/>
      <c r="BJ7" s="224"/>
      <c r="BK7" s="224"/>
      <c r="BL7" s="224"/>
      <c r="BM7" s="224"/>
      <c r="BN7" s="224"/>
      <c r="BO7" s="224"/>
      <c r="BP7" s="224"/>
      <c r="BQ7" s="227">
        <v>1</v>
      </c>
      <c r="BR7" s="228"/>
      <c r="BS7" s="733" t="s">
        <v>601</v>
      </c>
      <c r="BT7" s="734"/>
      <c r="BU7" s="734"/>
      <c r="BV7" s="734"/>
      <c r="BW7" s="734"/>
      <c r="BX7" s="734"/>
      <c r="BY7" s="734"/>
      <c r="BZ7" s="734"/>
      <c r="CA7" s="734"/>
      <c r="CB7" s="734"/>
      <c r="CC7" s="734"/>
      <c r="CD7" s="734"/>
      <c r="CE7" s="734"/>
      <c r="CF7" s="734"/>
      <c r="CG7" s="749"/>
      <c r="CH7" s="730">
        <v>0</v>
      </c>
      <c r="CI7" s="731"/>
      <c r="CJ7" s="731"/>
      <c r="CK7" s="731"/>
      <c r="CL7" s="732"/>
      <c r="CM7" s="730">
        <v>39</v>
      </c>
      <c r="CN7" s="731"/>
      <c r="CO7" s="731"/>
      <c r="CP7" s="731"/>
      <c r="CQ7" s="732"/>
      <c r="CR7" s="730">
        <v>3</v>
      </c>
      <c r="CS7" s="731"/>
      <c r="CT7" s="731"/>
      <c r="CU7" s="731"/>
      <c r="CV7" s="732"/>
      <c r="CW7" s="730" t="s">
        <v>600</v>
      </c>
      <c r="CX7" s="731"/>
      <c r="CY7" s="731"/>
      <c r="CZ7" s="731"/>
      <c r="DA7" s="732"/>
      <c r="DB7" s="730">
        <v>12</v>
      </c>
      <c r="DC7" s="731"/>
      <c r="DD7" s="731"/>
      <c r="DE7" s="731"/>
      <c r="DF7" s="732"/>
      <c r="DG7" s="730" t="s">
        <v>600</v>
      </c>
      <c r="DH7" s="731"/>
      <c r="DI7" s="731"/>
      <c r="DJ7" s="731"/>
      <c r="DK7" s="732"/>
      <c r="DL7" s="730" t="s">
        <v>600</v>
      </c>
      <c r="DM7" s="731"/>
      <c r="DN7" s="731"/>
      <c r="DO7" s="731"/>
      <c r="DP7" s="732"/>
      <c r="DQ7" s="730" t="s">
        <v>600</v>
      </c>
      <c r="DR7" s="731"/>
      <c r="DS7" s="731"/>
      <c r="DT7" s="731"/>
      <c r="DU7" s="732"/>
      <c r="DV7" s="733"/>
      <c r="DW7" s="734"/>
      <c r="DX7" s="734"/>
      <c r="DY7" s="734"/>
      <c r="DZ7" s="735"/>
      <c r="EA7" s="225"/>
    </row>
    <row r="8" spans="1:131" s="226" customFormat="1" ht="26.25" customHeight="1" x14ac:dyDescent="0.15">
      <c r="A8" s="229">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3"/>
      <c r="BA8" s="223"/>
      <c r="BB8" s="223"/>
      <c r="BC8" s="223"/>
      <c r="BD8" s="223"/>
      <c r="BE8" s="224"/>
      <c r="BF8" s="224"/>
      <c r="BG8" s="224"/>
      <c r="BH8" s="224"/>
      <c r="BI8" s="224"/>
      <c r="BJ8" s="224"/>
      <c r="BK8" s="224"/>
      <c r="BL8" s="224"/>
      <c r="BM8" s="224"/>
      <c r="BN8" s="224"/>
      <c r="BO8" s="224"/>
      <c r="BP8" s="224"/>
      <c r="BQ8" s="229">
        <v>2</v>
      </c>
      <c r="BR8" s="230"/>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5"/>
    </row>
    <row r="9" spans="1:131" s="226" customFormat="1" ht="26.25" customHeight="1" x14ac:dyDescent="0.15">
      <c r="A9" s="229">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3"/>
      <c r="BA9" s="223"/>
      <c r="BB9" s="223"/>
      <c r="BC9" s="223"/>
      <c r="BD9" s="223"/>
      <c r="BE9" s="224"/>
      <c r="BF9" s="224"/>
      <c r="BG9" s="224"/>
      <c r="BH9" s="224"/>
      <c r="BI9" s="224"/>
      <c r="BJ9" s="224"/>
      <c r="BK9" s="224"/>
      <c r="BL9" s="224"/>
      <c r="BM9" s="224"/>
      <c r="BN9" s="224"/>
      <c r="BO9" s="224"/>
      <c r="BP9" s="224"/>
      <c r="BQ9" s="229">
        <v>3</v>
      </c>
      <c r="BR9" s="230"/>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5"/>
    </row>
    <row r="10" spans="1:131" s="226" customFormat="1" ht="26.25" customHeight="1" x14ac:dyDescent="0.15">
      <c r="A10" s="229">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3"/>
      <c r="BA10" s="223"/>
      <c r="BB10" s="223"/>
      <c r="BC10" s="223"/>
      <c r="BD10" s="223"/>
      <c r="BE10" s="224"/>
      <c r="BF10" s="224"/>
      <c r="BG10" s="224"/>
      <c r="BH10" s="224"/>
      <c r="BI10" s="224"/>
      <c r="BJ10" s="224"/>
      <c r="BK10" s="224"/>
      <c r="BL10" s="224"/>
      <c r="BM10" s="224"/>
      <c r="BN10" s="224"/>
      <c r="BO10" s="224"/>
      <c r="BP10" s="224"/>
      <c r="BQ10" s="229">
        <v>4</v>
      </c>
      <c r="BR10" s="230"/>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5"/>
    </row>
    <row r="11" spans="1:131" s="226" customFormat="1" ht="26.25" customHeight="1" x14ac:dyDescent="0.15">
      <c r="A11" s="229">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3"/>
      <c r="BA11" s="223"/>
      <c r="BB11" s="223"/>
      <c r="BC11" s="223"/>
      <c r="BD11" s="223"/>
      <c r="BE11" s="224"/>
      <c r="BF11" s="224"/>
      <c r="BG11" s="224"/>
      <c r="BH11" s="224"/>
      <c r="BI11" s="224"/>
      <c r="BJ11" s="224"/>
      <c r="BK11" s="224"/>
      <c r="BL11" s="224"/>
      <c r="BM11" s="224"/>
      <c r="BN11" s="224"/>
      <c r="BO11" s="224"/>
      <c r="BP11" s="224"/>
      <c r="BQ11" s="229">
        <v>5</v>
      </c>
      <c r="BR11" s="230"/>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5"/>
    </row>
    <row r="12" spans="1:131" s="226" customFormat="1" ht="26.25" customHeight="1" x14ac:dyDescent="0.15">
      <c r="A12" s="229">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3"/>
      <c r="BA12" s="223"/>
      <c r="BB12" s="223"/>
      <c r="BC12" s="223"/>
      <c r="BD12" s="223"/>
      <c r="BE12" s="224"/>
      <c r="BF12" s="224"/>
      <c r="BG12" s="224"/>
      <c r="BH12" s="224"/>
      <c r="BI12" s="224"/>
      <c r="BJ12" s="224"/>
      <c r="BK12" s="224"/>
      <c r="BL12" s="224"/>
      <c r="BM12" s="224"/>
      <c r="BN12" s="224"/>
      <c r="BO12" s="224"/>
      <c r="BP12" s="224"/>
      <c r="BQ12" s="229">
        <v>6</v>
      </c>
      <c r="BR12" s="230"/>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5"/>
    </row>
    <row r="13" spans="1:131" s="226" customFormat="1" ht="26.25" customHeight="1" x14ac:dyDescent="0.15">
      <c r="A13" s="229">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3"/>
      <c r="BA13" s="223"/>
      <c r="BB13" s="223"/>
      <c r="BC13" s="223"/>
      <c r="BD13" s="223"/>
      <c r="BE13" s="224"/>
      <c r="BF13" s="224"/>
      <c r="BG13" s="224"/>
      <c r="BH13" s="224"/>
      <c r="BI13" s="224"/>
      <c r="BJ13" s="224"/>
      <c r="BK13" s="224"/>
      <c r="BL13" s="224"/>
      <c r="BM13" s="224"/>
      <c r="BN13" s="224"/>
      <c r="BO13" s="224"/>
      <c r="BP13" s="224"/>
      <c r="BQ13" s="229">
        <v>7</v>
      </c>
      <c r="BR13" s="230"/>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5"/>
    </row>
    <row r="14" spans="1:131" s="226" customFormat="1" ht="26.25" customHeight="1" x14ac:dyDescent="0.15">
      <c r="A14" s="229">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3"/>
      <c r="BA14" s="223"/>
      <c r="BB14" s="223"/>
      <c r="BC14" s="223"/>
      <c r="BD14" s="223"/>
      <c r="BE14" s="224"/>
      <c r="BF14" s="224"/>
      <c r="BG14" s="224"/>
      <c r="BH14" s="224"/>
      <c r="BI14" s="224"/>
      <c r="BJ14" s="224"/>
      <c r="BK14" s="224"/>
      <c r="BL14" s="224"/>
      <c r="BM14" s="224"/>
      <c r="BN14" s="224"/>
      <c r="BO14" s="224"/>
      <c r="BP14" s="224"/>
      <c r="BQ14" s="229">
        <v>8</v>
      </c>
      <c r="BR14" s="230"/>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5"/>
    </row>
    <row r="15" spans="1:131" s="226" customFormat="1" ht="26.25" customHeight="1" x14ac:dyDescent="0.15">
      <c r="A15" s="229">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3"/>
      <c r="BA15" s="223"/>
      <c r="BB15" s="223"/>
      <c r="BC15" s="223"/>
      <c r="BD15" s="223"/>
      <c r="BE15" s="224"/>
      <c r="BF15" s="224"/>
      <c r="BG15" s="224"/>
      <c r="BH15" s="224"/>
      <c r="BI15" s="224"/>
      <c r="BJ15" s="224"/>
      <c r="BK15" s="224"/>
      <c r="BL15" s="224"/>
      <c r="BM15" s="224"/>
      <c r="BN15" s="224"/>
      <c r="BO15" s="224"/>
      <c r="BP15" s="224"/>
      <c r="BQ15" s="229">
        <v>9</v>
      </c>
      <c r="BR15" s="230"/>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5"/>
    </row>
    <row r="16" spans="1:131" s="226" customFormat="1" ht="26.25" customHeight="1" x14ac:dyDescent="0.15">
      <c r="A16" s="229">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3"/>
      <c r="BA16" s="223"/>
      <c r="BB16" s="223"/>
      <c r="BC16" s="223"/>
      <c r="BD16" s="223"/>
      <c r="BE16" s="224"/>
      <c r="BF16" s="224"/>
      <c r="BG16" s="224"/>
      <c r="BH16" s="224"/>
      <c r="BI16" s="224"/>
      <c r="BJ16" s="224"/>
      <c r="BK16" s="224"/>
      <c r="BL16" s="224"/>
      <c r="BM16" s="224"/>
      <c r="BN16" s="224"/>
      <c r="BO16" s="224"/>
      <c r="BP16" s="224"/>
      <c r="BQ16" s="229">
        <v>10</v>
      </c>
      <c r="BR16" s="230"/>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5"/>
    </row>
    <row r="17" spans="1:131" s="226" customFormat="1" ht="26.25" customHeight="1" x14ac:dyDescent="0.15">
      <c r="A17" s="229">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3"/>
      <c r="BA17" s="223"/>
      <c r="BB17" s="223"/>
      <c r="BC17" s="223"/>
      <c r="BD17" s="223"/>
      <c r="BE17" s="224"/>
      <c r="BF17" s="224"/>
      <c r="BG17" s="224"/>
      <c r="BH17" s="224"/>
      <c r="BI17" s="224"/>
      <c r="BJ17" s="224"/>
      <c r="BK17" s="224"/>
      <c r="BL17" s="224"/>
      <c r="BM17" s="224"/>
      <c r="BN17" s="224"/>
      <c r="BO17" s="224"/>
      <c r="BP17" s="224"/>
      <c r="BQ17" s="229">
        <v>11</v>
      </c>
      <c r="BR17" s="230"/>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5"/>
    </row>
    <row r="18" spans="1:131" s="226" customFormat="1" ht="26.25" customHeight="1" x14ac:dyDescent="0.15">
      <c r="A18" s="229">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3"/>
      <c r="BA18" s="223"/>
      <c r="BB18" s="223"/>
      <c r="BC18" s="223"/>
      <c r="BD18" s="223"/>
      <c r="BE18" s="224"/>
      <c r="BF18" s="224"/>
      <c r="BG18" s="224"/>
      <c r="BH18" s="224"/>
      <c r="BI18" s="224"/>
      <c r="BJ18" s="224"/>
      <c r="BK18" s="224"/>
      <c r="BL18" s="224"/>
      <c r="BM18" s="224"/>
      <c r="BN18" s="224"/>
      <c r="BO18" s="224"/>
      <c r="BP18" s="224"/>
      <c r="BQ18" s="229">
        <v>12</v>
      </c>
      <c r="BR18" s="230"/>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5"/>
    </row>
    <row r="19" spans="1:131" s="226" customFormat="1" ht="26.25" customHeight="1" x14ac:dyDescent="0.15">
      <c r="A19" s="229">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3"/>
      <c r="BA19" s="223"/>
      <c r="BB19" s="223"/>
      <c r="BC19" s="223"/>
      <c r="BD19" s="223"/>
      <c r="BE19" s="224"/>
      <c r="BF19" s="224"/>
      <c r="BG19" s="224"/>
      <c r="BH19" s="224"/>
      <c r="BI19" s="224"/>
      <c r="BJ19" s="224"/>
      <c r="BK19" s="224"/>
      <c r="BL19" s="224"/>
      <c r="BM19" s="224"/>
      <c r="BN19" s="224"/>
      <c r="BO19" s="224"/>
      <c r="BP19" s="224"/>
      <c r="BQ19" s="229">
        <v>13</v>
      </c>
      <c r="BR19" s="230"/>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5"/>
    </row>
    <row r="20" spans="1:131" s="226" customFormat="1" ht="26.25" customHeight="1" x14ac:dyDescent="0.15">
      <c r="A20" s="229">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3"/>
      <c r="BA20" s="223"/>
      <c r="BB20" s="223"/>
      <c r="BC20" s="223"/>
      <c r="BD20" s="223"/>
      <c r="BE20" s="224"/>
      <c r="BF20" s="224"/>
      <c r="BG20" s="224"/>
      <c r="BH20" s="224"/>
      <c r="BI20" s="224"/>
      <c r="BJ20" s="224"/>
      <c r="BK20" s="224"/>
      <c r="BL20" s="224"/>
      <c r="BM20" s="224"/>
      <c r="BN20" s="224"/>
      <c r="BO20" s="224"/>
      <c r="BP20" s="224"/>
      <c r="BQ20" s="229">
        <v>14</v>
      </c>
      <c r="BR20" s="230"/>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5"/>
    </row>
    <row r="21" spans="1:131" s="226" customFormat="1" ht="26.25" customHeight="1" thickBot="1" x14ac:dyDescent="0.2">
      <c r="A21" s="229">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3"/>
      <c r="BA21" s="223"/>
      <c r="BB21" s="223"/>
      <c r="BC21" s="223"/>
      <c r="BD21" s="223"/>
      <c r="BE21" s="224"/>
      <c r="BF21" s="224"/>
      <c r="BG21" s="224"/>
      <c r="BH21" s="224"/>
      <c r="BI21" s="224"/>
      <c r="BJ21" s="224"/>
      <c r="BK21" s="224"/>
      <c r="BL21" s="224"/>
      <c r="BM21" s="224"/>
      <c r="BN21" s="224"/>
      <c r="BO21" s="224"/>
      <c r="BP21" s="224"/>
      <c r="BQ21" s="229">
        <v>15</v>
      </c>
      <c r="BR21" s="230"/>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5"/>
    </row>
    <row r="22" spans="1:131" s="226" customFormat="1" ht="26.25" customHeight="1" x14ac:dyDescent="0.15">
      <c r="A22" s="229">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4"/>
      <c r="BF22" s="224"/>
      <c r="BG22" s="224"/>
      <c r="BH22" s="224"/>
      <c r="BI22" s="224"/>
      <c r="BJ22" s="224"/>
      <c r="BK22" s="224"/>
      <c r="BL22" s="224"/>
      <c r="BM22" s="224"/>
      <c r="BN22" s="224"/>
      <c r="BO22" s="224"/>
      <c r="BP22" s="224"/>
      <c r="BQ22" s="229">
        <v>16</v>
      </c>
      <c r="BR22" s="230"/>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5"/>
    </row>
    <row r="23" spans="1:131" s="226" customFormat="1" ht="26.25" customHeight="1" thickBot="1" x14ac:dyDescent="0.2">
      <c r="A23" s="231" t="s">
        <v>390</v>
      </c>
      <c r="B23" s="776" t="s">
        <v>391</v>
      </c>
      <c r="C23" s="777"/>
      <c r="D23" s="777"/>
      <c r="E23" s="777"/>
      <c r="F23" s="777"/>
      <c r="G23" s="777"/>
      <c r="H23" s="777"/>
      <c r="I23" s="777"/>
      <c r="J23" s="777"/>
      <c r="K23" s="777"/>
      <c r="L23" s="777"/>
      <c r="M23" s="777"/>
      <c r="N23" s="777"/>
      <c r="O23" s="777"/>
      <c r="P23" s="778"/>
      <c r="Q23" s="779">
        <v>7114</v>
      </c>
      <c r="R23" s="780"/>
      <c r="S23" s="780"/>
      <c r="T23" s="780"/>
      <c r="U23" s="780"/>
      <c r="V23" s="780">
        <v>6360</v>
      </c>
      <c r="W23" s="780"/>
      <c r="X23" s="780"/>
      <c r="Y23" s="780"/>
      <c r="Z23" s="780"/>
      <c r="AA23" s="780">
        <v>754</v>
      </c>
      <c r="AB23" s="780"/>
      <c r="AC23" s="780"/>
      <c r="AD23" s="780"/>
      <c r="AE23" s="781"/>
      <c r="AF23" s="782">
        <v>696</v>
      </c>
      <c r="AG23" s="780"/>
      <c r="AH23" s="780"/>
      <c r="AI23" s="780"/>
      <c r="AJ23" s="783"/>
      <c r="AK23" s="784"/>
      <c r="AL23" s="785"/>
      <c r="AM23" s="785"/>
      <c r="AN23" s="785"/>
      <c r="AO23" s="785"/>
      <c r="AP23" s="780">
        <v>2605</v>
      </c>
      <c r="AQ23" s="780"/>
      <c r="AR23" s="780"/>
      <c r="AS23" s="780"/>
      <c r="AT23" s="780"/>
      <c r="AU23" s="796"/>
      <c r="AV23" s="796"/>
      <c r="AW23" s="796"/>
      <c r="AX23" s="796"/>
      <c r="AY23" s="797"/>
      <c r="AZ23" s="798">
        <v>696</v>
      </c>
      <c r="BA23" s="799"/>
      <c r="BB23" s="799"/>
      <c r="BC23" s="799"/>
      <c r="BD23" s="800"/>
      <c r="BE23" s="224"/>
      <c r="BF23" s="224"/>
      <c r="BG23" s="224"/>
      <c r="BH23" s="224"/>
      <c r="BI23" s="224"/>
      <c r="BJ23" s="224"/>
      <c r="BK23" s="224"/>
      <c r="BL23" s="224"/>
      <c r="BM23" s="224"/>
      <c r="BN23" s="224"/>
      <c r="BO23" s="224"/>
      <c r="BP23" s="224"/>
      <c r="BQ23" s="229">
        <v>17</v>
      </c>
      <c r="BR23" s="230"/>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5"/>
    </row>
    <row r="24" spans="1:131" s="226"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3"/>
      <c r="BA24" s="223"/>
      <c r="BB24" s="223"/>
      <c r="BC24" s="223"/>
      <c r="BD24" s="223"/>
      <c r="BE24" s="224"/>
      <c r="BF24" s="224"/>
      <c r="BG24" s="224"/>
      <c r="BH24" s="224"/>
      <c r="BI24" s="224"/>
      <c r="BJ24" s="224"/>
      <c r="BK24" s="224"/>
      <c r="BL24" s="224"/>
      <c r="BM24" s="224"/>
      <c r="BN24" s="224"/>
      <c r="BO24" s="224"/>
      <c r="BP24" s="224"/>
      <c r="BQ24" s="229">
        <v>18</v>
      </c>
      <c r="BR24" s="230"/>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5"/>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3"/>
      <c r="BK25" s="223"/>
      <c r="BL25" s="223"/>
      <c r="BM25" s="223"/>
      <c r="BN25" s="223"/>
      <c r="BO25" s="232"/>
      <c r="BP25" s="232"/>
      <c r="BQ25" s="229">
        <v>19</v>
      </c>
      <c r="BR25" s="230"/>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1"/>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3"/>
      <c r="BK26" s="223"/>
      <c r="BL26" s="223"/>
      <c r="BM26" s="223"/>
      <c r="BN26" s="223"/>
      <c r="BO26" s="232"/>
      <c r="BP26" s="232"/>
      <c r="BQ26" s="229">
        <v>20</v>
      </c>
      <c r="BR26" s="230"/>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1"/>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3"/>
      <c r="BK27" s="223"/>
      <c r="BL27" s="223"/>
      <c r="BM27" s="223"/>
      <c r="BN27" s="223"/>
      <c r="BO27" s="232"/>
      <c r="BP27" s="232"/>
      <c r="BQ27" s="229">
        <v>21</v>
      </c>
      <c r="BR27" s="230"/>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1"/>
    </row>
    <row r="28" spans="1:131" ht="26.25" customHeight="1" thickTop="1" x14ac:dyDescent="0.15">
      <c r="A28" s="233">
        <v>1</v>
      </c>
      <c r="B28" s="736" t="s">
        <v>403</v>
      </c>
      <c r="C28" s="737"/>
      <c r="D28" s="737"/>
      <c r="E28" s="737"/>
      <c r="F28" s="737"/>
      <c r="G28" s="737"/>
      <c r="H28" s="737"/>
      <c r="I28" s="737"/>
      <c r="J28" s="737"/>
      <c r="K28" s="737"/>
      <c r="L28" s="737"/>
      <c r="M28" s="737"/>
      <c r="N28" s="737"/>
      <c r="O28" s="737"/>
      <c r="P28" s="738"/>
      <c r="Q28" s="809">
        <v>1218</v>
      </c>
      <c r="R28" s="810"/>
      <c r="S28" s="810"/>
      <c r="T28" s="810"/>
      <c r="U28" s="810"/>
      <c r="V28" s="810">
        <v>1217</v>
      </c>
      <c r="W28" s="810"/>
      <c r="X28" s="810"/>
      <c r="Y28" s="810"/>
      <c r="Z28" s="810"/>
      <c r="AA28" s="810">
        <v>1</v>
      </c>
      <c r="AB28" s="810"/>
      <c r="AC28" s="810"/>
      <c r="AD28" s="810"/>
      <c r="AE28" s="811"/>
      <c r="AF28" s="812">
        <v>1</v>
      </c>
      <c r="AG28" s="810"/>
      <c r="AH28" s="810"/>
      <c r="AI28" s="810"/>
      <c r="AJ28" s="813"/>
      <c r="AK28" s="814">
        <v>82</v>
      </c>
      <c r="AL28" s="815"/>
      <c r="AM28" s="815"/>
      <c r="AN28" s="815"/>
      <c r="AO28" s="815"/>
      <c r="AP28" s="816" t="s">
        <v>514</v>
      </c>
      <c r="AQ28" s="816"/>
      <c r="AR28" s="816"/>
      <c r="AS28" s="816"/>
      <c r="AT28" s="816"/>
      <c r="AU28" s="816" t="s">
        <v>514</v>
      </c>
      <c r="AV28" s="816"/>
      <c r="AW28" s="816"/>
      <c r="AX28" s="816"/>
      <c r="AY28" s="816"/>
      <c r="AZ28" s="816" t="s">
        <v>514</v>
      </c>
      <c r="BA28" s="816"/>
      <c r="BB28" s="816"/>
      <c r="BC28" s="816"/>
      <c r="BD28" s="816"/>
      <c r="BE28" s="807"/>
      <c r="BF28" s="807"/>
      <c r="BG28" s="807"/>
      <c r="BH28" s="807"/>
      <c r="BI28" s="808"/>
      <c r="BJ28" s="223"/>
      <c r="BK28" s="223"/>
      <c r="BL28" s="223"/>
      <c r="BM28" s="223"/>
      <c r="BN28" s="223"/>
      <c r="BO28" s="232"/>
      <c r="BP28" s="232"/>
      <c r="BQ28" s="229">
        <v>22</v>
      </c>
      <c r="BR28" s="230"/>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1"/>
    </row>
    <row r="29" spans="1:131" ht="26.25" customHeight="1" x14ac:dyDescent="0.15">
      <c r="A29" s="233">
        <v>2</v>
      </c>
      <c r="B29" s="767" t="s">
        <v>404</v>
      </c>
      <c r="C29" s="768"/>
      <c r="D29" s="768"/>
      <c r="E29" s="768"/>
      <c r="F29" s="768"/>
      <c r="G29" s="768"/>
      <c r="H29" s="768"/>
      <c r="I29" s="768"/>
      <c r="J29" s="768"/>
      <c r="K29" s="768"/>
      <c r="L29" s="768"/>
      <c r="M29" s="768"/>
      <c r="N29" s="768"/>
      <c r="O29" s="768"/>
      <c r="P29" s="769"/>
      <c r="Q29" s="770">
        <v>1170</v>
      </c>
      <c r="R29" s="771"/>
      <c r="S29" s="771"/>
      <c r="T29" s="771"/>
      <c r="U29" s="771"/>
      <c r="V29" s="771">
        <v>1100</v>
      </c>
      <c r="W29" s="771"/>
      <c r="X29" s="771"/>
      <c r="Y29" s="771"/>
      <c r="Z29" s="771"/>
      <c r="AA29" s="771">
        <v>70</v>
      </c>
      <c r="AB29" s="771"/>
      <c r="AC29" s="771"/>
      <c r="AD29" s="771"/>
      <c r="AE29" s="772"/>
      <c r="AF29" s="773">
        <v>70</v>
      </c>
      <c r="AG29" s="774"/>
      <c r="AH29" s="774"/>
      <c r="AI29" s="774"/>
      <c r="AJ29" s="775"/>
      <c r="AK29" s="820">
        <v>182</v>
      </c>
      <c r="AL29" s="821"/>
      <c r="AM29" s="821"/>
      <c r="AN29" s="821"/>
      <c r="AO29" s="821"/>
      <c r="AP29" s="817" t="s">
        <v>514</v>
      </c>
      <c r="AQ29" s="817"/>
      <c r="AR29" s="817"/>
      <c r="AS29" s="817"/>
      <c r="AT29" s="817"/>
      <c r="AU29" s="817" t="s">
        <v>514</v>
      </c>
      <c r="AV29" s="817"/>
      <c r="AW29" s="817"/>
      <c r="AX29" s="817"/>
      <c r="AY29" s="817"/>
      <c r="AZ29" s="817" t="s">
        <v>514</v>
      </c>
      <c r="BA29" s="817"/>
      <c r="BB29" s="817"/>
      <c r="BC29" s="817"/>
      <c r="BD29" s="817"/>
      <c r="BE29" s="818"/>
      <c r="BF29" s="818"/>
      <c r="BG29" s="818"/>
      <c r="BH29" s="818"/>
      <c r="BI29" s="819"/>
      <c r="BJ29" s="223"/>
      <c r="BK29" s="223"/>
      <c r="BL29" s="223"/>
      <c r="BM29" s="223"/>
      <c r="BN29" s="223"/>
      <c r="BO29" s="232"/>
      <c r="BP29" s="232"/>
      <c r="BQ29" s="229">
        <v>23</v>
      </c>
      <c r="BR29" s="230"/>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1"/>
    </row>
    <row r="30" spans="1:131" ht="26.25" customHeight="1" x14ac:dyDescent="0.15">
      <c r="A30" s="233">
        <v>3</v>
      </c>
      <c r="B30" s="767" t="s">
        <v>405</v>
      </c>
      <c r="C30" s="768"/>
      <c r="D30" s="768"/>
      <c r="E30" s="768"/>
      <c r="F30" s="768"/>
      <c r="G30" s="768"/>
      <c r="H30" s="768"/>
      <c r="I30" s="768"/>
      <c r="J30" s="768"/>
      <c r="K30" s="768"/>
      <c r="L30" s="768"/>
      <c r="M30" s="768"/>
      <c r="N30" s="768"/>
      <c r="O30" s="768"/>
      <c r="P30" s="769"/>
      <c r="Q30" s="770">
        <v>191</v>
      </c>
      <c r="R30" s="771"/>
      <c r="S30" s="771"/>
      <c r="T30" s="771"/>
      <c r="U30" s="771"/>
      <c r="V30" s="771">
        <v>185</v>
      </c>
      <c r="W30" s="771"/>
      <c r="X30" s="771"/>
      <c r="Y30" s="771"/>
      <c r="Z30" s="771"/>
      <c r="AA30" s="771">
        <v>6</v>
      </c>
      <c r="AB30" s="771"/>
      <c r="AC30" s="771"/>
      <c r="AD30" s="771"/>
      <c r="AE30" s="772"/>
      <c r="AF30" s="773">
        <v>6</v>
      </c>
      <c r="AG30" s="774"/>
      <c r="AH30" s="774"/>
      <c r="AI30" s="774"/>
      <c r="AJ30" s="775"/>
      <c r="AK30" s="820">
        <v>34</v>
      </c>
      <c r="AL30" s="821"/>
      <c r="AM30" s="821"/>
      <c r="AN30" s="821"/>
      <c r="AO30" s="821"/>
      <c r="AP30" s="817" t="s">
        <v>514</v>
      </c>
      <c r="AQ30" s="817"/>
      <c r="AR30" s="817"/>
      <c r="AS30" s="817"/>
      <c r="AT30" s="817"/>
      <c r="AU30" s="817" t="s">
        <v>514</v>
      </c>
      <c r="AV30" s="817"/>
      <c r="AW30" s="817"/>
      <c r="AX30" s="817"/>
      <c r="AY30" s="817"/>
      <c r="AZ30" s="817" t="s">
        <v>514</v>
      </c>
      <c r="BA30" s="817"/>
      <c r="BB30" s="817"/>
      <c r="BC30" s="817"/>
      <c r="BD30" s="817"/>
      <c r="BE30" s="818"/>
      <c r="BF30" s="818"/>
      <c r="BG30" s="818"/>
      <c r="BH30" s="818"/>
      <c r="BI30" s="819"/>
      <c r="BJ30" s="223"/>
      <c r="BK30" s="223"/>
      <c r="BL30" s="223"/>
      <c r="BM30" s="223"/>
      <c r="BN30" s="223"/>
      <c r="BO30" s="232"/>
      <c r="BP30" s="232"/>
      <c r="BQ30" s="229">
        <v>24</v>
      </c>
      <c r="BR30" s="230"/>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1"/>
    </row>
    <row r="31" spans="1:131" ht="26.25" customHeight="1" x14ac:dyDescent="0.15">
      <c r="A31" s="233">
        <v>4</v>
      </c>
      <c r="B31" s="767" t="s">
        <v>406</v>
      </c>
      <c r="C31" s="768"/>
      <c r="D31" s="768"/>
      <c r="E31" s="768"/>
      <c r="F31" s="768"/>
      <c r="G31" s="768"/>
      <c r="H31" s="768"/>
      <c r="I31" s="768"/>
      <c r="J31" s="768"/>
      <c r="K31" s="768"/>
      <c r="L31" s="768"/>
      <c r="M31" s="768"/>
      <c r="N31" s="768"/>
      <c r="O31" s="768"/>
      <c r="P31" s="769"/>
      <c r="Q31" s="770">
        <v>218</v>
      </c>
      <c r="R31" s="771"/>
      <c r="S31" s="771"/>
      <c r="T31" s="771"/>
      <c r="U31" s="771"/>
      <c r="V31" s="771">
        <v>171</v>
      </c>
      <c r="W31" s="771"/>
      <c r="X31" s="771"/>
      <c r="Y31" s="771"/>
      <c r="Z31" s="771"/>
      <c r="AA31" s="771">
        <v>47</v>
      </c>
      <c r="AB31" s="771"/>
      <c r="AC31" s="771"/>
      <c r="AD31" s="771"/>
      <c r="AE31" s="772"/>
      <c r="AF31" s="773">
        <v>881</v>
      </c>
      <c r="AG31" s="774"/>
      <c r="AH31" s="774"/>
      <c r="AI31" s="774"/>
      <c r="AJ31" s="775"/>
      <c r="AK31" s="820">
        <v>36</v>
      </c>
      <c r="AL31" s="821"/>
      <c r="AM31" s="821"/>
      <c r="AN31" s="821"/>
      <c r="AO31" s="821"/>
      <c r="AP31" s="821">
        <v>69</v>
      </c>
      <c r="AQ31" s="821"/>
      <c r="AR31" s="821"/>
      <c r="AS31" s="821"/>
      <c r="AT31" s="821"/>
      <c r="AU31" s="821">
        <v>0</v>
      </c>
      <c r="AV31" s="821"/>
      <c r="AW31" s="821"/>
      <c r="AX31" s="821"/>
      <c r="AY31" s="821"/>
      <c r="AZ31" s="817" t="s">
        <v>514</v>
      </c>
      <c r="BA31" s="817"/>
      <c r="BB31" s="817"/>
      <c r="BC31" s="817"/>
      <c r="BD31" s="817"/>
      <c r="BE31" s="818" t="s">
        <v>407</v>
      </c>
      <c r="BF31" s="818"/>
      <c r="BG31" s="818"/>
      <c r="BH31" s="818"/>
      <c r="BI31" s="819"/>
      <c r="BJ31" s="223"/>
      <c r="BK31" s="223"/>
      <c r="BL31" s="223"/>
      <c r="BM31" s="223"/>
      <c r="BN31" s="223"/>
      <c r="BO31" s="232"/>
      <c r="BP31" s="232"/>
      <c r="BQ31" s="229">
        <v>25</v>
      </c>
      <c r="BR31" s="230"/>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1"/>
    </row>
    <row r="32" spans="1:131" ht="26.25" customHeight="1" x14ac:dyDescent="0.15">
      <c r="A32" s="233">
        <v>5</v>
      </c>
      <c r="B32" s="767" t="s">
        <v>408</v>
      </c>
      <c r="C32" s="768"/>
      <c r="D32" s="768"/>
      <c r="E32" s="768"/>
      <c r="F32" s="768"/>
      <c r="G32" s="768"/>
      <c r="H32" s="768"/>
      <c r="I32" s="768"/>
      <c r="J32" s="768"/>
      <c r="K32" s="768"/>
      <c r="L32" s="768"/>
      <c r="M32" s="768"/>
      <c r="N32" s="768"/>
      <c r="O32" s="768"/>
      <c r="P32" s="769"/>
      <c r="Q32" s="770">
        <v>529</v>
      </c>
      <c r="R32" s="771"/>
      <c r="S32" s="771"/>
      <c r="T32" s="771"/>
      <c r="U32" s="771"/>
      <c r="V32" s="771">
        <v>454</v>
      </c>
      <c r="W32" s="771"/>
      <c r="X32" s="771"/>
      <c r="Y32" s="771"/>
      <c r="Z32" s="771"/>
      <c r="AA32" s="771">
        <v>75</v>
      </c>
      <c r="AB32" s="771"/>
      <c r="AC32" s="771"/>
      <c r="AD32" s="771"/>
      <c r="AE32" s="772"/>
      <c r="AF32" s="773">
        <v>75</v>
      </c>
      <c r="AG32" s="774"/>
      <c r="AH32" s="774"/>
      <c r="AI32" s="774"/>
      <c r="AJ32" s="775"/>
      <c r="AK32" s="820">
        <v>207</v>
      </c>
      <c r="AL32" s="821"/>
      <c r="AM32" s="821"/>
      <c r="AN32" s="821"/>
      <c r="AO32" s="821"/>
      <c r="AP32" s="821">
        <v>1320</v>
      </c>
      <c r="AQ32" s="821"/>
      <c r="AR32" s="821"/>
      <c r="AS32" s="821"/>
      <c r="AT32" s="821"/>
      <c r="AU32" s="821">
        <v>1043</v>
      </c>
      <c r="AV32" s="821"/>
      <c r="AW32" s="821"/>
      <c r="AX32" s="821"/>
      <c r="AY32" s="821"/>
      <c r="AZ32" s="817" t="s">
        <v>514</v>
      </c>
      <c r="BA32" s="817"/>
      <c r="BB32" s="817"/>
      <c r="BC32" s="817"/>
      <c r="BD32" s="817"/>
      <c r="BE32" s="818" t="s">
        <v>409</v>
      </c>
      <c r="BF32" s="818"/>
      <c r="BG32" s="818"/>
      <c r="BH32" s="818"/>
      <c r="BI32" s="819"/>
      <c r="BJ32" s="223"/>
      <c r="BK32" s="223"/>
      <c r="BL32" s="223"/>
      <c r="BM32" s="223"/>
      <c r="BN32" s="223"/>
      <c r="BO32" s="232"/>
      <c r="BP32" s="232"/>
      <c r="BQ32" s="229">
        <v>26</v>
      </c>
      <c r="BR32" s="230"/>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1"/>
    </row>
    <row r="33" spans="1:131" ht="26.25" customHeight="1" x14ac:dyDescent="0.15">
      <c r="A33" s="233">
        <v>6</v>
      </c>
      <c r="B33" s="767" t="s">
        <v>410</v>
      </c>
      <c r="C33" s="768"/>
      <c r="D33" s="768"/>
      <c r="E33" s="768"/>
      <c r="F33" s="768"/>
      <c r="G33" s="768"/>
      <c r="H33" s="768"/>
      <c r="I33" s="768"/>
      <c r="J33" s="768"/>
      <c r="K33" s="768"/>
      <c r="L33" s="768"/>
      <c r="M33" s="768"/>
      <c r="N33" s="768"/>
      <c r="O33" s="768"/>
      <c r="P33" s="769"/>
      <c r="Q33" s="770">
        <v>182</v>
      </c>
      <c r="R33" s="771"/>
      <c r="S33" s="771"/>
      <c r="T33" s="771"/>
      <c r="U33" s="771"/>
      <c r="V33" s="771">
        <v>182</v>
      </c>
      <c r="W33" s="771"/>
      <c r="X33" s="771"/>
      <c r="Y33" s="771"/>
      <c r="Z33" s="771"/>
      <c r="AA33" s="771">
        <v>0</v>
      </c>
      <c r="AB33" s="771"/>
      <c r="AC33" s="771"/>
      <c r="AD33" s="771"/>
      <c r="AE33" s="772"/>
      <c r="AF33" s="773">
        <v>0</v>
      </c>
      <c r="AG33" s="774"/>
      <c r="AH33" s="774"/>
      <c r="AI33" s="774"/>
      <c r="AJ33" s="775"/>
      <c r="AK33" s="820">
        <v>31</v>
      </c>
      <c r="AL33" s="821"/>
      <c r="AM33" s="821"/>
      <c r="AN33" s="821"/>
      <c r="AO33" s="821"/>
      <c r="AP33" s="821">
        <v>260</v>
      </c>
      <c r="AQ33" s="821"/>
      <c r="AR33" s="821"/>
      <c r="AS33" s="821"/>
      <c r="AT33" s="821"/>
      <c r="AU33" s="821">
        <v>243</v>
      </c>
      <c r="AV33" s="821"/>
      <c r="AW33" s="821"/>
      <c r="AX33" s="821"/>
      <c r="AY33" s="821"/>
      <c r="AZ33" s="817" t="s">
        <v>514</v>
      </c>
      <c r="BA33" s="817"/>
      <c r="BB33" s="817"/>
      <c r="BC33" s="817"/>
      <c r="BD33" s="817"/>
      <c r="BE33" s="818" t="s">
        <v>411</v>
      </c>
      <c r="BF33" s="818"/>
      <c r="BG33" s="818"/>
      <c r="BH33" s="818"/>
      <c r="BI33" s="819"/>
      <c r="BJ33" s="223"/>
      <c r="BK33" s="223"/>
      <c r="BL33" s="223"/>
      <c r="BM33" s="223"/>
      <c r="BN33" s="223"/>
      <c r="BO33" s="232"/>
      <c r="BP33" s="232"/>
      <c r="BQ33" s="229">
        <v>27</v>
      </c>
      <c r="BR33" s="230"/>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1"/>
    </row>
    <row r="34" spans="1:131" ht="26.25" customHeight="1" x14ac:dyDescent="0.15">
      <c r="A34" s="233">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0"/>
      <c r="AL34" s="821"/>
      <c r="AM34" s="821"/>
      <c r="AN34" s="821"/>
      <c r="AO34" s="821"/>
      <c r="AP34" s="821"/>
      <c r="AQ34" s="821"/>
      <c r="AR34" s="821"/>
      <c r="AS34" s="821"/>
      <c r="AT34" s="821"/>
      <c r="AU34" s="821"/>
      <c r="AV34" s="821"/>
      <c r="AW34" s="821"/>
      <c r="AX34" s="821"/>
      <c r="AY34" s="821"/>
      <c r="AZ34" s="817"/>
      <c r="BA34" s="817"/>
      <c r="BB34" s="817"/>
      <c r="BC34" s="817"/>
      <c r="BD34" s="817"/>
      <c r="BE34" s="818"/>
      <c r="BF34" s="818"/>
      <c r="BG34" s="818"/>
      <c r="BH34" s="818"/>
      <c r="BI34" s="819"/>
      <c r="BJ34" s="223"/>
      <c r="BK34" s="223"/>
      <c r="BL34" s="223"/>
      <c r="BM34" s="223"/>
      <c r="BN34" s="223"/>
      <c r="BO34" s="232"/>
      <c r="BP34" s="232"/>
      <c r="BQ34" s="229">
        <v>28</v>
      </c>
      <c r="BR34" s="230"/>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1"/>
    </row>
    <row r="35" spans="1:131" ht="26.25" customHeight="1" x14ac:dyDescent="0.15">
      <c r="A35" s="233">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0"/>
      <c r="AL35" s="821"/>
      <c r="AM35" s="821"/>
      <c r="AN35" s="821"/>
      <c r="AO35" s="821"/>
      <c r="AP35" s="821"/>
      <c r="AQ35" s="821"/>
      <c r="AR35" s="821"/>
      <c r="AS35" s="821"/>
      <c r="AT35" s="821"/>
      <c r="AU35" s="821"/>
      <c r="AV35" s="821"/>
      <c r="AW35" s="821"/>
      <c r="AX35" s="821"/>
      <c r="AY35" s="821"/>
      <c r="AZ35" s="817"/>
      <c r="BA35" s="817"/>
      <c r="BB35" s="817"/>
      <c r="BC35" s="817"/>
      <c r="BD35" s="817"/>
      <c r="BE35" s="818"/>
      <c r="BF35" s="818"/>
      <c r="BG35" s="818"/>
      <c r="BH35" s="818"/>
      <c r="BI35" s="819"/>
      <c r="BJ35" s="223"/>
      <c r="BK35" s="223"/>
      <c r="BL35" s="223"/>
      <c r="BM35" s="223"/>
      <c r="BN35" s="223"/>
      <c r="BO35" s="232"/>
      <c r="BP35" s="232"/>
      <c r="BQ35" s="229">
        <v>29</v>
      </c>
      <c r="BR35" s="230"/>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1"/>
    </row>
    <row r="36" spans="1:131" ht="26.25" customHeight="1" x14ac:dyDescent="0.15">
      <c r="A36" s="233">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0"/>
      <c r="AL36" s="821"/>
      <c r="AM36" s="821"/>
      <c r="AN36" s="821"/>
      <c r="AO36" s="821"/>
      <c r="AP36" s="821"/>
      <c r="AQ36" s="821"/>
      <c r="AR36" s="821"/>
      <c r="AS36" s="821"/>
      <c r="AT36" s="821"/>
      <c r="AU36" s="821"/>
      <c r="AV36" s="821"/>
      <c r="AW36" s="821"/>
      <c r="AX36" s="821"/>
      <c r="AY36" s="821"/>
      <c r="AZ36" s="817"/>
      <c r="BA36" s="817"/>
      <c r="BB36" s="817"/>
      <c r="BC36" s="817"/>
      <c r="BD36" s="817"/>
      <c r="BE36" s="818"/>
      <c r="BF36" s="818"/>
      <c r="BG36" s="818"/>
      <c r="BH36" s="818"/>
      <c r="BI36" s="819"/>
      <c r="BJ36" s="223"/>
      <c r="BK36" s="223"/>
      <c r="BL36" s="223"/>
      <c r="BM36" s="223"/>
      <c r="BN36" s="223"/>
      <c r="BO36" s="232"/>
      <c r="BP36" s="232"/>
      <c r="BQ36" s="229">
        <v>30</v>
      </c>
      <c r="BR36" s="230"/>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1"/>
    </row>
    <row r="37" spans="1:131" ht="26.25" customHeight="1" x14ac:dyDescent="0.15">
      <c r="A37" s="233">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0"/>
      <c r="AL37" s="821"/>
      <c r="AM37" s="821"/>
      <c r="AN37" s="821"/>
      <c r="AO37" s="821"/>
      <c r="AP37" s="821"/>
      <c r="AQ37" s="821"/>
      <c r="AR37" s="821"/>
      <c r="AS37" s="821"/>
      <c r="AT37" s="821"/>
      <c r="AU37" s="821"/>
      <c r="AV37" s="821"/>
      <c r="AW37" s="821"/>
      <c r="AX37" s="821"/>
      <c r="AY37" s="821"/>
      <c r="AZ37" s="817"/>
      <c r="BA37" s="817"/>
      <c r="BB37" s="817"/>
      <c r="BC37" s="817"/>
      <c r="BD37" s="817"/>
      <c r="BE37" s="818"/>
      <c r="BF37" s="818"/>
      <c r="BG37" s="818"/>
      <c r="BH37" s="818"/>
      <c r="BI37" s="819"/>
      <c r="BJ37" s="223"/>
      <c r="BK37" s="223"/>
      <c r="BL37" s="223"/>
      <c r="BM37" s="223"/>
      <c r="BN37" s="223"/>
      <c r="BO37" s="232"/>
      <c r="BP37" s="232"/>
      <c r="BQ37" s="229">
        <v>31</v>
      </c>
      <c r="BR37" s="230"/>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1"/>
    </row>
    <row r="38" spans="1:131" ht="26.25" customHeight="1" x14ac:dyDescent="0.15">
      <c r="A38" s="233">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0"/>
      <c r="AL38" s="821"/>
      <c r="AM38" s="821"/>
      <c r="AN38" s="821"/>
      <c r="AO38" s="821"/>
      <c r="AP38" s="821"/>
      <c r="AQ38" s="821"/>
      <c r="AR38" s="821"/>
      <c r="AS38" s="821"/>
      <c r="AT38" s="821"/>
      <c r="AU38" s="821"/>
      <c r="AV38" s="821"/>
      <c r="AW38" s="821"/>
      <c r="AX38" s="821"/>
      <c r="AY38" s="821"/>
      <c r="AZ38" s="817"/>
      <c r="BA38" s="817"/>
      <c r="BB38" s="817"/>
      <c r="BC38" s="817"/>
      <c r="BD38" s="817"/>
      <c r="BE38" s="818"/>
      <c r="BF38" s="818"/>
      <c r="BG38" s="818"/>
      <c r="BH38" s="818"/>
      <c r="BI38" s="819"/>
      <c r="BJ38" s="223"/>
      <c r="BK38" s="223"/>
      <c r="BL38" s="223"/>
      <c r="BM38" s="223"/>
      <c r="BN38" s="223"/>
      <c r="BO38" s="232"/>
      <c r="BP38" s="232"/>
      <c r="BQ38" s="229">
        <v>32</v>
      </c>
      <c r="BR38" s="230"/>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1"/>
    </row>
    <row r="39" spans="1:131" ht="26.25" customHeight="1" x14ac:dyDescent="0.15">
      <c r="A39" s="233">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0"/>
      <c r="AL39" s="821"/>
      <c r="AM39" s="821"/>
      <c r="AN39" s="821"/>
      <c r="AO39" s="821"/>
      <c r="AP39" s="821"/>
      <c r="AQ39" s="821"/>
      <c r="AR39" s="821"/>
      <c r="AS39" s="821"/>
      <c r="AT39" s="821"/>
      <c r="AU39" s="821"/>
      <c r="AV39" s="821"/>
      <c r="AW39" s="821"/>
      <c r="AX39" s="821"/>
      <c r="AY39" s="821"/>
      <c r="AZ39" s="817"/>
      <c r="BA39" s="817"/>
      <c r="BB39" s="817"/>
      <c r="BC39" s="817"/>
      <c r="BD39" s="817"/>
      <c r="BE39" s="818"/>
      <c r="BF39" s="818"/>
      <c r="BG39" s="818"/>
      <c r="BH39" s="818"/>
      <c r="BI39" s="819"/>
      <c r="BJ39" s="223"/>
      <c r="BK39" s="223"/>
      <c r="BL39" s="223"/>
      <c r="BM39" s="223"/>
      <c r="BN39" s="223"/>
      <c r="BO39" s="232"/>
      <c r="BP39" s="232"/>
      <c r="BQ39" s="229">
        <v>33</v>
      </c>
      <c r="BR39" s="230"/>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1"/>
    </row>
    <row r="40" spans="1:131" ht="26.25" customHeight="1" x14ac:dyDescent="0.15">
      <c r="A40" s="229">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0"/>
      <c r="AL40" s="821"/>
      <c r="AM40" s="821"/>
      <c r="AN40" s="821"/>
      <c r="AO40" s="821"/>
      <c r="AP40" s="821"/>
      <c r="AQ40" s="821"/>
      <c r="AR40" s="821"/>
      <c r="AS40" s="821"/>
      <c r="AT40" s="821"/>
      <c r="AU40" s="821"/>
      <c r="AV40" s="821"/>
      <c r="AW40" s="821"/>
      <c r="AX40" s="821"/>
      <c r="AY40" s="821"/>
      <c r="AZ40" s="817"/>
      <c r="BA40" s="817"/>
      <c r="BB40" s="817"/>
      <c r="BC40" s="817"/>
      <c r="BD40" s="817"/>
      <c r="BE40" s="818"/>
      <c r="BF40" s="818"/>
      <c r="BG40" s="818"/>
      <c r="BH40" s="818"/>
      <c r="BI40" s="819"/>
      <c r="BJ40" s="223"/>
      <c r="BK40" s="223"/>
      <c r="BL40" s="223"/>
      <c r="BM40" s="223"/>
      <c r="BN40" s="223"/>
      <c r="BO40" s="232"/>
      <c r="BP40" s="232"/>
      <c r="BQ40" s="229">
        <v>34</v>
      </c>
      <c r="BR40" s="230"/>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1"/>
    </row>
    <row r="41" spans="1:131" ht="26.25" customHeight="1" x14ac:dyDescent="0.15">
      <c r="A41" s="229">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0"/>
      <c r="AL41" s="821"/>
      <c r="AM41" s="821"/>
      <c r="AN41" s="821"/>
      <c r="AO41" s="821"/>
      <c r="AP41" s="821"/>
      <c r="AQ41" s="821"/>
      <c r="AR41" s="821"/>
      <c r="AS41" s="821"/>
      <c r="AT41" s="821"/>
      <c r="AU41" s="821"/>
      <c r="AV41" s="821"/>
      <c r="AW41" s="821"/>
      <c r="AX41" s="821"/>
      <c r="AY41" s="821"/>
      <c r="AZ41" s="817"/>
      <c r="BA41" s="817"/>
      <c r="BB41" s="817"/>
      <c r="BC41" s="817"/>
      <c r="BD41" s="817"/>
      <c r="BE41" s="818"/>
      <c r="BF41" s="818"/>
      <c r="BG41" s="818"/>
      <c r="BH41" s="818"/>
      <c r="BI41" s="819"/>
      <c r="BJ41" s="223"/>
      <c r="BK41" s="223"/>
      <c r="BL41" s="223"/>
      <c r="BM41" s="223"/>
      <c r="BN41" s="223"/>
      <c r="BO41" s="232"/>
      <c r="BP41" s="232"/>
      <c r="BQ41" s="229">
        <v>35</v>
      </c>
      <c r="BR41" s="230"/>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1"/>
    </row>
    <row r="42" spans="1:131" ht="26.25" customHeight="1" x14ac:dyDescent="0.15">
      <c r="A42" s="229">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0"/>
      <c r="AL42" s="821"/>
      <c r="AM42" s="821"/>
      <c r="AN42" s="821"/>
      <c r="AO42" s="821"/>
      <c r="AP42" s="821"/>
      <c r="AQ42" s="821"/>
      <c r="AR42" s="821"/>
      <c r="AS42" s="821"/>
      <c r="AT42" s="821"/>
      <c r="AU42" s="821"/>
      <c r="AV42" s="821"/>
      <c r="AW42" s="821"/>
      <c r="AX42" s="821"/>
      <c r="AY42" s="821"/>
      <c r="AZ42" s="817"/>
      <c r="BA42" s="817"/>
      <c r="BB42" s="817"/>
      <c r="BC42" s="817"/>
      <c r="BD42" s="817"/>
      <c r="BE42" s="818"/>
      <c r="BF42" s="818"/>
      <c r="BG42" s="818"/>
      <c r="BH42" s="818"/>
      <c r="BI42" s="819"/>
      <c r="BJ42" s="223"/>
      <c r="BK42" s="223"/>
      <c r="BL42" s="223"/>
      <c r="BM42" s="223"/>
      <c r="BN42" s="223"/>
      <c r="BO42" s="232"/>
      <c r="BP42" s="232"/>
      <c r="BQ42" s="229">
        <v>36</v>
      </c>
      <c r="BR42" s="230"/>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1"/>
    </row>
    <row r="43" spans="1:131" ht="26.25" customHeight="1" x14ac:dyDescent="0.15">
      <c r="A43" s="229">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0"/>
      <c r="AL43" s="821"/>
      <c r="AM43" s="821"/>
      <c r="AN43" s="821"/>
      <c r="AO43" s="821"/>
      <c r="AP43" s="821"/>
      <c r="AQ43" s="821"/>
      <c r="AR43" s="821"/>
      <c r="AS43" s="821"/>
      <c r="AT43" s="821"/>
      <c r="AU43" s="821"/>
      <c r="AV43" s="821"/>
      <c r="AW43" s="821"/>
      <c r="AX43" s="821"/>
      <c r="AY43" s="821"/>
      <c r="AZ43" s="817"/>
      <c r="BA43" s="817"/>
      <c r="BB43" s="817"/>
      <c r="BC43" s="817"/>
      <c r="BD43" s="817"/>
      <c r="BE43" s="818"/>
      <c r="BF43" s="818"/>
      <c r="BG43" s="818"/>
      <c r="BH43" s="818"/>
      <c r="BI43" s="819"/>
      <c r="BJ43" s="223"/>
      <c r="BK43" s="223"/>
      <c r="BL43" s="223"/>
      <c r="BM43" s="223"/>
      <c r="BN43" s="223"/>
      <c r="BO43" s="232"/>
      <c r="BP43" s="232"/>
      <c r="BQ43" s="229">
        <v>37</v>
      </c>
      <c r="BR43" s="230"/>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1"/>
    </row>
    <row r="44" spans="1:131" ht="26.25" customHeight="1" x14ac:dyDescent="0.15">
      <c r="A44" s="229">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0"/>
      <c r="AL44" s="821"/>
      <c r="AM44" s="821"/>
      <c r="AN44" s="821"/>
      <c r="AO44" s="821"/>
      <c r="AP44" s="821"/>
      <c r="AQ44" s="821"/>
      <c r="AR44" s="821"/>
      <c r="AS44" s="821"/>
      <c r="AT44" s="821"/>
      <c r="AU44" s="821"/>
      <c r="AV44" s="821"/>
      <c r="AW44" s="821"/>
      <c r="AX44" s="821"/>
      <c r="AY44" s="821"/>
      <c r="AZ44" s="817"/>
      <c r="BA44" s="817"/>
      <c r="BB44" s="817"/>
      <c r="BC44" s="817"/>
      <c r="BD44" s="817"/>
      <c r="BE44" s="818"/>
      <c r="BF44" s="818"/>
      <c r="BG44" s="818"/>
      <c r="BH44" s="818"/>
      <c r="BI44" s="819"/>
      <c r="BJ44" s="223"/>
      <c r="BK44" s="223"/>
      <c r="BL44" s="223"/>
      <c r="BM44" s="223"/>
      <c r="BN44" s="223"/>
      <c r="BO44" s="232"/>
      <c r="BP44" s="232"/>
      <c r="BQ44" s="229">
        <v>38</v>
      </c>
      <c r="BR44" s="230"/>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1"/>
    </row>
    <row r="45" spans="1:131" ht="26.25" customHeight="1" x14ac:dyDescent="0.15">
      <c r="A45" s="229">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0"/>
      <c r="AL45" s="821"/>
      <c r="AM45" s="821"/>
      <c r="AN45" s="821"/>
      <c r="AO45" s="821"/>
      <c r="AP45" s="821"/>
      <c r="AQ45" s="821"/>
      <c r="AR45" s="821"/>
      <c r="AS45" s="821"/>
      <c r="AT45" s="821"/>
      <c r="AU45" s="821"/>
      <c r="AV45" s="821"/>
      <c r="AW45" s="821"/>
      <c r="AX45" s="821"/>
      <c r="AY45" s="821"/>
      <c r="AZ45" s="817"/>
      <c r="BA45" s="817"/>
      <c r="BB45" s="817"/>
      <c r="BC45" s="817"/>
      <c r="BD45" s="817"/>
      <c r="BE45" s="818"/>
      <c r="BF45" s="818"/>
      <c r="BG45" s="818"/>
      <c r="BH45" s="818"/>
      <c r="BI45" s="819"/>
      <c r="BJ45" s="223"/>
      <c r="BK45" s="223"/>
      <c r="BL45" s="223"/>
      <c r="BM45" s="223"/>
      <c r="BN45" s="223"/>
      <c r="BO45" s="232"/>
      <c r="BP45" s="232"/>
      <c r="BQ45" s="229">
        <v>39</v>
      </c>
      <c r="BR45" s="230"/>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1"/>
    </row>
    <row r="46" spans="1:131" ht="26.25" customHeight="1" x14ac:dyDescent="0.15">
      <c r="A46" s="229">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0"/>
      <c r="AL46" s="821"/>
      <c r="AM46" s="821"/>
      <c r="AN46" s="821"/>
      <c r="AO46" s="821"/>
      <c r="AP46" s="821"/>
      <c r="AQ46" s="821"/>
      <c r="AR46" s="821"/>
      <c r="AS46" s="821"/>
      <c r="AT46" s="821"/>
      <c r="AU46" s="821"/>
      <c r="AV46" s="821"/>
      <c r="AW46" s="821"/>
      <c r="AX46" s="821"/>
      <c r="AY46" s="821"/>
      <c r="AZ46" s="817"/>
      <c r="BA46" s="817"/>
      <c r="BB46" s="817"/>
      <c r="BC46" s="817"/>
      <c r="BD46" s="817"/>
      <c r="BE46" s="818"/>
      <c r="BF46" s="818"/>
      <c r="BG46" s="818"/>
      <c r="BH46" s="818"/>
      <c r="BI46" s="819"/>
      <c r="BJ46" s="223"/>
      <c r="BK46" s="223"/>
      <c r="BL46" s="223"/>
      <c r="BM46" s="223"/>
      <c r="BN46" s="223"/>
      <c r="BO46" s="232"/>
      <c r="BP46" s="232"/>
      <c r="BQ46" s="229">
        <v>40</v>
      </c>
      <c r="BR46" s="230"/>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1"/>
    </row>
    <row r="47" spans="1:131" ht="26.25" customHeight="1" x14ac:dyDescent="0.15">
      <c r="A47" s="229">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0"/>
      <c r="AL47" s="821"/>
      <c r="AM47" s="821"/>
      <c r="AN47" s="821"/>
      <c r="AO47" s="821"/>
      <c r="AP47" s="821"/>
      <c r="AQ47" s="821"/>
      <c r="AR47" s="821"/>
      <c r="AS47" s="821"/>
      <c r="AT47" s="821"/>
      <c r="AU47" s="821"/>
      <c r="AV47" s="821"/>
      <c r="AW47" s="821"/>
      <c r="AX47" s="821"/>
      <c r="AY47" s="821"/>
      <c r="AZ47" s="817"/>
      <c r="BA47" s="817"/>
      <c r="BB47" s="817"/>
      <c r="BC47" s="817"/>
      <c r="BD47" s="817"/>
      <c r="BE47" s="818"/>
      <c r="BF47" s="818"/>
      <c r="BG47" s="818"/>
      <c r="BH47" s="818"/>
      <c r="BI47" s="819"/>
      <c r="BJ47" s="223"/>
      <c r="BK47" s="223"/>
      <c r="BL47" s="223"/>
      <c r="BM47" s="223"/>
      <c r="BN47" s="223"/>
      <c r="BO47" s="232"/>
      <c r="BP47" s="232"/>
      <c r="BQ47" s="229">
        <v>41</v>
      </c>
      <c r="BR47" s="230"/>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1"/>
    </row>
    <row r="48" spans="1:131" ht="26.25" customHeight="1" x14ac:dyDescent="0.15">
      <c r="A48" s="229">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0"/>
      <c r="AL48" s="821"/>
      <c r="AM48" s="821"/>
      <c r="AN48" s="821"/>
      <c r="AO48" s="821"/>
      <c r="AP48" s="821"/>
      <c r="AQ48" s="821"/>
      <c r="AR48" s="821"/>
      <c r="AS48" s="821"/>
      <c r="AT48" s="821"/>
      <c r="AU48" s="821"/>
      <c r="AV48" s="821"/>
      <c r="AW48" s="821"/>
      <c r="AX48" s="821"/>
      <c r="AY48" s="821"/>
      <c r="AZ48" s="817"/>
      <c r="BA48" s="817"/>
      <c r="BB48" s="817"/>
      <c r="BC48" s="817"/>
      <c r="BD48" s="817"/>
      <c r="BE48" s="818"/>
      <c r="BF48" s="818"/>
      <c r="BG48" s="818"/>
      <c r="BH48" s="818"/>
      <c r="BI48" s="819"/>
      <c r="BJ48" s="223"/>
      <c r="BK48" s="223"/>
      <c r="BL48" s="223"/>
      <c r="BM48" s="223"/>
      <c r="BN48" s="223"/>
      <c r="BO48" s="232"/>
      <c r="BP48" s="232"/>
      <c r="BQ48" s="229">
        <v>42</v>
      </c>
      <c r="BR48" s="230"/>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1"/>
    </row>
    <row r="49" spans="1:131" ht="26.25" customHeight="1" x14ac:dyDescent="0.15">
      <c r="A49" s="229">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0"/>
      <c r="AL49" s="821"/>
      <c r="AM49" s="821"/>
      <c r="AN49" s="821"/>
      <c r="AO49" s="821"/>
      <c r="AP49" s="821"/>
      <c r="AQ49" s="821"/>
      <c r="AR49" s="821"/>
      <c r="AS49" s="821"/>
      <c r="AT49" s="821"/>
      <c r="AU49" s="821"/>
      <c r="AV49" s="821"/>
      <c r="AW49" s="821"/>
      <c r="AX49" s="821"/>
      <c r="AY49" s="821"/>
      <c r="AZ49" s="817"/>
      <c r="BA49" s="817"/>
      <c r="BB49" s="817"/>
      <c r="BC49" s="817"/>
      <c r="BD49" s="817"/>
      <c r="BE49" s="818"/>
      <c r="BF49" s="818"/>
      <c r="BG49" s="818"/>
      <c r="BH49" s="818"/>
      <c r="BI49" s="819"/>
      <c r="BJ49" s="223"/>
      <c r="BK49" s="223"/>
      <c r="BL49" s="223"/>
      <c r="BM49" s="223"/>
      <c r="BN49" s="223"/>
      <c r="BO49" s="232"/>
      <c r="BP49" s="232"/>
      <c r="BQ49" s="229">
        <v>43</v>
      </c>
      <c r="BR49" s="230"/>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1"/>
    </row>
    <row r="50" spans="1:131" ht="26.25" customHeight="1" x14ac:dyDescent="0.15">
      <c r="A50" s="229">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8"/>
      <c r="BF50" s="818"/>
      <c r="BG50" s="818"/>
      <c r="BH50" s="818"/>
      <c r="BI50" s="819"/>
      <c r="BJ50" s="223"/>
      <c r="BK50" s="223"/>
      <c r="BL50" s="223"/>
      <c r="BM50" s="223"/>
      <c r="BN50" s="223"/>
      <c r="BO50" s="232"/>
      <c r="BP50" s="232"/>
      <c r="BQ50" s="229">
        <v>44</v>
      </c>
      <c r="BR50" s="230"/>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1"/>
    </row>
    <row r="51" spans="1:131" ht="26.25" customHeight="1" x14ac:dyDescent="0.15">
      <c r="A51" s="229">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8"/>
      <c r="BF51" s="818"/>
      <c r="BG51" s="818"/>
      <c r="BH51" s="818"/>
      <c r="BI51" s="819"/>
      <c r="BJ51" s="223"/>
      <c r="BK51" s="223"/>
      <c r="BL51" s="223"/>
      <c r="BM51" s="223"/>
      <c r="BN51" s="223"/>
      <c r="BO51" s="232"/>
      <c r="BP51" s="232"/>
      <c r="BQ51" s="229">
        <v>45</v>
      </c>
      <c r="BR51" s="230"/>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1"/>
    </row>
    <row r="52" spans="1:131" ht="26.25" customHeight="1" x14ac:dyDescent="0.15">
      <c r="A52" s="229">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8"/>
      <c r="BF52" s="818"/>
      <c r="BG52" s="818"/>
      <c r="BH52" s="818"/>
      <c r="BI52" s="819"/>
      <c r="BJ52" s="223"/>
      <c r="BK52" s="223"/>
      <c r="BL52" s="223"/>
      <c r="BM52" s="223"/>
      <c r="BN52" s="223"/>
      <c r="BO52" s="232"/>
      <c r="BP52" s="232"/>
      <c r="BQ52" s="229">
        <v>46</v>
      </c>
      <c r="BR52" s="230"/>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1"/>
    </row>
    <row r="53" spans="1:131" ht="26.25" customHeight="1" x14ac:dyDescent="0.15">
      <c r="A53" s="229">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8"/>
      <c r="BF53" s="818"/>
      <c r="BG53" s="818"/>
      <c r="BH53" s="818"/>
      <c r="BI53" s="819"/>
      <c r="BJ53" s="223"/>
      <c r="BK53" s="223"/>
      <c r="BL53" s="223"/>
      <c r="BM53" s="223"/>
      <c r="BN53" s="223"/>
      <c r="BO53" s="232"/>
      <c r="BP53" s="232"/>
      <c r="BQ53" s="229">
        <v>47</v>
      </c>
      <c r="BR53" s="230"/>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1"/>
    </row>
    <row r="54" spans="1:131" ht="26.25" customHeight="1" x14ac:dyDescent="0.15">
      <c r="A54" s="229">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8"/>
      <c r="BF54" s="818"/>
      <c r="BG54" s="818"/>
      <c r="BH54" s="818"/>
      <c r="BI54" s="819"/>
      <c r="BJ54" s="223"/>
      <c r="BK54" s="223"/>
      <c r="BL54" s="223"/>
      <c r="BM54" s="223"/>
      <c r="BN54" s="223"/>
      <c r="BO54" s="232"/>
      <c r="BP54" s="232"/>
      <c r="BQ54" s="229">
        <v>48</v>
      </c>
      <c r="BR54" s="230"/>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1"/>
    </row>
    <row r="55" spans="1:131" ht="26.25" customHeight="1" x14ac:dyDescent="0.15">
      <c r="A55" s="229">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8"/>
      <c r="BF55" s="818"/>
      <c r="BG55" s="818"/>
      <c r="BH55" s="818"/>
      <c r="BI55" s="819"/>
      <c r="BJ55" s="223"/>
      <c r="BK55" s="223"/>
      <c r="BL55" s="223"/>
      <c r="BM55" s="223"/>
      <c r="BN55" s="223"/>
      <c r="BO55" s="232"/>
      <c r="BP55" s="232"/>
      <c r="BQ55" s="229">
        <v>49</v>
      </c>
      <c r="BR55" s="230"/>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1"/>
    </row>
    <row r="56" spans="1:131" ht="26.25" customHeight="1" x14ac:dyDescent="0.15">
      <c r="A56" s="229">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8"/>
      <c r="BF56" s="818"/>
      <c r="BG56" s="818"/>
      <c r="BH56" s="818"/>
      <c r="BI56" s="819"/>
      <c r="BJ56" s="223"/>
      <c r="BK56" s="223"/>
      <c r="BL56" s="223"/>
      <c r="BM56" s="223"/>
      <c r="BN56" s="223"/>
      <c r="BO56" s="232"/>
      <c r="BP56" s="232"/>
      <c r="BQ56" s="229">
        <v>50</v>
      </c>
      <c r="BR56" s="230"/>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1"/>
    </row>
    <row r="57" spans="1:131" ht="26.25" customHeight="1" x14ac:dyDescent="0.15">
      <c r="A57" s="229">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8"/>
      <c r="BF57" s="818"/>
      <c r="BG57" s="818"/>
      <c r="BH57" s="818"/>
      <c r="BI57" s="819"/>
      <c r="BJ57" s="223"/>
      <c r="BK57" s="223"/>
      <c r="BL57" s="223"/>
      <c r="BM57" s="223"/>
      <c r="BN57" s="223"/>
      <c r="BO57" s="232"/>
      <c r="BP57" s="232"/>
      <c r="BQ57" s="229">
        <v>51</v>
      </c>
      <c r="BR57" s="230"/>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1"/>
    </row>
    <row r="58" spans="1:131" ht="26.25" customHeight="1" x14ac:dyDescent="0.15">
      <c r="A58" s="229">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8"/>
      <c r="BF58" s="818"/>
      <c r="BG58" s="818"/>
      <c r="BH58" s="818"/>
      <c r="BI58" s="819"/>
      <c r="BJ58" s="223"/>
      <c r="BK58" s="223"/>
      <c r="BL58" s="223"/>
      <c r="BM58" s="223"/>
      <c r="BN58" s="223"/>
      <c r="BO58" s="232"/>
      <c r="BP58" s="232"/>
      <c r="BQ58" s="229">
        <v>52</v>
      </c>
      <c r="BR58" s="230"/>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1"/>
    </row>
    <row r="59" spans="1:131" ht="26.25" customHeight="1" x14ac:dyDescent="0.15">
      <c r="A59" s="229">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8"/>
      <c r="BF59" s="818"/>
      <c r="BG59" s="818"/>
      <c r="BH59" s="818"/>
      <c r="BI59" s="819"/>
      <c r="BJ59" s="223"/>
      <c r="BK59" s="223"/>
      <c r="BL59" s="223"/>
      <c r="BM59" s="223"/>
      <c r="BN59" s="223"/>
      <c r="BO59" s="232"/>
      <c r="BP59" s="232"/>
      <c r="BQ59" s="229">
        <v>53</v>
      </c>
      <c r="BR59" s="230"/>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1"/>
    </row>
    <row r="60" spans="1:131" ht="26.25" customHeight="1" x14ac:dyDescent="0.15">
      <c r="A60" s="229">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8"/>
      <c r="BF60" s="818"/>
      <c r="BG60" s="818"/>
      <c r="BH60" s="818"/>
      <c r="BI60" s="819"/>
      <c r="BJ60" s="223"/>
      <c r="BK60" s="223"/>
      <c r="BL60" s="223"/>
      <c r="BM60" s="223"/>
      <c r="BN60" s="223"/>
      <c r="BO60" s="232"/>
      <c r="BP60" s="232"/>
      <c r="BQ60" s="229">
        <v>54</v>
      </c>
      <c r="BR60" s="230"/>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1"/>
    </row>
    <row r="61" spans="1:131" ht="26.25" customHeight="1" thickBot="1" x14ac:dyDescent="0.2">
      <c r="A61" s="229">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8"/>
      <c r="BF61" s="818"/>
      <c r="BG61" s="818"/>
      <c r="BH61" s="818"/>
      <c r="BI61" s="819"/>
      <c r="BJ61" s="223"/>
      <c r="BK61" s="223"/>
      <c r="BL61" s="223"/>
      <c r="BM61" s="223"/>
      <c r="BN61" s="223"/>
      <c r="BO61" s="232"/>
      <c r="BP61" s="232"/>
      <c r="BQ61" s="229">
        <v>55</v>
      </c>
      <c r="BR61" s="230"/>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1"/>
    </row>
    <row r="62" spans="1:131" ht="26.25" customHeight="1" x14ac:dyDescent="0.15">
      <c r="A62" s="229">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8"/>
      <c r="BF62" s="818"/>
      <c r="BG62" s="818"/>
      <c r="BH62" s="818"/>
      <c r="BI62" s="819"/>
      <c r="BJ62" s="834" t="s">
        <v>412</v>
      </c>
      <c r="BK62" s="793"/>
      <c r="BL62" s="793"/>
      <c r="BM62" s="793"/>
      <c r="BN62" s="794"/>
      <c r="BO62" s="232"/>
      <c r="BP62" s="232"/>
      <c r="BQ62" s="229">
        <v>56</v>
      </c>
      <c r="BR62" s="230"/>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1"/>
    </row>
    <row r="63" spans="1:131" ht="26.25" customHeight="1" thickBot="1" x14ac:dyDescent="0.2">
      <c r="A63" s="231" t="s">
        <v>390</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959</v>
      </c>
      <c r="AG63" s="831"/>
      <c r="AH63" s="831"/>
      <c r="AI63" s="831"/>
      <c r="AJ63" s="832"/>
      <c r="AK63" s="833"/>
      <c r="AL63" s="828"/>
      <c r="AM63" s="828"/>
      <c r="AN63" s="828"/>
      <c r="AO63" s="828"/>
      <c r="AP63" s="831">
        <v>1649</v>
      </c>
      <c r="AQ63" s="831"/>
      <c r="AR63" s="831"/>
      <c r="AS63" s="831"/>
      <c r="AT63" s="831"/>
      <c r="AU63" s="831">
        <v>1286</v>
      </c>
      <c r="AV63" s="831"/>
      <c r="AW63" s="831"/>
      <c r="AX63" s="831"/>
      <c r="AY63" s="831"/>
      <c r="AZ63" s="835"/>
      <c r="BA63" s="835"/>
      <c r="BB63" s="835"/>
      <c r="BC63" s="835"/>
      <c r="BD63" s="835"/>
      <c r="BE63" s="836"/>
      <c r="BF63" s="836"/>
      <c r="BG63" s="836"/>
      <c r="BH63" s="836"/>
      <c r="BI63" s="837"/>
      <c r="BJ63" s="838">
        <v>1655</v>
      </c>
      <c r="BK63" s="839"/>
      <c r="BL63" s="839"/>
      <c r="BM63" s="839"/>
      <c r="BN63" s="840"/>
      <c r="BO63" s="232"/>
      <c r="BP63" s="232"/>
      <c r="BQ63" s="229">
        <v>57</v>
      </c>
      <c r="BR63" s="230"/>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1"/>
    </row>
    <row r="66" spans="1:131" ht="26.25" customHeight="1" x14ac:dyDescent="0.15">
      <c r="A66" s="714" t="s">
        <v>415</v>
      </c>
      <c r="B66" s="715"/>
      <c r="C66" s="715"/>
      <c r="D66" s="715"/>
      <c r="E66" s="715"/>
      <c r="F66" s="715"/>
      <c r="G66" s="715"/>
      <c r="H66" s="715"/>
      <c r="I66" s="715"/>
      <c r="J66" s="715"/>
      <c r="K66" s="715"/>
      <c r="L66" s="715"/>
      <c r="M66" s="715"/>
      <c r="N66" s="715"/>
      <c r="O66" s="715"/>
      <c r="P66" s="716"/>
      <c r="Q66" s="720" t="s">
        <v>395</v>
      </c>
      <c r="R66" s="721"/>
      <c r="S66" s="721"/>
      <c r="T66" s="721"/>
      <c r="U66" s="722"/>
      <c r="V66" s="720" t="s">
        <v>396</v>
      </c>
      <c r="W66" s="721"/>
      <c r="X66" s="721"/>
      <c r="Y66" s="721"/>
      <c r="Z66" s="722"/>
      <c r="AA66" s="720" t="s">
        <v>416</v>
      </c>
      <c r="AB66" s="721"/>
      <c r="AC66" s="721"/>
      <c r="AD66" s="721"/>
      <c r="AE66" s="722"/>
      <c r="AF66" s="841" t="s">
        <v>417</v>
      </c>
      <c r="AG66" s="802"/>
      <c r="AH66" s="802"/>
      <c r="AI66" s="802"/>
      <c r="AJ66" s="842"/>
      <c r="AK66" s="720" t="s">
        <v>399</v>
      </c>
      <c r="AL66" s="715"/>
      <c r="AM66" s="715"/>
      <c r="AN66" s="715"/>
      <c r="AO66" s="716"/>
      <c r="AP66" s="720" t="s">
        <v>418</v>
      </c>
      <c r="AQ66" s="721"/>
      <c r="AR66" s="721"/>
      <c r="AS66" s="721"/>
      <c r="AT66" s="722"/>
      <c r="AU66" s="720" t="s">
        <v>419</v>
      </c>
      <c r="AV66" s="721"/>
      <c r="AW66" s="721"/>
      <c r="AX66" s="721"/>
      <c r="AY66" s="722"/>
      <c r="AZ66" s="720" t="s">
        <v>378</v>
      </c>
      <c r="BA66" s="721"/>
      <c r="BB66" s="721"/>
      <c r="BC66" s="721"/>
      <c r="BD66" s="727"/>
      <c r="BE66" s="232"/>
      <c r="BF66" s="232"/>
      <c r="BG66" s="232"/>
      <c r="BH66" s="232"/>
      <c r="BI66" s="232"/>
      <c r="BJ66" s="232"/>
      <c r="BK66" s="232"/>
      <c r="BL66" s="232"/>
      <c r="BM66" s="232"/>
      <c r="BN66" s="232"/>
      <c r="BO66" s="232"/>
      <c r="BP66" s="232"/>
      <c r="BQ66" s="229">
        <v>60</v>
      </c>
      <c r="BR66" s="234"/>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1"/>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2"/>
      <c r="BF67" s="232"/>
      <c r="BG67" s="232"/>
      <c r="BH67" s="232"/>
      <c r="BI67" s="232"/>
      <c r="BJ67" s="232"/>
      <c r="BK67" s="232"/>
      <c r="BL67" s="232"/>
      <c r="BM67" s="232"/>
      <c r="BN67" s="232"/>
      <c r="BO67" s="232"/>
      <c r="BP67" s="232"/>
      <c r="BQ67" s="229">
        <v>61</v>
      </c>
      <c r="BR67" s="234"/>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1"/>
    </row>
    <row r="68" spans="1:131" ht="26.25" customHeight="1" thickTop="1" x14ac:dyDescent="0.15">
      <c r="A68" s="227">
        <v>1</v>
      </c>
      <c r="B68" s="856" t="s">
        <v>581</v>
      </c>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32"/>
      <c r="BF68" s="232"/>
      <c r="BG68" s="232"/>
      <c r="BH68" s="232"/>
      <c r="BI68" s="232"/>
      <c r="BJ68" s="232"/>
      <c r="BK68" s="232"/>
      <c r="BL68" s="232"/>
      <c r="BM68" s="232"/>
      <c r="BN68" s="232"/>
      <c r="BO68" s="232"/>
      <c r="BP68" s="232"/>
      <c r="BQ68" s="229">
        <v>62</v>
      </c>
      <c r="BR68" s="234"/>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1"/>
    </row>
    <row r="69" spans="1:131" ht="26.25" customHeight="1" x14ac:dyDescent="0.15">
      <c r="A69" s="229">
        <v>2</v>
      </c>
      <c r="B69" s="860" t="s">
        <v>582</v>
      </c>
      <c r="C69" s="861"/>
      <c r="D69" s="861"/>
      <c r="E69" s="861"/>
      <c r="F69" s="861"/>
      <c r="G69" s="861"/>
      <c r="H69" s="861"/>
      <c r="I69" s="861"/>
      <c r="J69" s="861"/>
      <c r="K69" s="861"/>
      <c r="L69" s="861"/>
      <c r="M69" s="861"/>
      <c r="N69" s="861"/>
      <c r="O69" s="861"/>
      <c r="P69" s="862"/>
      <c r="Q69" s="863">
        <v>550</v>
      </c>
      <c r="R69" s="821"/>
      <c r="S69" s="821"/>
      <c r="T69" s="821"/>
      <c r="U69" s="821"/>
      <c r="V69" s="821">
        <v>398</v>
      </c>
      <c r="W69" s="821"/>
      <c r="X69" s="821"/>
      <c r="Y69" s="821"/>
      <c r="Z69" s="821"/>
      <c r="AA69" s="821">
        <v>152</v>
      </c>
      <c r="AB69" s="821"/>
      <c r="AC69" s="821"/>
      <c r="AD69" s="821"/>
      <c r="AE69" s="821"/>
      <c r="AF69" s="821">
        <v>152</v>
      </c>
      <c r="AG69" s="821"/>
      <c r="AH69" s="821"/>
      <c r="AI69" s="821"/>
      <c r="AJ69" s="821"/>
      <c r="AK69" s="864" t="s">
        <v>598</v>
      </c>
      <c r="AL69" s="865"/>
      <c r="AM69" s="865"/>
      <c r="AN69" s="865"/>
      <c r="AO69" s="820"/>
      <c r="AP69" s="864" t="s">
        <v>598</v>
      </c>
      <c r="AQ69" s="865"/>
      <c r="AR69" s="865"/>
      <c r="AS69" s="865"/>
      <c r="AT69" s="820"/>
      <c r="AU69" s="864" t="s">
        <v>599</v>
      </c>
      <c r="AV69" s="865"/>
      <c r="AW69" s="865"/>
      <c r="AX69" s="865"/>
      <c r="AY69" s="820"/>
      <c r="AZ69" s="818"/>
      <c r="BA69" s="818"/>
      <c r="BB69" s="818"/>
      <c r="BC69" s="818"/>
      <c r="BD69" s="819"/>
      <c r="BE69" s="232"/>
      <c r="BF69" s="232"/>
      <c r="BG69" s="232"/>
      <c r="BH69" s="232"/>
      <c r="BI69" s="232"/>
      <c r="BJ69" s="232"/>
      <c r="BK69" s="232"/>
      <c r="BL69" s="232"/>
      <c r="BM69" s="232"/>
      <c r="BN69" s="232"/>
      <c r="BO69" s="232"/>
      <c r="BP69" s="232"/>
      <c r="BQ69" s="229">
        <v>63</v>
      </c>
      <c r="BR69" s="234"/>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1"/>
    </row>
    <row r="70" spans="1:131" ht="26.25" customHeight="1" x14ac:dyDescent="0.15">
      <c r="A70" s="229">
        <v>3</v>
      </c>
      <c r="B70" s="860" t="s">
        <v>583</v>
      </c>
      <c r="C70" s="861"/>
      <c r="D70" s="861"/>
      <c r="E70" s="861"/>
      <c r="F70" s="861"/>
      <c r="G70" s="861"/>
      <c r="H70" s="861"/>
      <c r="I70" s="861"/>
      <c r="J70" s="861"/>
      <c r="K70" s="861"/>
      <c r="L70" s="861"/>
      <c r="M70" s="861"/>
      <c r="N70" s="861"/>
      <c r="O70" s="861"/>
      <c r="P70" s="862"/>
      <c r="Q70" s="863">
        <v>629</v>
      </c>
      <c r="R70" s="821"/>
      <c r="S70" s="821"/>
      <c r="T70" s="821"/>
      <c r="U70" s="821"/>
      <c r="V70" s="821">
        <v>591</v>
      </c>
      <c r="W70" s="821"/>
      <c r="X70" s="821"/>
      <c r="Y70" s="821"/>
      <c r="Z70" s="821"/>
      <c r="AA70" s="821">
        <v>37</v>
      </c>
      <c r="AB70" s="821"/>
      <c r="AC70" s="821"/>
      <c r="AD70" s="821"/>
      <c r="AE70" s="821"/>
      <c r="AF70" s="821">
        <v>135</v>
      </c>
      <c r="AG70" s="821"/>
      <c r="AH70" s="821"/>
      <c r="AI70" s="821"/>
      <c r="AJ70" s="821"/>
      <c r="AK70" s="821">
        <v>11</v>
      </c>
      <c r="AL70" s="821"/>
      <c r="AM70" s="821"/>
      <c r="AN70" s="821"/>
      <c r="AO70" s="821"/>
      <c r="AP70" s="821">
        <v>74</v>
      </c>
      <c r="AQ70" s="821"/>
      <c r="AR70" s="821"/>
      <c r="AS70" s="821"/>
      <c r="AT70" s="821"/>
      <c r="AU70" s="821">
        <v>2</v>
      </c>
      <c r="AV70" s="821"/>
      <c r="AW70" s="821"/>
      <c r="AX70" s="821"/>
      <c r="AY70" s="821"/>
      <c r="AZ70" s="818"/>
      <c r="BA70" s="818"/>
      <c r="BB70" s="818"/>
      <c r="BC70" s="818"/>
      <c r="BD70" s="819"/>
      <c r="BE70" s="232"/>
      <c r="BF70" s="232"/>
      <c r="BG70" s="232"/>
      <c r="BH70" s="232"/>
      <c r="BI70" s="232"/>
      <c r="BJ70" s="232"/>
      <c r="BK70" s="232"/>
      <c r="BL70" s="232"/>
      <c r="BM70" s="232"/>
      <c r="BN70" s="232"/>
      <c r="BO70" s="232"/>
      <c r="BP70" s="232"/>
      <c r="BQ70" s="229">
        <v>64</v>
      </c>
      <c r="BR70" s="234"/>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1"/>
    </row>
    <row r="71" spans="1:131" ht="26.25" customHeight="1" x14ac:dyDescent="0.15">
      <c r="A71" s="229">
        <v>4</v>
      </c>
      <c r="B71" s="860" t="s">
        <v>584</v>
      </c>
      <c r="C71" s="861"/>
      <c r="D71" s="861"/>
      <c r="E71" s="861"/>
      <c r="F71" s="861"/>
      <c r="G71" s="861"/>
      <c r="H71" s="861"/>
      <c r="I71" s="861"/>
      <c r="J71" s="861"/>
      <c r="K71" s="861"/>
      <c r="L71" s="861"/>
      <c r="M71" s="861"/>
      <c r="N71" s="861"/>
      <c r="O71" s="861"/>
      <c r="P71" s="862"/>
      <c r="Q71" s="863">
        <v>11</v>
      </c>
      <c r="R71" s="821"/>
      <c r="S71" s="821"/>
      <c r="T71" s="821"/>
      <c r="U71" s="821"/>
      <c r="V71" s="821">
        <v>4</v>
      </c>
      <c r="W71" s="821"/>
      <c r="X71" s="821"/>
      <c r="Y71" s="821"/>
      <c r="Z71" s="821"/>
      <c r="AA71" s="821">
        <v>7</v>
      </c>
      <c r="AB71" s="821"/>
      <c r="AC71" s="821"/>
      <c r="AD71" s="821"/>
      <c r="AE71" s="821"/>
      <c r="AF71" s="821">
        <v>6</v>
      </c>
      <c r="AG71" s="821"/>
      <c r="AH71" s="821"/>
      <c r="AI71" s="821"/>
      <c r="AJ71" s="821"/>
      <c r="AK71" s="864" t="s">
        <v>598</v>
      </c>
      <c r="AL71" s="865"/>
      <c r="AM71" s="865"/>
      <c r="AN71" s="865"/>
      <c r="AO71" s="820"/>
      <c r="AP71" s="864" t="s">
        <v>598</v>
      </c>
      <c r="AQ71" s="865"/>
      <c r="AR71" s="865"/>
      <c r="AS71" s="865"/>
      <c r="AT71" s="820"/>
      <c r="AU71" s="864" t="s">
        <v>599</v>
      </c>
      <c r="AV71" s="865"/>
      <c r="AW71" s="865"/>
      <c r="AX71" s="865"/>
      <c r="AY71" s="820"/>
      <c r="AZ71" s="818"/>
      <c r="BA71" s="818"/>
      <c r="BB71" s="818"/>
      <c r="BC71" s="818"/>
      <c r="BD71" s="819"/>
      <c r="BE71" s="232"/>
      <c r="BF71" s="232"/>
      <c r="BG71" s="232"/>
      <c r="BH71" s="232"/>
      <c r="BI71" s="232"/>
      <c r="BJ71" s="232"/>
      <c r="BK71" s="232"/>
      <c r="BL71" s="232"/>
      <c r="BM71" s="232"/>
      <c r="BN71" s="232"/>
      <c r="BO71" s="232"/>
      <c r="BP71" s="232"/>
      <c r="BQ71" s="229">
        <v>65</v>
      </c>
      <c r="BR71" s="234"/>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1"/>
    </row>
    <row r="72" spans="1:131" ht="26.25" customHeight="1" x14ac:dyDescent="0.15">
      <c r="A72" s="229">
        <v>5</v>
      </c>
      <c r="B72" s="860" t="s">
        <v>585</v>
      </c>
      <c r="C72" s="861"/>
      <c r="D72" s="861"/>
      <c r="E72" s="861"/>
      <c r="F72" s="861"/>
      <c r="G72" s="861"/>
      <c r="H72" s="861"/>
      <c r="I72" s="861"/>
      <c r="J72" s="861"/>
      <c r="K72" s="861"/>
      <c r="L72" s="861"/>
      <c r="M72" s="861"/>
      <c r="N72" s="861"/>
      <c r="O72" s="861"/>
      <c r="P72" s="862"/>
      <c r="Q72" s="863">
        <v>4963</v>
      </c>
      <c r="R72" s="821"/>
      <c r="S72" s="821"/>
      <c r="T72" s="821"/>
      <c r="U72" s="821"/>
      <c r="V72" s="821">
        <v>4270</v>
      </c>
      <c r="W72" s="821"/>
      <c r="X72" s="821"/>
      <c r="Y72" s="821"/>
      <c r="Z72" s="821"/>
      <c r="AA72" s="821">
        <v>693</v>
      </c>
      <c r="AB72" s="821"/>
      <c r="AC72" s="821"/>
      <c r="AD72" s="821"/>
      <c r="AE72" s="821"/>
      <c r="AF72" s="821">
        <v>693</v>
      </c>
      <c r="AG72" s="821"/>
      <c r="AH72" s="821"/>
      <c r="AI72" s="821"/>
      <c r="AJ72" s="821"/>
      <c r="AK72" s="864" t="s">
        <v>598</v>
      </c>
      <c r="AL72" s="865"/>
      <c r="AM72" s="865"/>
      <c r="AN72" s="865"/>
      <c r="AO72" s="820"/>
      <c r="AP72" s="864" t="s">
        <v>598</v>
      </c>
      <c r="AQ72" s="865"/>
      <c r="AR72" s="865"/>
      <c r="AS72" s="865"/>
      <c r="AT72" s="820"/>
      <c r="AU72" s="864" t="s">
        <v>599</v>
      </c>
      <c r="AV72" s="865"/>
      <c r="AW72" s="865"/>
      <c r="AX72" s="865"/>
      <c r="AY72" s="820"/>
      <c r="AZ72" s="818"/>
      <c r="BA72" s="818"/>
      <c r="BB72" s="818"/>
      <c r="BC72" s="818"/>
      <c r="BD72" s="819"/>
      <c r="BE72" s="232"/>
      <c r="BF72" s="232"/>
      <c r="BG72" s="232"/>
      <c r="BH72" s="232"/>
      <c r="BI72" s="232"/>
      <c r="BJ72" s="232"/>
      <c r="BK72" s="232"/>
      <c r="BL72" s="232"/>
      <c r="BM72" s="232"/>
      <c r="BN72" s="232"/>
      <c r="BO72" s="232"/>
      <c r="BP72" s="232"/>
      <c r="BQ72" s="229">
        <v>66</v>
      </c>
      <c r="BR72" s="234"/>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1"/>
    </row>
    <row r="73" spans="1:131" ht="26.25" customHeight="1" x14ac:dyDescent="0.15">
      <c r="A73" s="229">
        <v>6</v>
      </c>
      <c r="B73" s="860" t="s">
        <v>586</v>
      </c>
      <c r="C73" s="861"/>
      <c r="D73" s="861"/>
      <c r="E73" s="861"/>
      <c r="F73" s="861"/>
      <c r="G73" s="861"/>
      <c r="H73" s="861"/>
      <c r="I73" s="861"/>
      <c r="J73" s="861"/>
      <c r="K73" s="861"/>
      <c r="L73" s="861"/>
      <c r="M73" s="861"/>
      <c r="N73" s="861"/>
      <c r="O73" s="861"/>
      <c r="P73" s="862"/>
      <c r="Q73" s="863">
        <v>0</v>
      </c>
      <c r="R73" s="821"/>
      <c r="S73" s="821"/>
      <c r="T73" s="821"/>
      <c r="U73" s="821"/>
      <c r="V73" s="821">
        <v>0</v>
      </c>
      <c r="W73" s="821"/>
      <c r="X73" s="821"/>
      <c r="Y73" s="821"/>
      <c r="Z73" s="821"/>
      <c r="AA73" s="821">
        <v>0</v>
      </c>
      <c r="AB73" s="821"/>
      <c r="AC73" s="821"/>
      <c r="AD73" s="821"/>
      <c r="AE73" s="821"/>
      <c r="AF73" s="821">
        <v>0</v>
      </c>
      <c r="AG73" s="821"/>
      <c r="AH73" s="821"/>
      <c r="AI73" s="821"/>
      <c r="AJ73" s="821"/>
      <c r="AK73" s="864" t="s">
        <v>598</v>
      </c>
      <c r="AL73" s="865"/>
      <c r="AM73" s="865"/>
      <c r="AN73" s="865"/>
      <c r="AO73" s="820"/>
      <c r="AP73" s="864" t="s">
        <v>598</v>
      </c>
      <c r="AQ73" s="865"/>
      <c r="AR73" s="865"/>
      <c r="AS73" s="865"/>
      <c r="AT73" s="820"/>
      <c r="AU73" s="864" t="s">
        <v>599</v>
      </c>
      <c r="AV73" s="865"/>
      <c r="AW73" s="865"/>
      <c r="AX73" s="865"/>
      <c r="AY73" s="820"/>
      <c r="AZ73" s="818"/>
      <c r="BA73" s="818"/>
      <c r="BB73" s="818"/>
      <c r="BC73" s="818"/>
      <c r="BD73" s="819"/>
      <c r="BE73" s="232"/>
      <c r="BF73" s="232"/>
      <c r="BG73" s="232"/>
      <c r="BH73" s="232"/>
      <c r="BI73" s="232"/>
      <c r="BJ73" s="232"/>
      <c r="BK73" s="232"/>
      <c r="BL73" s="232"/>
      <c r="BM73" s="232"/>
      <c r="BN73" s="232"/>
      <c r="BO73" s="232"/>
      <c r="BP73" s="232"/>
      <c r="BQ73" s="229">
        <v>67</v>
      </c>
      <c r="BR73" s="234"/>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1"/>
    </row>
    <row r="74" spans="1:131" ht="26.25" customHeight="1" x14ac:dyDescent="0.15">
      <c r="A74" s="229">
        <v>7</v>
      </c>
      <c r="B74" s="860" t="s">
        <v>587</v>
      </c>
      <c r="C74" s="861"/>
      <c r="D74" s="861"/>
      <c r="E74" s="861"/>
      <c r="F74" s="861"/>
      <c r="G74" s="861"/>
      <c r="H74" s="861"/>
      <c r="I74" s="861"/>
      <c r="J74" s="861"/>
      <c r="K74" s="861"/>
      <c r="L74" s="861"/>
      <c r="M74" s="861"/>
      <c r="N74" s="861"/>
      <c r="O74" s="861"/>
      <c r="P74" s="862"/>
      <c r="Q74" s="863"/>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18"/>
      <c r="BA74" s="818"/>
      <c r="BB74" s="818"/>
      <c r="BC74" s="818"/>
      <c r="BD74" s="819"/>
      <c r="BE74" s="232"/>
      <c r="BF74" s="232"/>
      <c r="BG74" s="232"/>
      <c r="BH74" s="232"/>
      <c r="BI74" s="232"/>
      <c r="BJ74" s="232"/>
      <c r="BK74" s="232"/>
      <c r="BL74" s="232"/>
      <c r="BM74" s="232"/>
      <c r="BN74" s="232"/>
      <c r="BO74" s="232"/>
      <c r="BP74" s="232"/>
      <c r="BQ74" s="229">
        <v>68</v>
      </c>
      <c r="BR74" s="234"/>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1"/>
    </row>
    <row r="75" spans="1:131" ht="26.25" customHeight="1" x14ac:dyDescent="0.15">
      <c r="A75" s="229">
        <v>8</v>
      </c>
      <c r="B75" s="860" t="s">
        <v>582</v>
      </c>
      <c r="C75" s="861"/>
      <c r="D75" s="861"/>
      <c r="E75" s="861"/>
      <c r="F75" s="861"/>
      <c r="G75" s="861"/>
      <c r="H75" s="861"/>
      <c r="I75" s="861"/>
      <c r="J75" s="861"/>
      <c r="K75" s="861"/>
      <c r="L75" s="861"/>
      <c r="M75" s="861"/>
      <c r="N75" s="861"/>
      <c r="O75" s="861"/>
      <c r="P75" s="862"/>
      <c r="Q75" s="866">
        <v>42</v>
      </c>
      <c r="R75" s="865"/>
      <c r="S75" s="865"/>
      <c r="T75" s="865"/>
      <c r="U75" s="820"/>
      <c r="V75" s="864">
        <v>41</v>
      </c>
      <c r="W75" s="865"/>
      <c r="X75" s="865"/>
      <c r="Y75" s="865"/>
      <c r="Z75" s="820"/>
      <c r="AA75" s="864">
        <v>1</v>
      </c>
      <c r="AB75" s="865"/>
      <c r="AC75" s="865"/>
      <c r="AD75" s="865"/>
      <c r="AE75" s="820"/>
      <c r="AF75" s="864">
        <v>1</v>
      </c>
      <c r="AG75" s="865"/>
      <c r="AH75" s="865"/>
      <c r="AI75" s="865"/>
      <c r="AJ75" s="820"/>
      <c r="AK75" s="864" t="s">
        <v>598</v>
      </c>
      <c r="AL75" s="865"/>
      <c r="AM75" s="865"/>
      <c r="AN75" s="865"/>
      <c r="AO75" s="820"/>
      <c r="AP75" s="864" t="s">
        <v>598</v>
      </c>
      <c r="AQ75" s="865"/>
      <c r="AR75" s="865"/>
      <c r="AS75" s="865"/>
      <c r="AT75" s="820"/>
      <c r="AU75" s="864" t="s">
        <v>599</v>
      </c>
      <c r="AV75" s="865"/>
      <c r="AW75" s="865"/>
      <c r="AX75" s="865"/>
      <c r="AY75" s="820"/>
      <c r="AZ75" s="818"/>
      <c r="BA75" s="818"/>
      <c r="BB75" s="818"/>
      <c r="BC75" s="818"/>
      <c r="BD75" s="819"/>
      <c r="BE75" s="232"/>
      <c r="BF75" s="232"/>
      <c r="BG75" s="232"/>
      <c r="BH75" s="232"/>
      <c r="BI75" s="232"/>
      <c r="BJ75" s="232"/>
      <c r="BK75" s="232"/>
      <c r="BL75" s="232"/>
      <c r="BM75" s="232"/>
      <c r="BN75" s="232"/>
      <c r="BO75" s="232"/>
      <c r="BP75" s="232"/>
      <c r="BQ75" s="229">
        <v>69</v>
      </c>
      <c r="BR75" s="234"/>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1"/>
    </row>
    <row r="76" spans="1:131" ht="26.25" customHeight="1" x14ac:dyDescent="0.15">
      <c r="A76" s="229">
        <v>9</v>
      </c>
      <c r="B76" s="860" t="s">
        <v>588</v>
      </c>
      <c r="C76" s="861"/>
      <c r="D76" s="861"/>
      <c r="E76" s="861"/>
      <c r="F76" s="861"/>
      <c r="G76" s="861"/>
      <c r="H76" s="861"/>
      <c r="I76" s="861"/>
      <c r="J76" s="861"/>
      <c r="K76" s="861"/>
      <c r="L76" s="861"/>
      <c r="M76" s="861"/>
      <c r="N76" s="861"/>
      <c r="O76" s="861"/>
      <c r="P76" s="862"/>
      <c r="Q76" s="866">
        <v>72</v>
      </c>
      <c r="R76" s="865"/>
      <c r="S76" s="865"/>
      <c r="T76" s="865"/>
      <c r="U76" s="820"/>
      <c r="V76" s="864">
        <v>65</v>
      </c>
      <c r="W76" s="865"/>
      <c r="X76" s="865"/>
      <c r="Y76" s="865"/>
      <c r="Z76" s="820"/>
      <c r="AA76" s="864">
        <v>7</v>
      </c>
      <c r="AB76" s="865"/>
      <c r="AC76" s="865"/>
      <c r="AD76" s="865"/>
      <c r="AE76" s="820"/>
      <c r="AF76" s="864">
        <v>7</v>
      </c>
      <c r="AG76" s="865"/>
      <c r="AH76" s="865"/>
      <c r="AI76" s="865"/>
      <c r="AJ76" s="820"/>
      <c r="AK76" s="864" t="s">
        <v>598</v>
      </c>
      <c r="AL76" s="865"/>
      <c r="AM76" s="865"/>
      <c r="AN76" s="865"/>
      <c r="AO76" s="820"/>
      <c r="AP76" s="864" t="s">
        <v>598</v>
      </c>
      <c r="AQ76" s="865"/>
      <c r="AR76" s="865"/>
      <c r="AS76" s="865"/>
      <c r="AT76" s="820"/>
      <c r="AU76" s="864" t="s">
        <v>599</v>
      </c>
      <c r="AV76" s="865"/>
      <c r="AW76" s="865"/>
      <c r="AX76" s="865"/>
      <c r="AY76" s="820"/>
      <c r="AZ76" s="818"/>
      <c r="BA76" s="818"/>
      <c r="BB76" s="818"/>
      <c r="BC76" s="818"/>
      <c r="BD76" s="819"/>
      <c r="BE76" s="232"/>
      <c r="BF76" s="232"/>
      <c r="BG76" s="232"/>
      <c r="BH76" s="232"/>
      <c r="BI76" s="232"/>
      <c r="BJ76" s="232"/>
      <c r="BK76" s="232"/>
      <c r="BL76" s="232"/>
      <c r="BM76" s="232"/>
      <c r="BN76" s="232"/>
      <c r="BO76" s="232"/>
      <c r="BP76" s="232"/>
      <c r="BQ76" s="229">
        <v>70</v>
      </c>
      <c r="BR76" s="234"/>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1"/>
    </row>
    <row r="77" spans="1:131" ht="26.25" customHeight="1" x14ac:dyDescent="0.15">
      <c r="A77" s="229">
        <v>10</v>
      </c>
      <c r="B77" s="860" t="s">
        <v>589</v>
      </c>
      <c r="C77" s="861"/>
      <c r="D77" s="861"/>
      <c r="E77" s="861"/>
      <c r="F77" s="861"/>
      <c r="G77" s="861"/>
      <c r="H77" s="861"/>
      <c r="I77" s="861"/>
      <c r="J77" s="861"/>
      <c r="K77" s="861"/>
      <c r="L77" s="861"/>
      <c r="M77" s="861"/>
      <c r="N77" s="861"/>
      <c r="O77" s="861"/>
      <c r="P77" s="862"/>
      <c r="Q77" s="866">
        <v>732</v>
      </c>
      <c r="R77" s="865"/>
      <c r="S77" s="865"/>
      <c r="T77" s="865"/>
      <c r="U77" s="820"/>
      <c r="V77" s="864">
        <v>708</v>
      </c>
      <c r="W77" s="865"/>
      <c r="X77" s="865"/>
      <c r="Y77" s="865"/>
      <c r="Z77" s="820"/>
      <c r="AA77" s="864">
        <v>24</v>
      </c>
      <c r="AB77" s="865"/>
      <c r="AC77" s="865"/>
      <c r="AD77" s="865"/>
      <c r="AE77" s="820"/>
      <c r="AF77" s="864">
        <v>24</v>
      </c>
      <c r="AG77" s="865"/>
      <c r="AH77" s="865"/>
      <c r="AI77" s="865"/>
      <c r="AJ77" s="820"/>
      <c r="AK77" s="864" t="s">
        <v>598</v>
      </c>
      <c r="AL77" s="865"/>
      <c r="AM77" s="865"/>
      <c r="AN77" s="865"/>
      <c r="AO77" s="820"/>
      <c r="AP77" s="864">
        <v>565</v>
      </c>
      <c r="AQ77" s="865"/>
      <c r="AR77" s="865"/>
      <c r="AS77" s="865"/>
      <c r="AT77" s="820"/>
      <c r="AU77" s="864">
        <v>85</v>
      </c>
      <c r="AV77" s="865"/>
      <c r="AW77" s="865"/>
      <c r="AX77" s="865"/>
      <c r="AY77" s="820"/>
      <c r="AZ77" s="818"/>
      <c r="BA77" s="818"/>
      <c r="BB77" s="818"/>
      <c r="BC77" s="818"/>
      <c r="BD77" s="819"/>
      <c r="BE77" s="232"/>
      <c r="BF77" s="232"/>
      <c r="BG77" s="232"/>
      <c r="BH77" s="232"/>
      <c r="BI77" s="232"/>
      <c r="BJ77" s="232"/>
      <c r="BK77" s="232"/>
      <c r="BL77" s="232"/>
      <c r="BM77" s="232"/>
      <c r="BN77" s="232"/>
      <c r="BO77" s="232"/>
      <c r="BP77" s="232"/>
      <c r="BQ77" s="229">
        <v>71</v>
      </c>
      <c r="BR77" s="234"/>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1"/>
    </row>
    <row r="78" spans="1:131" ht="26.25" customHeight="1" x14ac:dyDescent="0.15">
      <c r="A78" s="229">
        <v>11</v>
      </c>
      <c r="B78" s="860" t="s">
        <v>590</v>
      </c>
      <c r="C78" s="861"/>
      <c r="D78" s="861"/>
      <c r="E78" s="861"/>
      <c r="F78" s="861"/>
      <c r="G78" s="861"/>
      <c r="H78" s="861"/>
      <c r="I78" s="861"/>
      <c r="J78" s="861"/>
      <c r="K78" s="861"/>
      <c r="L78" s="861"/>
      <c r="M78" s="861"/>
      <c r="N78" s="861"/>
      <c r="O78" s="861"/>
      <c r="P78" s="862"/>
      <c r="Q78" s="863">
        <v>226</v>
      </c>
      <c r="R78" s="821"/>
      <c r="S78" s="821"/>
      <c r="T78" s="821"/>
      <c r="U78" s="821"/>
      <c r="V78" s="821">
        <v>217</v>
      </c>
      <c r="W78" s="821"/>
      <c r="X78" s="821"/>
      <c r="Y78" s="821"/>
      <c r="Z78" s="821"/>
      <c r="AA78" s="821">
        <v>9</v>
      </c>
      <c r="AB78" s="821"/>
      <c r="AC78" s="821"/>
      <c r="AD78" s="821"/>
      <c r="AE78" s="821"/>
      <c r="AF78" s="821">
        <v>9</v>
      </c>
      <c r="AG78" s="821"/>
      <c r="AH78" s="821"/>
      <c r="AI78" s="821"/>
      <c r="AJ78" s="821"/>
      <c r="AK78" s="864" t="s">
        <v>598</v>
      </c>
      <c r="AL78" s="865"/>
      <c r="AM78" s="865"/>
      <c r="AN78" s="865"/>
      <c r="AO78" s="820"/>
      <c r="AP78" s="864" t="s">
        <v>598</v>
      </c>
      <c r="AQ78" s="865"/>
      <c r="AR78" s="865"/>
      <c r="AS78" s="865"/>
      <c r="AT78" s="820"/>
      <c r="AU78" s="864" t="s">
        <v>598</v>
      </c>
      <c r="AV78" s="865"/>
      <c r="AW78" s="865"/>
      <c r="AX78" s="865"/>
      <c r="AY78" s="820"/>
      <c r="AZ78" s="818"/>
      <c r="BA78" s="818"/>
      <c r="BB78" s="818"/>
      <c r="BC78" s="818"/>
      <c r="BD78" s="819"/>
      <c r="BE78" s="232"/>
      <c r="BF78" s="232"/>
      <c r="BG78" s="232"/>
      <c r="BH78" s="232"/>
      <c r="BI78" s="232"/>
      <c r="BJ78" s="221"/>
      <c r="BK78" s="221"/>
      <c r="BL78" s="221"/>
      <c r="BM78" s="221"/>
      <c r="BN78" s="221"/>
      <c r="BO78" s="232"/>
      <c r="BP78" s="232"/>
      <c r="BQ78" s="229">
        <v>72</v>
      </c>
      <c r="BR78" s="234"/>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1"/>
    </row>
    <row r="79" spans="1:131" ht="26.25" customHeight="1" x14ac:dyDescent="0.15">
      <c r="A79" s="229">
        <v>12</v>
      </c>
      <c r="B79" s="860" t="s">
        <v>591</v>
      </c>
      <c r="C79" s="861"/>
      <c r="D79" s="861"/>
      <c r="E79" s="861"/>
      <c r="F79" s="861"/>
      <c r="G79" s="861"/>
      <c r="H79" s="861"/>
      <c r="I79" s="861"/>
      <c r="J79" s="861"/>
      <c r="K79" s="861"/>
      <c r="L79" s="861"/>
      <c r="M79" s="861"/>
      <c r="N79" s="861"/>
      <c r="O79" s="861"/>
      <c r="P79" s="862"/>
      <c r="Q79" s="863">
        <v>1833</v>
      </c>
      <c r="R79" s="821"/>
      <c r="S79" s="821"/>
      <c r="T79" s="821"/>
      <c r="U79" s="821"/>
      <c r="V79" s="821">
        <v>1780</v>
      </c>
      <c r="W79" s="821"/>
      <c r="X79" s="821"/>
      <c r="Y79" s="821"/>
      <c r="Z79" s="821"/>
      <c r="AA79" s="821">
        <v>53</v>
      </c>
      <c r="AB79" s="821"/>
      <c r="AC79" s="821"/>
      <c r="AD79" s="821"/>
      <c r="AE79" s="821"/>
      <c r="AF79" s="821">
        <v>53</v>
      </c>
      <c r="AG79" s="821"/>
      <c r="AH79" s="821"/>
      <c r="AI79" s="821"/>
      <c r="AJ79" s="821"/>
      <c r="AK79" s="821">
        <v>4</v>
      </c>
      <c r="AL79" s="821"/>
      <c r="AM79" s="821"/>
      <c r="AN79" s="821"/>
      <c r="AO79" s="821"/>
      <c r="AP79" s="864" t="s">
        <v>598</v>
      </c>
      <c r="AQ79" s="865"/>
      <c r="AR79" s="865"/>
      <c r="AS79" s="865"/>
      <c r="AT79" s="820"/>
      <c r="AU79" s="864" t="s">
        <v>598</v>
      </c>
      <c r="AV79" s="865"/>
      <c r="AW79" s="865"/>
      <c r="AX79" s="865"/>
      <c r="AY79" s="820"/>
      <c r="AZ79" s="818"/>
      <c r="BA79" s="818"/>
      <c r="BB79" s="818"/>
      <c r="BC79" s="818"/>
      <c r="BD79" s="819"/>
      <c r="BE79" s="232"/>
      <c r="BF79" s="232"/>
      <c r="BG79" s="232"/>
      <c r="BH79" s="232"/>
      <c r="BI79" s="232"/>
      <c r="BJ79" s="221"/>
      <c r="BK79" s="221"/>
      <c r="BL79" s="221"/>
      <c r="BM79" s="221"/>
      <c r="BN79" s="221"/>
      <c r="BO79" s="232"/>
      <c r="BP79" s="232"/>
      <c r="BQ79" s="229">
        <v>73</v>
      </c>
      <c r="BR79" s="234"/>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1"/>
    </row>
    <row r="80" spans="1:131" ht="26.25" customHeight="1" x14ac:dyDescent="0.15">
      <c r="A80" s="229">
        <v>13</v>
      </c>
      <c r="B80" s="860" t="s">
        <v>592</v>
      </c>
      <c r="C80" s="861"/>
      <c r="D80" s="861"/>
      <c r="E80" s="861"/>
      <c r="F80" s="861"/>
      <c r="G80" s="861"/>
      <c r="H80" s="861"/>
      <c r="I80" s="861"/>
      <c r="J80" s="861"/>
      <c r="K80" s="861"/>
      <c r="L80" s="861"/>
      <c r="M80" s="861"/>
      <c r="N80" s="861"/>
      <c r="O80" s="861"/>
      <c r="P80" s="862"/>
      <c r="Q80" s="863">
        <v>77</v>
      </c>
      <c r="R80" s="821"/>
      <c r="S80" s="821"/>
      <c r="T80" s="821"/>
      <c r="U80" s="821"/>
      <c r="V80" s="821">
        <v>53</v>
      </c>
      <c r="W80" s="821"/>
      <c r="X80" s="821"/>
      <c r="Y80" s="821"/>
      <c r="Z80" s="821"/>
      <c r="AA80" s="821">
        <v>24</v>
      </c>
      <c r="AB80" s="821"/>
      <c r="AC80" s="821"/>
      <c r="AD80" s="821"/>
      <c r="AE80" s="821"/>
      <c r="AF80" s="821">
        <v>21</v>
      </c>
      <c r="AG80" s="821"/>
      <c r="AH80" s="821"/>
      <c r="AI80" s="821"/>
      <c r="AJ80" s="821"/>
      <c r="AK80" s="864" t="s">
        <v>598</v>
      </c>
      <c r="AL80" s="865"/>
      <c r="AM80" s="865"/>
      <c r="AN80" s="865"/>
      <c r="AO80" s="820"/>
      <c r="AP80" s="864" t="s">
        <v>598</v>
      </c>
      <c r="AQ80" s="865"/>
      <c r="AR80" s="865"/>
      <c r="AS80" s="865"/>
      <c r="AT80" s="820"/>
      <c r="AU80" s="864" t="s">
        <v>598</v>
      </c>
      <c r="AV80" s="865"/>
      <c r="AW80" s="865"/>
      <c r="AX80" s="865"/>
      <c r="AY80" s="820"/>
      <c r="AZ80" s="818"/>
      <c r="BA80" s="818"/>
      <c r="BB80" s="818"/>
      <c r="BC80" s="818"/>
      <c r="BD80" s="819"/>
      <c r="BE80" s="232"/>
      <c r="BF80" s="232"/>
      <c r="BG80" s="232"/>
      <c r="BH80" s="232"/>
      <c r="BI80" s="232"/>
      <c r="BJ80" s="232"/>
      <c r="BK80" s="232"/>
      <c r="BL80" s="232"/>
      <c r="BM80" s="232"/>
      <c r="BN80" s="232"/>
      <c r="BO80" s="232"/>
      <c r="BP80" s="232"/>
      <c r="BQ80" s="229">
        <v>74</v>
      </c>
      <c r="BR80" s="234"/>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1"/>
    </row>
    <row r="81" spans="1:131" ht="26.25" customHeight="1" x14ac:dyDescent="0.15">
      <c r="A81" s="229">
        <v>14</v>
      </c>
      <c r="B81" s="860" t="s">
        <v>593</v>
      </c>
      <c r="C81" s="861"/>
      <c r="D81" s="861"/>
      <c r="E81" s="861"/>
      <c r="F81" s="861"/>
      <c r="G81" s="861"/>
      <c r="H81" s="861"/>
      <c r="I81" s="861"/>
      <c r="J81" s="861"/>
      <c r="K81" s="861"/>
      <c r="L81" s="861"/>
      <c r="M81" s="861"/>
      <c r="N81" s="861"/>
      <c r="O81" s="861"/>
      <c r="P81" s="862"/>
      <c r="Q81" s="863"/>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18"/>
      <c r="BA81" s="818"/>
      <c r="BB81" s="818"/>
      <c r="BC81" s="818"/>
      <c r="BD81" s="819"/>
      <c r="BE81" s="232"/>
      <c r="BF81" s="232"/>
      <c r="BG81" s="232"/>
      <c r="BH81" s="232"/>
      <c r="BI81" s="232"/>
      <c r="BJ81" s="232"/>
      <c r="BK81" s="232"/>
      <c r="BL81" s="232"/>
      <c r="BM81" s="232"/>
      <c r="BN81" s="232"/>
      <c r="BO81" s="232"/>
      <c r="BP81" s="232"/>
      <c r="BQ81" s="229">
        <v>75</v>
      </c>
      <c r="BR81" s="234"/>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1"/>
    </row>
    <row r="82" spans="1:131" ht="26.25" customHeight="1" x14ac:dyDescent="0.15">
      <c r="A82" s="229">
        <v>15</v>
      </c>
      <c r="B82" s="860" t="s">
        <v>582</v>
      </c>
      <c r="C82" s="861"/>
      <c r="D82" s="861"/>
      <c r="E82" s="861"/>
      <c r="F82" s="861"/>
      <c r="G82" s="861"/>
      <c r="H82" s="861"/>
      <c r="I82" s="861"/>
      <c r="J82" s="861"/>
      <c r="K82" s="861"/>
      <c r="L82" s="861"/>
      <c r="M82" s="861"/>
      <c r="N82" s="861"/>
      <c r="O82" s="861"/>
      <c r="P82" s="862"/>
      <c r="Q82" s="863">
        <v>239</v>
      </c>
      <c r="R82" s="821"/>
      <c r="S82" s="821"/>
      <c r="T82" s="821"/>
      <c r="U82" s="821"/>
      <c r="V82" s="821">
        <v>188</v>
      </c>
      <c r="W82" s="821"/>
      <c r="X82" s="821"/>
      <c r="Y82" s="821"/>
      <c r="Z82" s="821"/>
      <c r="AA82" s="821">
        <v>50</v>
      </c>
      <c r="AB82" s="821"/>
      <c r="AC82" s="821"/>
      <c r="AD82" s="821"/>
      <c r="AE82" s="821"/>
      <c r="AF82" s="821">
        <v>50</v>
      </c>
      <c r="AG82" s="821"/>
      <c r="AH82" s="821"/>
      <c r="AI82" s="821"/>
      <c r="AJ82" s="821"/>
      <c r="AK82" s="864">
        <v>19</v>
      </c>
      <c r="AL82" s="865"/>
      <c r="AM82" s="865"/>
      <c r="AN82" s="865"/>
      <c r="AO82" s="820"/>
      <c r="AP82" s="864" t="s">
        <v>598</v>
      </c>
      <c r="AQ82" s="865"/>
      <c r="AR82" s="865"/>
      <c r="AS82" s="865"/>
      <c r="AT82" s="820"/>
      <c r="AU82" s="864" t="s">
        <v>599</v>
      </c>
      <c r="AV82" s="865"/>
      <c r="AW82" s="865"/>
      <c r="AX82" s="865"/>
      <c r="AY82" s="820"/>
      <c r="AZ82" s="818"/>
      <c r="BA82" s="818"/>
      <c r="BB82" s="818"/>
      <c r="BC82" s="818"/>
      <c r="BD82" s="819"/>
      <c r="BE82" s="232"/>
      <c r="BF82" s="232"/>
      <c r="BG82" s="232"/>
      <c r="BH82" s="232"/>
      <c r="BI82" s="232"/>
      <c r="BJ82" s="232"/>
      <c r="BK82" s="232"/>
      <c r="BL82" s="232"/>
      <c r="BM82" s="232"/>
      <c r="BN82" s="232"/>
      <c r="BO82" s="232"/>
      <c r="BP82" s="232"/>
      <c r="BQ82" s="229">
        <v>76</v>
      </c>
      <c r="BR82" s="234"/>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1"/>
    </row>
    <row r="83" spans="1:131" ht="26.25" customHeight="1" x14ac:dyDescent="0.15">
      <c r="A83" s="229">
        <v>16</v>
      </c>
      <c r="B83" s="860" t="s">
        <v>594</v>
      </c>
      <c r="C83" s="861"/>
      <c r="D83" s="861"/>
      <c r="E83" s="861"/>
      <c r="F83" s="861"/>
      <c r="G83" s="861"/>
      <c r="H83" s="861"/>
      <c r="I83" s="861"/>
      <c r="J83" s="861"/>
      <c r="K83" s="861"/>
      <c r="L83" s="861"/>
      <c r="M83" s="861"/>
      <c r="N83" s="861"/>
      <c r="O83" s="861"/>
      <c r="P83" s="862"/>
      <c r="Q83" s="863">
        <v>307348</v>
      </c>
      <c r="R83" s="821"/>
      <c r="S83" s="821"/>
      <c r="T83" s="821"/>
      <c r="U83" s="821"/>
      <c r="V83" s="821">
        <v>292047</v>
      </c>
      <c r="W83" s="821"/>
      <c r="X83" s="821"/>
      <c r="Y83" s="821"/>
      <c r="Z83" s="821"/>
      <c r="AA83" s="821">
        <v>15301</v>
      </c>
      <c r="AB83" s="821"/>
      <c r="AC83" s="821"/>
      <c r="AD83" s="821"/>
      <c r="AE83" s="821"/>
      <c r="AF83" s="821">
        <v>15301</v>
      </c>
      <c r="AG83" s="821"/>
      <c r="AH83" s="821"/>
      <c r="AI83" s="821"/>
      <c r="AJ83" s="821"/>
      <c r="AK83" s="821">
        <v>0</v>
      </c>
      <c r="AL83" s="821"/>
      <c r="AM83" s="821"/>
      <c r="AN83" s="821"/>
      <c r="AO83" s="821"/>
      <c r="AP83" s="864" t="s">
        <v>598</v>
      </c>
      <c r="AQ83" s="865"/>
      <c r="AR83" s="865"/>
      <c r="AS83" s="865"/>
      <c r="AT83" s="820"/>
      <c r="AU83" s="864" t="s">
        <v>599</v>
      </c>
      <c r="AV83" s="865"/>
      <c r="AW83" s="865"/>
      <c r="AX83" s="865"/>
      <c r="AY83" s="820"/>
      <c r="AZ83" s="818"/>
      <c r="BA83" s="818"/>
      <c r="BB83" s="818"/>
      <c r="BC83" s="818"/>
      <c r="BD83" s="819"/>
      <c r="BE83" s="232"/>
      <c r="BF83" s="232"/>
      <c r="BG83" s="232"/>
      <c r="BH83" s="232"/>
      <c r="BI83" s="232"/>
      <c r="BJ83" s="232"/>
      <c r="BK83" s="232"/>
      <c r="BL83" s="232"/>
      <c r="BM83" s="232"/>
      <c r="BN83" s="232"/>
      <c r="BO83" s="232"/>
      <c r="BP83" s="232"/>
      <c r="BQ83" s="229">
        <v>77</v>
      </c>
      <c r="BR83" s="234"/>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1"/>
    </row>
    <row r="84" spans="1:131" ht="26.25" customHeight="1" x14ac:dyDescent="0.15">
      <c r="A84" s="229">
        <v>17</v>
      </c>
      <c r="B84" s="860" t="s">
        <v>595</v>
      </c>
      <c r="C84" s="861"/>
      <c r="D84" s="861"/>
      <c r="E84" s="861"/>
      <c r="F84" s="861"/>
      <c r="G84" s="861"/>
      <c r="H84" s="861"/>
      <c r="I84" s="861"/>
      <c r="J84" s="861"/>
      <c r="K84" s="861"/>
      <c r="L84" s="861"/>
      <c r="M84" s="861"/>
      <c r="N84" s="861"/>
      <c r="O84" s="861"/>
      <c r="P84" s="862"/>
      <c r="Q84" s="863">
        <v>210</v>
      </c>
      <c r="R84" s="821"/>
      <c r="S84" s="821"/>
      <c r="T84" s="821"/>
      <c r="U84" s="821"/>
      <c r="V84" s="821">
        <v>206</v>
      </c>
      <c r="W84" s="821"/>
      <c r="X84" s="821"/>
      <c r="Y84" s="821"/>
      <c r="Z84" s="821"/>
      <c r="AA84" s="821">
        <v>4</v>
      </c>
      <c r="AB84" s="821"/>
      <c r="AC84" s="821"/>
      <c r="AD84" s="821"/>
      <c r="AE84" s="821"/>
      <c r="AF84" s="821">
        <v>4</v>
      </c>
      <c r="AG84" s="821"/>
      <c r="AH84" s="821"/>
      <c r="AI84" s="821"/>
      <c r="AJ84" s="821"/>
      <c r="AK84" s="821">
        <v>6</v>
      </c>
      <c r="AL84" s="821"/>
      <c r="AM84" s="821"/>
      <c r="AN84" s="821"/>
      <c r="AO84" s="821"/>
      <c r="AP84" s="864" t="s">
        <v>598</v>
      </c>
      <c r="AQ84" s="865"/>
      <c r="AR84" s="865"/>
      <c r="AS84" s="865"/>
      <c r="AT84" s="820"/>
      <c r="AU84" s="864" t="s">
        <v>599</v>
      </c>
      <c r="AV84" s="865"/>
      <c r="AW84" s="865"/>
      <c r="AX84" s="865"/>
      <c r="AY84" s="820"/>
      <c r="AZ84" s="818"/>
      <c r="BA84" s="818"/>
      <c r="BB84" s="818"/>
      <c r="BC84" s="818"/>
      <c r="BD84" s="819"/>
      <c r="BE84" s="232"/>
      <c r="BF84" s="232"/>
      <c r="BG84" s="232"/>
      <c r="BH84" s="232"/>
      <c r="BI84" s="232"/>
      <c r="BJ84" s="232"/>
      <c r="BK84" s="232"/>
      <c r="BL84" s="232"/>
      <c r="BM84" s="232"/>
      <c r="BN84" s="232"/>
      <c r="BO84" s="232"/>
      <c r="BP84" s="232"/>
      <c r="BQ84" s="229">
        <v>78</v>
      </c>
      <c r="BR84" s="234"/>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1"/>
    </row>
    <row r="85" spans="1:131" ht="26.25" customHeight="1" x14ac:dyDescent="0.15">
      <c r="A85" s="229">
        <v>18</v>
      </c>
      <c r="B85" s="860" t="s">
        <v>596</v>
      </c>
      <c r="C85" s="861"/>
      <c r="D85" s="861"/>
      <c r="E85" s="861"/>
      <c r="F85" s="861"/>
      <c r="G85" s="861"/>
      <c r="H85" s="861"/>
      <c r="I85" s="861"/>
      <c r="J85" s="861"/>
      <c r="K85" s="861"/>
      <c r="L85" s="861"/>
      <c r="M85" s="861"/>
      <c r="N85" s="861"/>
      <c r="O85" s="861"/>
      <c r="P85" s="862"/>
      <c r="Q85" s="863"/>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18"/>
      <c r="BA85" s="818"/>
      <c r="BB85" s="818"/>
      <c r="BC85" s="818"/>
      <c r="BD85" s="819"/>
      <c r="BE85" s="232"/>
      <c r="BF85" s="232"/>
      <c r="BG85" s="232"/>
      <c r="BH85" s="232"/>
      <c r="BI85" s="232"/>
      <c r="BJ85" s="232"/>
      <c r="BK85" s="232"/>
      <c r="BL85" s="232"/>
      <c r="BM85" s="232"/>
      <c r="BN85" s="232"/>
      <c r="BO85" s="232"/>
      <c r="BP85" s="232"/>
      <c r="BQ85" s="229">
        <v>79</v>
      </c>
      <c r="BR85" s="234"/>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1"/>
    </row>
    <row r="86" spans="1:131" ht="26.25" customHeight="1" x14ac:dyDescent="0.15">
      <c r="A86" s="229">
        <v>19</v>
      </c>
      <c r="B86" s="860" t="s">
        <v>582</v>
      </c>
      <c r="C86" s="861"/>
      <c r="D86" s="861"/>
      <c r="E86" s="861"/>
      <c r="F86" s="861"/>
      <c r="G86" s="861"/>
      <c r="H86" s="861"/>
      <c r="I86" s="861"/>
      <c r="J86" s="861"/>
      <c r="K86" s="861"/>
      <c r="L86" s="861"/>
      <c r="M86" s="861"/>
      <c r="N86" s="861"/>
      <c r="O86" s="861"/>
      <c r="P86" s="862"/>
      <c r="Q86" s="863">
        <v>6552</v>
      </c>
      <c r="R86" s="821"/>
      <c r="S86" s="821"/>
      <c r="T86" s="821"/>
      <c r="U86" s="821"/>
      <c r="V86" s="821">
        <v>6149</v>
      </c>
      <c r="W86" s="821"/>
      <c r="X86" s="821"/>
      <c r="Y86" s="821"/>
      <c r="Z86" s="821"/>
      <c r="AA86" s="821">
        <v>403</v>
      </c>
      <c r="AB86" s="821"/>
      <c r="AC86" s="821"/>
      <c r="AD86" s="821"/>
      <c r="AE86" s="821"/>
      <c r="AF86" s="821">
        <v>403</v>
      </c>
      <c r="AG86" s="821"/>
      <c r="AH86" s="821"/>
      <c r="AI86" s="821"/>
      <c r="AJ86" s="821"/>
      <c r="AK86" s="821">
        <v>7</v>
      </c>
      <c r="AL86" s="821"/>
      <c r="AM86" s="821"/>
      <c r="AN86" s="821"/>
      <c r="AO86" s="821"/>
      <c r="AP86" s="821" t="s">
        <v>514</v>
      </c>
      <c r="AQ86" s="821"/>
      <c r="AR86" s="821"/>
      <c r="AS86" s="821"/>
      <c r="AT86" s="821"/>
      <c r="AU86" s="821" t="s">
        <v>514</v>
      </c>
      <c r="AV86" s="821"/>
      <c r="AW86" s="821"/>
      <c r="AX86" s="821"/>
      <c r="AY86" s="821"/>
      <c r="AZ86" s="818"/>
      <c r="BA86" s="818"/>
      <c r="BB86" s="818"/>
      <c r="BC86" s="818"/>
      <c r="BD86" s="819"/>
      <c r="BE86" s="232"/>
      <c r="BF86" s="232"/>
      <c r="BG86" s="232"/>
      <c r="BH86" s="232"/>
      <c r="BI86" s="232"/>
      <c r="BJ86" s="232"/>
      <c r="BK86" s="232"/>
      <c r="BL86" s="232"/>
      <c r="BM86" s="232"/>
      <c r="BN86" s="232"/>
      <c r="BO86" s="232"/>
      <c r="BP86" s="232"/>
      <c r="BQ86" s="229">
        <v>80</v>
      </c>
      <c r="BR86" s="234"/>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1"/>
    </row>
    <row r="87" spans="1:131" ht="26.25" customHeight="1" x14ac:dyDescent="0.15">
      <c r="A87" s="235">
        <v>20</v>
      </c>
      <c r="B87" s="867" t="s">
        <v>597</v>
      </c>
      <c r="C87" s="868"/>
      <c r="D87" s="868"/>
      <c r="E87" s="868"/>
      <c r="F87" s="868"/>
      <c r="G87" s="868"/>
      <c r="H87" s="868"/>
      <c r="I87" s="868"/>
      <c r="J87" s="868"/>
      <c r="K87" s="868"/>
      <c r="L87" s="868"/>
      <c r="M87" s="868"/>
      <c r="N87" s="868"/>
      <c r="O87" s="868"/>
      <c r="P87" s="869"/>
      <c r="Q87" s="870">
        <v>13</v>
      </c>
      <c r="R87" s="871"/>
      <c r="S87" s="871"/>
      <c r="T87" s="871"/>
      <c r="U87" s="871"/>
      <c r="V87" s="871">
        <v>13</v>
      </c>
      <c r="W87" s="871"/>
      <c r="X87" s="871"/>
      <c r="Y87" s="871"/>
      <c r="Z87" s="871"/>
      <c r="AA87" s="871">
        <v>0</v>
      </c>
      <c r="AB87" s="871"/>
      <c r="AC87" s="871"/>
      <c r="AD87" s="871"/>
      <c r="AE87" s="871"/>
      <c r="AF87" s="871">
        <v>0</v>
      </c>
      <c r="AG87" s="871"/>
      <c r="AH87" s="871"/>
      <c r="AI87" s="871"/>
      <c r="AJ87" s="871"/>
      <c r="AK87" s="871">
        <v>0</v>
      </c>
      <c r="AL87" s="871"/>
      <c r="AM87" s="871"/>
      <c r="AN87" s="871"/>
      <c r="AO87" s="871"/>
      <c r="AP87" s="871" t="s">
        <v>514</v>
      </c>
      <c r="AQ87" s="871"/>
      <c r="AR87" s="871"/>
      <c r="AS87" s="871"/>
      <c r="AT87" s="871"/>
      <c r="AU87" s="871" t="s">
        <v>514</v>
      </c>
      <c r="AV87" s="871"/>
      <c r="AW87" s="871"/>
      <c r="AX87" s="871"/>
      <c r="AY87" s="871"/>
      <c r="AZ87" s="872"/>
      <c r="BA87" s="872"/>
      <c r="BB87" s="872"/>
      <c r="BC87" s="872"/>
      <c r="BD87" s="873"/>
      <c r="BE87" s="232"/>
      <c r="BF87" s="232"/>
      <c r="BG87" s="232"/>
      <c r="BH87" s="232"/>
      <c r="BI87" s="232"/>
      <c r="BJ87" s="232"/>
      <c r="BK87" s="232"/>
      <c r="BL87" s="232"/>
      <c r="BM87" s="232"/>
      <c r="BN87" s="232"/>
      <c r="BO87" s="232"/>
      <c r="BP87" s="232"/>
      <c r="BQ87" s="229">
        <v>81</v>
      </c>
      <c r="BR87" s="234"/>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1"/>
    </row>
    <row r="88" spans="1:131" ht="26.25" customHeight="1" thickBot="1" x14ac:dyDescent="0.2">
      <c r="A88" s="231" t="s">
        <v>390</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16859</v>
      </c>
      <c r="AG88" s="831"/>
      <c r="AH88" s="831"/>
      <c r="AI88" s="831"/>
      <c r="AJ88" s="831"/>
      <c r="AK88" s="828"/>
      <c r="AL88" s="828"/>
      <c r="AM88" s="828"/>
      <c r="AN88" s="828"/>
      <c r="AO88" s="828"/>
      <c r="AP88" s="831">
        <v>639</v>
      </c>
      <c r="AQ88" s="831"/>
      <c r="AR88" s="831"/>
      <c r="AS88" s="831"/>
      <c r="AT88" s="831"/>
      <c r="AU88" s="831">
        <v>87</v>
      </c>
      <c r="AV88" s="831"/>
      <c r="AW88" s="831"/>
      <c r="AX88" s="831"/>
      <c r="AY88" s="831"/>
      <c r="AZ88" s="836"/>
      <c r="BA88" s="836"/>
      <c r="BB88" s="836"/>
      <c r="BC88" s="836"/>
      <c r="BD88" s="837"/>
      <c r="BE88" s="232"/>
      <c r="BF88" s="232"/>
      <c r="BG88" s="232"/>
      <c r="BH88" s="232"/>
      <c r="BI88" s="232"/>
      <c r="BJ88" s="232"/>
      <c r="BK88" s="232"/>
      <c r="BL88" s="232"/>
      <c r="BM88" s="232"/>
      <c r="BN88" s="232"/>
      <c r="BO88" s="232"/>
      <c r="BP88" s="232"/>
      <c r="BQ88" s="229">
        <v>82</v>
      </c>
      <c r="BR88" s="234"/>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v>
      </c>
      <c r="CS102" s="839"/>
      <c r="CT102" s="839"/>
      <c r="CU102" s="839"/>
      <c r="CV102" s="878"/>
      <c r="CW102" s="877" t="s">
        <v>514</v>
      </c>
      <c r="CX102" s="839"/>
      <c r="CY102" s="839"/>
      <c r="CZ102" s="839"/>
      <c r="DA102" s="878"/>
      <c r="DB102" s="877">
        <v>12</v>
      </c>
      <c r="DC102" s="839"/>
      <c r="DD102" s="839"/>
      <c r="DE102" s="839"/>
      <c r="DF102" s="878"/>
      <c r="DG102" s="877" t="s">
        <v>514</v>
      </c>
      <c r="DH102" s="839"/>
      <c r="DI102" s="839"/>
      <c r="DJ102" s="839"/>
      <c r="DK102" s="878"/>
      <c r="DL102" s="877" t="s">
        <v>514</v>
      </c>
      <c r="DM102" s="839"/>
      <c r="DN102" s="839"/>
      <c r="DO102" s="839"/>
      <c r="DP102" s="878"/>
      <c r="DQ102" s="877" t="s">
        <v>514</v>
      </c>
      <c r="DR102" s="839"/>
      <c r="DS102" s="839"/>
      <c r="DT102" s="839"/>
      <c r="DU102" s="878"/>
      <c r="DV102" s="776"/>
      <c r="DW102" s="777"/>
      <c r="DX102" s="777"/>
      <c r="DY102" s="777"/>
      <c r="DZ102" s="90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1" customFormat="1" ht="26.25" customHeight="1" x14ac:dyDescent="0.15">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1" customFormat="1" ht="26.25" customHeight="1" x14ac:dyDescent="0.15">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273764</v>
      </c>
      <c r="AB110" s="887"/>
      <c r="AC110" s="887"/>
      <c r="AD110" s="887"/>
      <c r="AE110" s="888"/>
      <c r="AF110" s="889">
        <v>290020</v>
      </c>
      <c r="AG110" s="887"/>
      <c r="AH110" s="887"/>
      <c r="AI110" s="887"/>
      <c r="AJ110" s="888"/>
      <c r="AK110" s="889">
        <v>289275</v>
      </c>
      <c r="AL110" s="887"/>
      <c r="AM110" s="887"/>
      <c r="AN110" s="887"/>
      <c r="AO110" s="888"/>
      <c r="AP110" s="890">
        <v>9.5</v>
      </c>
      <c r="AQ110" s="891"/>
      <c r="AR110" s="891"/>
      <c r="AS110" s="891"/>
      <c r="AT110" s="892"/>
      <c r="AU110" s="893" t="s">
        <v>74</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2725593</v>
      </c>
      <c r="BR110" s="918"/>
      <c r="BS110" s="918"/>
      <c r="BT110" s="918"/>
      <c r="BU110" s="918"/>
      <c r="BV110" s="918">
        <v>2772046</v>
      </c>
      <c r="BW110" s="918"/>
      <c r="BX110" s="918"/>
      <c r="BY110" s="918"/>
      <c r="BZ110" s="918"/>
      <c r="CA110" s="918">
        <v>2605123</v>
      </c>
      <c r="CB110" s="918"/>
      <c r="CC110" s="918"/>
      <c r="CD110" s="918"/>
      <c r="CE110" s="918"/>
      <c r="CF110" s="931">
        <v>85.2</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128</v>
      </c>
      <c r="DH110" s="918"/>
      <c r="DI110" s="918"/>
      <c r="DJ110" s="918"/>
      <c r="DK110" s="918"/>
      <c r="DL110" s="918" t="s">
        <v>437</v>
      </c>
      <c r="DM110" s="918"/>
      <c r="DN110" s="918"/>
      <c r="DO110" s="918"/>
      <c r="DP110" s="918"/>
      <c r="DQ110" s="918" t="s">
        <v>438</v>
      </c>
      <c r="DR110" s="918"/>
      <c r="DS110" s="918"/>
      <c r="DT110" s="918"/>
      <c r="DU110" s="918"/>
      <c r="DV110" s="919" t="s">
        <v>437</v>
      </c>
      <c r="DW110" s="919"/>
      <c r="DX110" s="919"/>
      <c r="DY110" s="919"/>
      <c r="DZ110" s="920"/>
    </row>
    <row r="111" spans="1:131" s="221"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437</v>
      </c>
      <c r="AB111" s="925"/>
      <c r="AC111" s="925"/>
      <c r="AD111" s="925"/>
      <c r="AE111" s="926"/>
      <c r="AF111" s="927" t="s">
        <v>440</v>
      </c>
      <c r="AG111" s="925"/>
      <c r="AH111" s="925"/>
      <c r="AI111" s="925"/>
      <c r="AJ111" s="926"/>
      <c r="AK111" s="927" t="s">
        <v>437</v>
      </c>
      <c r="AL111" s="925"/>
      <c r="AM111" s="925"/>
      <c r="AN111" s="925"/>
      <c r="AO111" s="926"/>
      <c r="AP111" s="928" t="s">
        <v>440</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v>22050</v>
      </c>
      <c r="BR111" s="913"/>
      <c r="BS111" s="913"/>
      <c r="BT111" s="913"/>
      <c r="BU111" s="913"/>
      <c r="BV111" s="913">
        <v>15138</v>
      </c>
      <c r="BW111" s="913"/>
      <c r="BX111" s="913"/>
      <c r="BY111" s="913"/>
      <c r="BZ111" s="913"/>
      <c r="CA111" s="913">
        <v>8123</v>
      </c>
      <c r="CB111" s="913"/>
      <c r="CC111" s="913"/>
      <c r="CD111" s="913"/>
      <c r="CE111" s="913"/>
      <c r="CF111" s="907">
        <v>0.3</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440</v>
      </c>
      <c r="DH111" s="913"/>
      <c r="DI111" s="913"/>
      <c r="DJ111" s="913"/>
      <c r="DK111" s="913"/>
      <c r="DL111" s="913" t="s">
        <v>437</v>
      </c>
      <c r="DM111" s="913"/>
      <c r="DN111" s="913"/>
      <c r="DO111" s="913"/>
      <c r="DP111" s="913"/>
      <c r="DQ111" s="913" t="s">
        <v>392</v>
      </c>
      <c r="DR111" s="913"/>
      <c r="DS111" s="913"/>
      <c r="DT111" s="913"/>
      <c r="DU111" s="913"/>
      <c r="DV111" s="914" t="s">
        <v>128</v>
      </c>
      <c r="DW111" s="914"/>
      <c r="DX111" s="914"/>
      <c r="DY111" s="914"/>
      <c r="DZ111" s="915"/>
    </row>
    <row r="112" spans="1:131" s="221"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437</v>
      </c>
      <c r="AB112" s="946"/>
      <c r="AC112" s="946"/>
      <c r="AD112" s="946"/>
      <c r="AE112" s="947"/>
      <c r="AF112" s="948" t="s">
        <v>437</v>
      </c>
      <c r="AG112" s="946"/>
      <c r="AH112" s="946"/>
      <c r="AI112" s="946"/>
      <c r="AJ112" s="947"/>
      <c r="AK112" s="948" t="s">
        <v>128</v>
      </c>
      <c r="AL112" s="946"/>
      <c r="AM112" s="946"/>
      <c r="AN112" s="946"/>
      <c r="AO112" s="947"/>
      <c r="AP112" s="949" t="s">
        <v>128</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1095009</v>
      </c>
      <c r="BR112" s="913"/>
      <c r="BS112" s="913"/>
      <c r="BT112" s="913"/>
      <c r="BU112" s="913"/>
      <c r="BV112" s="913">
        <v>1096360</v>
      </c>
      <c r="BW112" s="913"/>
      <c r="BX112" s="913"/>
      <c r="BY112" s="913"/>
      <c r="BZ112" s="913"/>
      <c r="CA112" s="913">
        <v>1166406</v>
      </c>
      <c r="CB112" s="913"/>
      <c r="CC112" s="913"/>
      <c r="CD112" s="913"/>
      <c r="CE112" s="913"/>
      <c r="CF112" s="907">
        <v>38.200000000000003</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128</v>
      </c>
      <c r="DH112" s="913"/>
      <c r="DI112" s="913"/>
      <c r="DJ112" s="913"/>
      <c r="DK112" s="913"/>
      <c r="DL112" s="913" t="s">
        <v>392</v>
      </c>
      <c r="DM112" s="913"/>
      <c r="DN112" s="913"/>
      <c r="DO112" s="913"/>
      <c r="DP112" s="913"/>
      <c r="DQ112" s="913" t="s">
        <v>392</v>
      </c>
      <c r="DR112" s="913"/>
      <c r="DS112" s="913"/>
      <c r="DT112" s="913"/>
      <c r="DU112" s="913"/>
      <c r="DV112" s="914" t="s">
        <v>438</v>
      </c>
      <c r="DW112" s="914"/>
      <c r="DX112" s="914"/>
      <c r="DY112" s="914"/>
      <c r="DZ112" s="915"/>
    </row>
    <row r="113" spans="1:130" s="221" customFormat="1" ht="26.25" customHeight="1" x14ac:dyDescent="0.15">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167381</v>
      </c>
      <c r="AB113" s="925"/>
      <c r="AC113" s="925"/>
      <c r="AD113" s="925"/>
      <c r="AE113" s="926"/>
      <c r="AF113" s="927">
        <v>223797</v>
      </c>
      <c r="AG113" s="925"/>
      <c r="AH113" s="925"/>
      <c r="AI113" s="925"/>
      <c r="AJ113" s="926"/>
      <c r="AK113" s="927">
        <v>196939</v>
      </c>
      <c r="AL113" s="925"/>
      <c r="AM113" s="925"/>
      <c r="AN113" s="925"/>
      <c r="AO113" s="926"/>
      <c r="AP113" s="928">
        <v>6.4</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v>112467</v>
      </c>
      <c r="BR113" s="913"/>
      <c r="BS113" s="913"/>
      <c r="BT113" s="913"/>
      <c r="BU113" s="913"/>
      <c r="BV113" s="913">
        <v>96288</v>
      </c>
      <c r="BW113" s="913"/>
      <c r="BX113" s="913"/>
      <c r="BY113" s="913"/>
      <c r="BZ113" s="913"/>
      <c r="CA113" s="913">
        <v>86694</v>
      </c>
      <c r="CB113" s="913"/>
      <c r="CC113" s="913"/>
      <c r="CD113" s="913"/>
      <c r="CE113" s="913"/>
      <c r="CF113" s="907">
        <v>2.8</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437</v>
      </c>
      <c r="DH113" s="946"/>
      <c r="DI113" s="946"/>
      <c r="DJ113" s="946"/>
      <c r="DK113" s="947"/>
      <c r="DL113" s="948" t="s">
        <v>437</v>
      </c>
      <c r="DM113" s="946"/>
      <c r="DN113" s="946"/>
      <c r="DO113" s="946"/>
      <c r="DP113" s="947"/>
      <c r="DQ113" s="948" t="s">
        <v>128</v>
      </c>
      <c r="DR113" s="946"/>
      <c r="DS113" s="946"/>
      <c r="DT113" s="946"/>
      <c r="DU113" s="947"/>
      <c r="DV113" s="949" t="s">
        <v>128</v>
      </c>
      <c r="DW113" s="950"/>
      <c r="DX113" s="950"/>
      <c r="DY113" s="950"/>
      <c r="DZ113" s="951"/>
    </row>
    <row r="114" spans="1:130" s="221" customFormat="1" ht="26.25" customHeight="1" x14ac:dyDescent="0.15">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16786</v>
      </c>
      <c r="AB114" s="946"/>
      <c r="AC114" s="946"/>
      <c r="AD114" s="946"/>
      <c r="AE114" s="947"/>
      <c r="AF114" s="948">
        <v>14964</v>
      </c>
      <c r="AG114" s="946"/>
      <c r="AH114" s="946"/>
      <c r="AI114" s="946"/>
      <c r="AJ114" s="947"/>
      <c r="AK114" s="948">
        <v>19122</v>
      </c>
      <c r="AL114" s="946"/>
      <c r="AM114" s="946"/>
      <c r="AN114" s="946"/>
      <c r="AO114" s="947"/>
      <c r="AP114" s="949">
        <v>0.6</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546902</v>
      </c>
      <c r="BR114" s="913"/>
      <c r="BS114" s="913"/>
      <c r="BT114" s="913"/>
      <c r="BU114" s="913"/>
      <c r="BV114" s="913">
        <v>549767</v>
      </c>
      <c r="BW114" s="913"/>
      <c r="BX114" s="913"/>
      <c r="BY114" s="913"/>
      <c r="BZ114" s="913"/>
      <c r="CA114" s="913">
        <v>514821</v>
      </c>
      <c r="CB114" s="913"/>
      <c r="CC114" s="913"/>
      <c r="CD114" s="913"/>
      <c r="CE114" s="913"/>
      <c r="CF114" s="907">
        <v>16.8</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437</v>
      </c>
      <c r="DH114" s="946"/>
      <c r="DI114" s="946"/>
      <c r="DJ114" s="946"/>
      <c r="DK114" s="947"/>
      <c r="DL114" s="948" t="s">
        <v>392</v>
      </c>
      <c r="DM114" s="946"/>
      <c r="DN114" s="946"/>
      <c r="DO114" s="946"/>
      <c r="DP114" s="947"/>
      <c r="DQ114" s="948" t="s">
        <v>128</v>
      </c>
      <c r="DR114" s="946"/>
      <c r="DS114" s="946"/>
      <c r="DT114" s="946"/>
      <c r="DU114" s="947"/>
      <c r="DV114" s="949" t="s">
        <v>437</v>
      </c>
      <c r="DW114" s="950"/>
      <c r="DX114" s="950"/>
      <c r="DY114" s="950"/>
      <c r="DZ114" s="951"/>
    </row>
    <row r="115" spans="1:130" s="221" customFormat="1" ht="26.25" customHeight="1" x14ac:dyDescent="0.15">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7253</v>
      </c>
      <c r="AB115" s="925"/>
      <c r="AC115" s="925"/>
      <c r="AD115" s="925"/>
      <c r="AE115" s="926"/>
      <c r="AF115" s="927">
        <v>7253</v>
      </c>
      <c r="AG115" s="925"/>
      <c r="AH115" s="925"/>
      <c r="AI115" s="925"/>
      <c r="AJ115" s="926"/>
      <c r="AK115" s="927">
        <v>7253</v>
      </c>
      <c r="AL115" s="925"/>
      <c r="AM115" s="925"/>
      <c r="AN115" s="925"/>
      <c r="AO115" s="926"/>
      <c r="AP115" s="928">
        <v>0.2</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392</v>
      </c>
      <c r="BR115" s="913"/>
      <c r="BS115" s="913"/>
      <c r="BT115" s="913"/>
      <c r="BU115" s="913"/>
      <c r="BV115" s="913" t="s">
        <v>128</v>
      </c>
      <c r="BW115" s="913"/>
      <c r="BX115" s="913"/>
      <c r="BY115" s="913"/>
      <c r="BZ115" s="913"/>
      <c r="CA115" s="913" t="s">
        <v>392</v>
      </c>
      <c r="CB115" s="913"/>
      <c r="CC115" s="913"/>
      <c r="CD115" s="913"/>
      <c r="CE115" s="913"/>
      <c r="CF115" s="907" t="s">
        <v>128</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128</v>
      </c>
      <c r="DH115" s="946"/>
      <c r="DI115" s="946"/>
      <c r="DJ115" s="946"/>
      <c r="DK115" s="947"/>
      <c r="DL115" s="948" t="s">
        <v>437</v>
      </c>
      <c r="DM115" s="946"/>
      <c r="DN115" s="946"/>
      <c r="DO115" s="946"/>
      <c r="DP115" s="947"/>
      <c r="DQ115" s="948" t="s">
        <v>437</v>
      </c>
      <c r="DR115" s="946"/>
      <c r="DS115" s="946"/>
      <c r="DT115" s="946"/>
      <c r="DU115" s="947"/>
      <c r="DV115" s="949" t="s">
        <v>392</v>
      </c>
      <c r="DW115" s="950"/>
      <c r="DX115" s="950"/>
      <c r="DY115" s="950"/>
      <c r="DZ115" s="951"/>
    </row>
    <row r="116" spans="1:130" s="221"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437</v>
      </c>
      <c r="AB116" s="946"/>
      <c r="AC116" s="946"/>
      <c r="AD116" s="946"/>
      <c r="AE116" s="947"/>
      <c r="AF116" s="948" t="s">
        <v>128</v>
      </c>
      <c r="AG116" s="946"/>
      <c r="AH116" s="946"/>
      <c r="AI116" s="946"/>
      <c r="AJ116" s="947"/>
      <c r="AK116" s="948" t="s">
        <v>392</v>
      </c>
      <c r="AL116" s="946"/>
      <c r="AM116" s="946"/>
      <c r="AN116" s="946"/>
      <c r="AO116" s="947"/>
      <c r="AP116" s="949" t="s">
        <v>437</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437</v>
      </c>
      <c r="BR116" s="913"/>
      <c r="BS116" s="913"/>
      <c r="BT116" s="913"/>
      <c r="BU116" s="913"/>
      <c r="BV116" s="913" t="s">
        <v>128</v>
      </c>
      <c r="BW116" s="913"/>
      <c r="BX116" s="913"/>
      <c r="BY116" s="913"/>
      <c r="BZ116" s="913"/>
      <c r="CA116" s="913" t="s">
        <v>128</v>
      </c>
      <c r="CB116" s="913"/>
      <c r="CC116" s="913"/>
      <c r="CD116" s="913"/>
      <c r="CE116" s="913"/>
      <c r="CF116" s="907" t="s">
        <v>392</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128</v>
      </c>
      <c r="DH116" s="946"/>
      <c r="DI116" s="946"/>
      <c r="DJ116" s="946"/>
      <c r="DK116" s="947"/>
      <c r="DL116" s="948" t="s">
        <v>440</v>
      </c>
      <c r="DM116" s="946"/>
      <c r="DN116" s="946"/>
      <c r="DO116" s="946"/>
      <c r="DP116" s="947"/>
      <c r="DQ116" s="948" t="s">
        <v>437</v>
      </c>
      <c r="DR116" s="946"/>
      <c r="DS116" s="946"/>
      <c r="DT116" s="946"/>
      <c r="DU116" s="947"/>
      <c r="DV116" s="949" t="s">
        <v>437</v>
      </c>
      <c r="DW116" s="950"/>
      <c r="DX116" s="950"/>
      <c r="DY116" s="950"/>
      <c r="DZ116" s="951"/>
    </row>
    <row r="117" spans="1:130" s="221" customFormat="1" ht="26.25" customHeight="1" x14ac:dyDescent="0.15">
      <c r="A117" s="899" t="s">
        <v>186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465184</v>
      </c>
      <c r="AB117" s="966"/>
      <c r="AC117" s="966"/>
      <c r="AD117" s="966"/>
      <c r="AE117" s="967"/>
      <c r="AF117" s="968">
        <v>536034</v>
      </c>
      <c r="AG117" s="966"/>
      <c r="AH117" s="966"/>
      <c r="AI117" s="966"/>
      <c r="AJ117" s="967"/>
      <c r="AK117" s="968">
        <v>512589</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437</v>
      </c>
      <c r="BR117" s="913"/>
      <c r="BS117" s="913"/>
      <c r="BT117" s="913"/>
      <c r="BU117" s="913"/>
      <c r="BV117" s="913" t="s">
        <v>437</v>
      </c>
      <c r="BW117" s="913"/>
      <c r="BX117" s="913"/>
      <c r="BY117" s="913"/>
      <c r="BZ117" s="913"/>
      <c r="CA117" s="913" t="s">
        <v>437</v>
      </c>
      <c r="CB117" s="913"/>
      <c r="CC117" s="913"/>
      <c r="CD117" s="913"/>
      <c r="CE117" s="913"/>
      <c r="CF117" s="907" t="s">
        <v>438</v>
      </c>
      <c r="CG117" s="908"/>
      <c r="CH117" s="908"/>
      <c r="CI117" s="908"/>
      <c r="CJ117" s="908"/>
      <c r="CK117" s="935"/>
      <c r="CL117" s="936"/>
      <c r="CM117" s="909" t="s">
        <v>461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392</v>
      </c>
      <c r="DH117" s="946"/>
      <c r="DI117" s="946"/>
      <c r="DJ117" s="946"/>
      <c r="DK117" s="947"/>
      <c r="DL117" s="948" t="s">
        <v>437</v>
      </c>
      <c r="DM117" s="946"/>
      <c r="DN117" s="946"/>
      <c r="DO117" s="946"/>
      <c r="DP117" s="947"/>
      <c r="DQ117" s="948" t="s">
        <v>128</v>
      </c>
      <c r="DR117" s="946"/>
      <c r="DS117" s="946"/>
      <c r="DT117" s="946"/>
      <c r="DU117" s="947"/>
      <c r="DV117" s="949" t="s">
        <v>437</v>
      </c>
      <c r="DW117" s="950"/>
      <c r="DX117" s="950"/>
      <c r="DY117" s="950"/>
      <c r="DZ117" s="951"/>
    </row>
    <row r="118" spans="1:130" s="221" customFormat="1" ht="26.25" customHeight="1" x14ac:dyDescent="0.15">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462</v>
      </c>
      <c r="BA118" s="952"/>
      <c r="BB118" s="952"/>
      <c r="BC118" s="952"/>
      <c r="BD118" s="952"/>
      <c r="BE118" s="952"/>
      <c r="BF118" s="952"/>
      <c r="BG118" s="952"/>
      <c r="BH118" s="952"/>
      <c r="BI118" s="952"/>
      <c r="BJ118" s="952"/>
      <c r="BK118" s="952"/>
      <c r="BL118" s="952"/>
      <c r="BM118" s="952"/>
      <c r="BN118" s="952"/>
      <c r="BO118" s="952"/>
      <c r="BP118" s="953"/>
      <c r="BQ118" s="986" t="s">
        <v>128</v>
      </c>
      <c r="BR118" s="987"/>
      <c r="BS118" s="987"/>
      <c r="BT118" s="987"/>
      <c r="BU118" s="987"/>
      <c r="BV118" s="987" t="s">
        <v>437</v>
      </c>
      <c r="BW118" s="987"/>
      <c r="BX118" s="987"/>
      <c r="BY118" s="987"/>
      <c r="BZ118" s="987"/>
      <c r="CA118" s="987" t="s">
        <v>128</v>
      </c>
      <c r="CB118" s="987"/>
      <c r="CC118" s="987"/>
      <c r="CD118" s="987"/>
      <c r="CE118" s="987"/>
      <c r="CF118" s="907" t="s">
        <v>128</v>
      </c>
      <c r="CG118" s="908"/>
      <c r="CH118" s="908"/>
      <c r="CI118" s="908"/>
      <c r="CJ118" s="908"/>
      <c r="CK118" s="935"/>
      <c r="CL118" s="936"/>
      <c r="CM118" s="909" t="s">
        <v>463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128</v>
      </c>
      <c r="DH118" s="946"/>
      <c r="DI118" s="946"/>
      <c r="DJ118" s="946"/>
      <c r="DK118" s="947"/>
      <c r="DL118" s="948" t="s">
        <v>437</v>
      </c>
      <c r="DM118" s="946"/>
      <c r="DN118" s="946"/>
      <c r="DO118" s="946"/>
      <c r="DP118" s="947"/>
      <c r="DQ118" s="948" t="s">
        <v>128</v>
      </c>
      <c r="DR118" s="946"/>
      <c r="DS118" s="946"/>
      <c r="DT118" s="946"/>
      <c r="DU118" s="947"/>
      <c r="DV118" s="949" t="s">
        <v>392</v>
      </c>
      <c r="DW118" s="950"/>
      <c r="DX118" s="950"/>
      <c r="DY118" s="950"/>
      <c r="DZ118" s="951"/>
    </row>
    <row r="119" spans="1:130" s="221" customFormat="1" ht="26.25" customHeight="1" x14ac:dyDescent="0.15">
      <c r="A119" s="1043"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392</v>
      </c>
      <c r="AB119" s="887"/>
      <c r="AC119" s="887"/>
      <c r="AD119" s="887"/>
      <c r="AE119" s="888"/>
      <c r="AF119" s="889" t="s">
        <v>438</v>
      </c>
      <c r="AG119" s="887"/>
      <c r="AH119" s="887"/>
      <c r="AI119" s="887"/>
      <c r="AJ119" s="888"/>
      <c r="AK119" s="889" t="s">
        <v>392</v>
      </c>
      <c r="AL119" s="887"/>
      <c r="AM119" s="887"/>
      <c r="AN119" s="887"/>
      <c r="AO119" s="888"/>
      <c r="AP119" s="890" t="s">
        <v>392</v>
      </c>
      <c r="AQ119" s="891"/>
      <c r="AR119" s="891"/>
      <c r="AS119" s="891"/>
      <c r="AT119" s="892"/>
      <c r="AU119" s="897"/>
      <c r="AV119" s="898"/>
      <c r="AW119" s="898"/>
      <c r="AX119" s="898"/>
      <c r="AY119" s="898"/>
      <c r="AZ119" s="242" t="s">
        <v>186</v>
      </c>
      <c r="BA119" s="242"/>
      <c r="BB119" s="242"/>
      <c r="BC119" s="242"/>
      <c r="BD119" s="242"/>
      <c r="BE119" s="242"/>
      <c r="BF119" s="242"/>
      <c r="BG119" s="242"/>
      <c r="BH119" s="242"/>
      <c r="BI119" s="242"/>
      <c r="BJ119" s="242"/>
      <c r="BK119" s="242"/>
      <c r="BL119" s="242"/>
      <c r="BM119" s="242"/>
      <c r="BN119" s="242"/>
      <c r="BO119" s="964" t="s">
        <v>464</v>
      </c>
      <c r="BP119" s="992"/>
      <c r="BQ119" s="986">
        <v>4502021</v>
      </c>
      <c r="BR119" s="987"/>
      <c r="BS119" s="987"/>
      <c r="BT119" s="987"/>
      <c r="BU119" s="987"/>
      <c r="BV119" s="987">
        <v>4529599</v>
      </c>
      <c r="BW119" s="987"/>
      <c r="BX119" s="987"/>
      <c r="BY119" s="987"/>
      <c r="BZ119" s="987"/>
      <c r="CA119" s="987">
        <v>4381167</v>
      </c>
      <c r="CB119" s="987"/>
      <c r="CC119" s="987"/>
      <c r="CD119" s="987"/>
      <c r="CE119" s="987"/>
      <c r="CF119" s="988"/>
      <c r="CG119" s="989"/>
      <c r="CH119" s="989"/>
      <c r="CI119" s="989"/>
      <c r="CJ119" s="990"/>
      <c r="CK119" s="937"/>
      <c r="CL119" s="938"/>
      <c r="CM119" s="960" t="s">
        <v>465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22050</v>
      </c>
      <c r="DH119" s="973"/>
      <c r="DI119" s="973"/>
      <c r="DJ119" s="973"/>
      <c r="DK119" s="974"/>
      <c r="DL119" s="972">
        <v>15138</v>
      </c>
      <c r="DM119" s="973"/>
      <c r="DN119" s="973"/>
      <c r="DO119" s="973"/>
      <c r="DP119" s="974"/>
      <c r="DQ119" s="972">
        <v>8123</v>
      </c>
      <c r="DR119" s="973"/>
      <c r="DS119" s="973"/>
      <c r="DT119" s="973"/>
      <c r="DU119" s="974"/>
      <c r="DV119" s="975">
        <v>0.3</v>
      </c>
      <c r="DW119" s="976"/>
      <c r="DX119" s="976"/>
      <c r="DY119" s="976"/>
      <c r="DZ119" s="977"/>
    </row>
    <row r="120" spans="1:130" s="221" customFormat="1" ht="26.25" customHeight="1" x14ac:dyDescent="0.15">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392</v>
      </c>
      <c r="AB120" s="946"/>
      <c r="AC120" s="946"/>
      <c r="AD120" s="946"/>
      <c r="AE120" s="947"/>
      <c r="AF120" s="948" t="s">
        <v>437</v>
      </c>
      <c r="AG120" s="946"/>
      <c r="AH120" s="946"/>
      <c r="AI120" s="946"/>
      <c r="AJ120" s="947"/>
      <c r="AK120" s="948" t="s">
        <v>128</v>
      </c>
      <c r="AL120" s="946"/>
      <c r="AM120" s="946"/>
      <c r="AN120" s="946"/>
      <c r="AO120" s="947"/>
      <c r="AP120" s="949" t="s">
        <v>128</v>
      </c>
      <c r="AQ120" s="950"/>
      <c r="AR120" s="950"/>
      <c r="AS120" s="950"/>
      <c r="AT120" s="951"/>
      <c r="AU120" s="978" t="s">
        <v>466</v>
      </c>
      <c r="AV120" s="979"/>
      <c r="AW120" s="979"/>
      <c r="AX120" s="979"/>
      <c r="AY120" s="980"/>
      <c r="AZ120" s="916" t="s">
        <v>467</v>
      </c>
      <c r="BA120" s="884"/>
      <c r="BB120" s="884"/>
      <c r="BC120" s="884"/>
      <c r="BD120" s="884"/>
      <c r="BE120" s="884"/>
      <c r="BF120" s="884"/>
      <c r="BG120" s="884"/>
      <c r="BH120" s="884"/>
      <c r="BI120" s="884"/>
      <c r="BJ120" s="884"/>
      <c r="BK120" s="884"/>
      <c r="BL120" s="884"/>
      <c r="BM120" s="884"/>
      <c r="BN120" s="884"/>
      <c r="BO120" s="884"/>
      <c r="BP120" s="885"/>
      <c r="BQ120" s="917">
        <v>1852400</v>
      </c>
      <c r="BR120" s="918"/>
      <c r="BS120" s="918"/>
      <c r="BT120" s="918"/>
      <c r="BU120" s="918"/>
      <c r="BV120" s="918">
        <v>2556893</v>
      </c>
      <c r="BW120" s="918"/>
      <c r="BX120" s="918"/>
      <c r="BY120" s="918"/>
      <c r="BZ120" s="918"/>
      <c r="CA120" s="918">
        <v>3206296</v>
      </c>
      <c r="CB120" s="918"/>
      <c r="CC120" s="918"/>
      <c r="CD120" s="918"/>
      <c r="CE120" s="918"/>
      <c r="CF120" s="931">
        <v>104.9</v>
      </c>
      <c r="CG120" s="932"/>
      <c r="CH120" s="932"/>
      <c r="CI120" s="932"/>
      <c r="CJ120" s="932"/>
      <c r="CK120" s="993" t="s">
        <v>468</v>
      </c>
      <c r="CL120" s="994"/>
      <c r="CM120" s="994"/>
      <c r="CN120" s="994"/>
      <c r="CO120" s="995"/>
      <c r="CP120" s="1001" t="s">
        <v>408</v>
      </c>
      <c r="CQ120" s="1002"/>
      <c r="CR120" s="1002"/>
      <c r="CS120" s="1002"/>
      <c r="CT120" s="1002"/>
      <c r="CU120" s="1002"/>
      <c r="CV120" s="1002"/>
      <c r="CW120" s="1002"/>
      <c r="CX120" s="1002"/>
      <c r="CY120" s="1002"/>
      <c r="CZ120" s="1002"/>
      <c r="DA120" s="1002"/>
      <c r="DB120" s="1002"/>
      <c r="DC120" s="1002"/>
      <c r="DD120" s="1002"/>
      <c r="DE120" s="1002"/>
      <c r="DF120" s="1003"/>
      <c r="DG120" s="917">
        <v>898582</v>
      </c>
      <c r="DH120" s="918"/>
      <c r="DI120" s="918"/>
      <c r="DJ120" s="918"/>
      <c r="DK120" s="918"/>
      <c r="DL120" s="918">
        <v>907697</v>
      </c>
      <c r="DM120" s="918"/>
      <c r="DN120" s="918"/>
      <c r="DO120" s="918"/>
      <c r="DP120" s="918"/>
      <c r="DQ120" s="918">
        <v>923677</v>
      </c>
      <c r="DR120" s="918"/>
      <c r="DS120" s="918"/>
      <c r="DT120" s="918"/>
      <c r="DU120" s="918"/>
      <c r="DV120" s="919">
        <v>30.2</v>
      </c>
      <c r="DW120" s="919"/>
      <c r="DX120" s="919"/>
      <c r="DY120" s="919"/>
      <c r="DZ120" s="920"/>
    </row>
    <row r="121" spans="1:130" s="221" customFormat="1" ht="26.25" customHeight="1" x14ac:dyDescent="0.15">
      <c r="A121" s="1044"/>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437</v>
      </c>
      <c r="AB121" s="946"/>
      <c r="AC121" s="946"/>
      <c r="AD121" s="946"/>
      <c r="AE121" s="947"/>
      <c r="AF121" s="948" t="s">
        <v>128</v>
      </c>
      <c r="AG121" s="946"/>
      <c r="AH121" s="946"/>
      <c r="AI121" s="946"/>
      <c r="AJ121" s="947"/>
      <c r="AK121" s="948" t="s">
        <v>128</v>
      </c>
      <c r="AL121" s="946"/>
      <c r="AM121" s="946"/>
      <c r="AN121" s="946"/>
      <c r="AO121" s="947"/>
      <c r="AP121" s="949" t="s">
        <v>437</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52673</v>
      </c>
      <c r="BR121" s="913"/>
      <c r="BS121" s="913"/>
      <c r="BT121" s="913"/>
      <c r="BU121" s="913"/>
      <c r="BV121" s="913">
        <v>43934</v>
      </c>
      <c r="BW121" s="913"/>
      <c r="BX121" s="913"/>
      <c r="BY121" s="913"/>
      <c r="BZ121" s="913"/>
      <c r="CA121" s="913">
        <v>36099</v>
      </c>
      <c r="CB121" s="913"/>
      <c r="CC121" s="913"/>
      <c r="CD121" s="913"/>
      <c r="CE121" s="913"/>
      <c r="CF121" s="907">
        <v>1.2</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195815</v>
      </c>
      <c r="DH121" s="913"/>
      <c r="DI121" s="913"/>
      <c r="DJ121" s="913"/>
      <c r="DK121" s="913"/>
      <c r="DL121" s="913">
        <v>188237</v>
      </c>
      <c r="DM121" s="913"/>
      <c r="DN121" s="913"/>
      <c r="DO121" s="913"/>
      <c r="DP121" s="913"/>
      <c r="DQ121" s="913">
        <v>237856</v>
      </c>
      <c r="DR121" s="913"/>
      <c r="DS121" s="913"/>
      <c r="DT121" s="913"/>
      <c r="DU121" s="913"/>
      <c r="DV121" s="914">
        <v>7.8</v>
      </c>
      <c r="DW121" s="914"/>
      <c r="DX121" s="914"/>
      <c r="DY121" s="914"/>
      <c r="DZ121" s="915"/>
    </row>
    <row r="122" spans="1:130" s="221" customFormat="1" ht="26.25" customHeight="1" x14ac:dyDescent="0.15">
      <c r="A122" s="1044"/>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392</v>
      </c>
      <c r="AB122" s="946"/>
      <c r="AC122" s="946"/>
      <c r="AD122" s="946"/>
      <c r="AE122" s="947"/>
      <c r="AF122" s="948" t="s">
        <v>440</v>
      </c>
      <c r="AG122" s="946"/>
      <c r="AH122" s="946"/>
      <c r="AI122" s="946"/>
      <c r="AJ122" s="947"/>
      <c r="AK122" s="948" t="s">
        <v>392</v>
      </c>
      <c r="AL122" s="946"/>
      <c r="AM122" s="946"/>
      <c r="AN122" s="946"/>
      <c r="AO122" s="947"/>
      <c r="AP122" s="949" t="s">
        <v>437</v>
      </c>
      <c r="AQ122" s="950"/>
      <c r="AR122" s="950"/>
      <c r="AS122" s="950"/>
      <c r="AT122" s="951"/>
      <c r="AU122" s="981"/>
      <c r="AV122" s="982"/>
      <c r="AW122" s="982"/>
      <c r="AX122" s="982"/>
      <c r="AY122" s="983"/>
      <c r="AZ122" s="960" t="s">
        <v>471</v>
      </c>
      <c r="BA122" s="952"/>
      <c r="BB122" s="952"/>
      <c r="BC122" s="952"/>
      <c r="BD122" s="952"/>
      <c r="BE122" s="952"/>
      <c r="BF122" s="952"/>
      <c r="BG122" s="952"/>
      <c r="BH122" s="952"/>
      <c r="BI122" s="952"/>
      <c r="BJ122" s="952"/>
      <c r="BK122" s="952"/>
      <c r="BL122" s="952"/>
      <c r="BM122" s="952"/>
      <c r="BN122" s="952"/>
      <c r="BO122" s="952"/>
      <c r="BP122" s="953"/>
      <c r="BQ122" s="986">
        <v>3345734</v>
      </c>
      <c r="BR122" s="987"/>
      <c r="BS122" s="987"/>
      <c r="BT122" s="987"/>
      <c r="BU122" s="987"/>
      <c r="BV122" s="987">
        <v>3281151</v>
      </c>
      <c r="BW122" s="987"/>
      <c r="BX122" s="987"/>
      <c r="BY122" s="987"/>
      <c r="BZ122" s="987"/>
      <c r="CA122" s="987">
        <v>3068418</v>
      </c>
      <c r="CB122" s="987"/>
      <c r="CC122" s="987"/>
      <c r="CD122" s="987"/>
      <c r="CE122" s="987"/>
      <c r="CF122" s="1004">
        <v>100.4</v>
      </c>
      <c r="CG122" s="1005"/>
      <c r="CH122" s="1005"/>
      <c r="CI122" s="1005"/>
      <c r="CJ122" s="1005"/>
      <c r="CK122" s="996"/>
      <c r="CL122" s="997"/>
      <c r="CM122" s="997"/>
      <c r="CN122" s="997"/>
      <c r="CO122" s="998"/>
      <c r="CP122" s="1006" t="s">
        <v>406</v>
      </c>
      <c r="CQ122" s="1007"/>
      <c r="CR122" s="1007"/>
      <c r="CS122" s="1007"/>
      <c r="CT122" s="1007"/>
      <c r="CU122" s="1007"/>
      <c r="CV122" s="1007"/>
      <c r="CW122" s="1007"/>
      <c r="CX122" s="1007"/>
      <c r="CY122" s="1007"/>
      <c r="CZ122" s="1007"/>
      <c r="DA122" s="1007"/>
      <c r="DB122" s="1007"/>
      <c r="DC122" s="1007"/>
      <c r="DD122" s="1007"/>
      <c r="DE122" s="1007"/>
      <c r="DF122" s="1008"/>
      <c r="DG122" s="912">
        <v>612</v>
      </c>
      <c r="DH122" s="913"/>
      <c r="DI122" s="913"/>
      <c r="DJ122" s="913"/>
      <c r="DK122" s="913"/>
      <c r="DL122" s="913">
        <v>426</v>
      </c>
      <c r="DM122" s="913"/>
      <c r="DN122" s="913"/>
      <c r="DO122" s="913"/>
      <c r="DP122" s="913"/>
      <c r="DQ122" s="913">
        <v>4873</v>
      </c>
      <c r="DR122" s="913"/>
      <c r="DS122" s="913"/>
      <c r="DT122" s="913"/>
      <c r="DU122" s="913"/>
      <c r="DV122" s="914">
        <v>0.2</v>
      </c>
      <c r="DW122" s="914"/>
      <c r="DX122" s="914"/>
      <c r="DY122" s="914"/>
      <c r="DZ122" s="915"/>
    </row>
    <row r="123" spans="1:130" s="221" customFormat="1" ht="26.25" customHeight="1" x14ac:dyDescent="0.15">
      <c r="A123" s="1044"/>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392</v>
      </c>
      <c r="AB123" s="946"/>
      <c r="AC123" s="946"/>
      <c r="AD123" s="946"/>
      <c r="AE123" s="947"/>
      <c r="AF123" s="948" t="s">
        <v>437</v>
      </c>
      <c r="AG123" s="946"/>
      <c r="AH123" s="946"/>
      <c r="AI123" s="946"/>
      <c r="AJ123" s="947"/>
      <c r="AK123" s="948" t="s">
        <v>128</v>
      </c>
      <c r="AL123" s="946"/>
      <c r="AM123" s="946"/>
      <c r="AN123" s="946"/>
      <c r="AO123" s="947"/>
      <c r="AP123" s="949" t="s">
        <v>392</v>
      </c>
      <c r="AQ123" s="950"/>
      <c r="AR123" s="950"/>
      <c r="AS123" s="950"/>
      <c r="AT123" s="951"/>
      <c r="AU123" s="984"/>
      <c r="AV123" s="985"/>
      <c r="AW123" s="985"/>
      <c r="AX123" s="985"/>
      <c r="AY123" s="985"/>
      <c r="AZ123" s="242" t="s">
        <v>186</v>
      </c>
      <c r="BA123" s="242"/>
      <c r="BB123" s="242"/>
      <c r="BC123" s="242"/>
      <c r="BD123" s="242"/>
      <c r="BE123" s="242"/>
      <c r="BF123" s="242"/>
      <c r="BG123" s="242"/>
      <c r="BH123" s="242"/>
      <c r="BI123" s="242"/>
      <c r="BJ123" s="242"/>
      <c r="BK123" s="242"/>
      <c r="BL123" s="242"/>
      <c r="BM123" s="242"/>
      <c r="BN123" s="242"/>
      <c r="BO123" s="964" t="s">
        <v>472</v>
      </c>
      <c r="BP123" s="992"/>
      <c r="BQ123" s="1050">
        <v>5250807</v>
      </c>
      <c r="BR123" s="1051"/>
      <c r="BS123" s="1051"/>
      <c r="BT123" s="1051"/>
      <c r="BU123" s="1051"/>
      <c r="BV123" s="1051">
        <v>5881978</v>
      </c>
      <c r="BW123" s="1051"/>
      <c r="BX123" s="1051"/>
      <c r="BY123" s="1051"/>
      <c r="BZ123" s="1051"/>
      <c r="CA123" s="1051">
        <v>6310813</v>
      </c>
      <c r="CB123" s="1051"/>
      <c r="CC123" s="1051"/>
      <c r="CD123" s="1051"/>
      <c r="CE123" s="1051"/>
      <c r="CF123" s="988"/>
      <c r="CG123" s="989"/>
      <c r="CH123" s="989"/>
      <c r="CI123" s="989"/>
      <c r="CJ123" s="990"/>
      <c r="CK123" s="996"/>
      <c r="CL123" s="997"/>
      <c r="CM123" s="997"/>
      <c r="CN123" s="997"/>
      <c r="CO123" s="998"/>
      <c r="CP123" s="1006" t="s">
        <v>404</v>
      </c>
      <c r="CQ123" s="1007"/>
      <c r="CR123" s="1007"/>
      <c r="CS123" s="1007"/>
      <c r="CT123" s="1007"/>
      <c r="CU123" s="1007"/>
      <c r="CV123" s="1007"/>
      <c r="CW123" s="1007"/>
      <c r="CX123" s="1007"/>
      <c r="CY123" s="1007"/>
      <c r="CZ123" s="1007"/>
      <c r="DA123" s="1007"/>
      <c r="DB123" s="1007"/>
      <c r="DC123" s="1007"/>
      <c r="DD123" s="1007"/>
      <c r="DE123" s="1007"/>
      <c r="DF123" s="1008"/>
      <c r="DG123" s="945" t="s">
        <v>128</v>
      </c>
      <c r="DH123" s="946"/>
      <c r="DI123" s="946"/>
      <c r="DJ123" s="946"/>
      <c r="DK123" s="947"/>
      <c r="DL123" s="948" t="s">
        <v>392</v>
      </c>
      <c r="DM123" s="946"/>
      <c r="DN123" s="946"/>
      <c r="DO123" s="946"/>
      <c r="DP123" s="947"/>
      <c r="DQ123" s="948" t="s">
        <v>128</v>
      </c>
      <c r="DR123" s="946"/>
      <c r="DS123" s="946"/>
      <c r="DT123" s="946"/>
      <c r="DU123" s="947"/>
      <c r="DV123" s="949" t="s">
        <v>392</v>
      </c>
      <c r="DW123" s="950"/>
      <c r="DX123" s="950"/>
      <c r="DY123" s="950"/>
      <c r="DZ123" s="951"/>
    </row>
    <row r="124" spans="1:130" s="221" customFormat="1" ht="26.25" customHeight="1" thickBot="1" x14ac:dyDescent="0.2">
      <c r="A124" s="1044"/>
      <c r="B124" s="936"/>
      <c r="C124" s="909" t="s">
        <v>461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392</v>
      </c>
      <c r="AB124" s="946"/>
      <c r="AC124" s="946"/>
      <c r="AD124" s="946"/>
      <c r="AE124" s="947"/>
      <c r="AF124" s="948" t="s">
        <v>440</v>
      </c>
      <c r="AG124" s="946"/>
      <c r="AH124" s="946"/>
      <c r="AI124" s="946"/>
      <c r="AJ124" s="947"/>
      <c r="AK124" s="948" t="s">
        <v>392</v>
      </c>
      <c r="AL124" s="946"/>
      <c r="AM124" s="946"/>
      <c r="AN124" s="946"/>
      <c r="AO124" s="947"/>
      <c r="AP124" s="949" t="s">
        <v>128</v>
      </c>
      <c r="AQ124" s="950"/>
      <c r="AR124" s="950"/>
      <c r="AS124" s="950"/>
      <c r="AT124" s="951"/>
      <c r="AU124" s="1046" t="s">
        <v>473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128</v>
      </c>
      <c r="BR124" s="1014"/>
      <c r="BS124" s="1014"/>
      <c r="BT124" s="1014"/>
      <c r="BU124" s="1014"/>
      <c r="BV124" s="1014" t="s">
        <v>128</v>
      </c>
      <c r="BW124" s="1014"/>
      <c r="BX124" s="1014"/>
      <c r="BY124" s="1014"/>
      <c r="BZ124" s="1014"/>
      <c r="CA124" s="1014" t="s">
        <v>438</v>
      </c>
      <c r="CB124" s="1014"/>
      <c r="CC124" s="1014"/>
      <c r="CD124" s="1014"/>
      <c r="CE124" s="1014"/>
      <c r="CF124" s="1015"/>
      <c r="CG124" s="1016"/>
      <c r="CH124" s="1016"/>
      <c r="CI124" s="1016"/>
      <c r="CJ124" s="1017"/>
      <c r="CK124" s="999"/>
      <c r="CL124" s="999"/>
      <c r="CM124" s="999"/>
      <c r="CN124" s="999"/>
      <c r="CO124" s="1000"/>
      <c r="CP124" s="1006" t="s">
        <v>474</v>
      </c>
      <c r="CQ124" s="1007"/>
      <c r="CR124" s="1007"/>
      <c r="CS124" s="1007"/>
      <c r="CT124" s="1007"/>
      <c r="CU124" s="1007"/>
      <c r="CV124" s="1007"/>
      <c r="CW124" s="1007"/>
      <c r="CX124" s="1007"/>
      <c r="CY124" s="1007"/>
      <c r="CZ124" s="1007"/>
      <c r="DA124" s="1007"/>
      <c r="DB124" s="1007"/>
      <c r="DC124" s="1007"/>
      <c r="DD124" s="1007"/>
      <c r="DE124" s="1007"/>
      <c r="DF124" s="1008"/>
      <c r="DG124" s="991" t="s">
        <v>128</v>
      </c>
      <c r="DH124" s="973"/>
      <c r="DI124" s="973"/>
      <c r="DJ124" s="973"/>
      <c r="DK124" s="974"/>
      <c r="DL124" s="972" t="s">
        <v>440</v>
      </c>
      <c r="DM124" s="973"/>
      <c r="DN124" s="973"/>
      <c r="DO124" s="973"/>
      <c r="DP124" s="974"/>
      <c r="DQ124" s="972" t="s">
        <v>128</v>
      </c>
      <c r="DR124" s="973"/>
      <c r="DS124" s="973"/>
      <c r="DT124" s="973"/>
      <c r="DU124" s="974"/>
      <c r="DV124" s="975" t="s">
        <v>128</v>
      </c>
      <c r="DW124" s="976"/>
      <c r="DX124" s="976"/>
      <c r="DY124" s="976"/>
      <c r="DZ124" s="977"/>
    </row>
    <row r="125" spans="1:130" s="221" customFormat="1" ht="26.25" customHeight="1" x14ac:dyDescent="0.15">
      <c r="A125" s="1044"/>
      <c r="B125" s="936"/>
      <c r="C125" s="909" t="s">
        <v>463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128</v>
      </c>
      <c r="AB125" s="946"/>
      <c r="AC125" s="946"/>
      <c r="AD125" s="946"/>
      <c r="AE125" s="947"/>
      <c r="AF125" s="948" t="s">
        <v>440</v>
      </c>
      <c r="AG125" s="946"/>
      <c r="AH125" s="946"/>
      <c r="AI125" s="946"/>
      <c r="AJ125" s="947"/>
      <c r="AK125" s="948" t="s">
        <v>128</v>
      </c>
      <c r="AL125" s="946"/>
      <c r="AM125" s="946"/>
      <c r="AN125" s="946"/>
      <c r="AO125" s="947"/>
      <c r="AP125" s="949" t="s">
        <v>440</v>
      </c>
      <c r="AQ125" s="950"/>
      <c r="AR125" s="950"/>
      <c r="AS125" s="950"/>
      <c r="AT125" s="95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9" t="s">
        <v>475</v>
      </c>
      <c r="CL125" s="994"/>
      <c r="CM125" s="994"/>
      <c r="CN125" s="994"/>
      <c r="CO125" s="995"/>
      <c r="CP125" s="916" t="s">
        <v>476</v>
      </c>
      <c r="CQ125" s="884"/>
      <c r="CR125" s="884"/>
      <c r="CS125" s="884"/>
      <c r="CT125" s="884"/>
      <c r="CU125" s="884"/>
      <c r="CV125" s="884"/>
      <c r="CW125" s="884"/>
      <c r="CX125" s="884"/>
      <c r="CY125" s="884"/>
      <c r="CZ125" s="884"/>
      <c r="DA125" s="884"/>
      <c r="DB125" s="884"/>
      <c r="DC125" s="884"/>
      <c r="DD125" s="884"/>
      <c r="DE125" s="884"/>
      <c r="DF125" s="885"/>
      <c r="DG125" s="917" t="s">
        <v>440</v>
      </c>
      <c r="DH125" s="918"/>
      <c r="DI125" s="918"/>
      <c r="DJ125" s="918"/>
      <c r="DK125" s="918"/>
      <c r="DL125" s="918" t="s">
        <v>440</v>
      </c>
      <c r="DM125" s="918"/>
      <c r="DN125" s="918"/>
      <c r="DO125" s="918"/>
      <c r="DP125" s="918"/>
      <c r="DQ125" s="918" t="s">
        <v>440</v>
      </c>
      <c r="DR125" s="918"/>
      <c r="DS125" s="918"/>
      <c r="DT125" s="918"/>
      <c r="DU125" s="918"/>
      <c r="DV125" s="919" t="s">
        <v>440</v>
      </c>
      <c r="DW125" s="919"/>
      <c r="DX125" s="919"/>
      <c r="DY125" s="919"/>
      <c r="DZ125" s="920"/>
    </row>
    <row r="126" spans="1:130" s="221" customFormat="1" ht="26.25" customHeight="1" thickBot="1" x14ac:dyDescent="0.2">
      <c r="A126" s="1044"/>
      <c r="B126" s="936"/>
      <c r="C126" s="909" t="s">
        <v>465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7253</v>
      </c>
      <c r="AB126" s="946"/>
      <c r="AC126" s="946"/>
      <c r="AD126" s="946"/>
      <c r="AE126" s="947"/>
      <c r="AF126" s="948">
        <v>7253</v>
      </c>
      <c r="AG126" s="946"/>
      <c r="AH126" s="946"/>
      <c r="AI126" s="946"/>
      <c r="AJ126" s="947"/>
      <c r="AK126" s="948">
        <v>7253</v>
      </c>
      <c r="AL126" s="946"/>
      <c r="AM126" s="946"/>
      <c r="AN126" s="946"/>
      <c r="AO126" s="947"/>
      <c r="AP126" s="949">
        <v>0.2</v>
      </c>
      <c r="AQ126" s="950"/>
      <c r="AR126" s="950"/>
      <c r="AS126" s="950"/>
      <c r="AT126" s="95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0"/>
      <c r="CL126" s="997"/>
      <c r="CM126" s="997"/>
      <c r="CN126" s="997"/>
      <c r="CO126" s="998"/>
      <c r="CP126" s="909" t="s">
        <v>477</v>
      </c>
      <c r="CQ126" s="910"/>
      <c r="CR126" s="910"/>
      <c r="CS126" s="910"/>
      <c r="CT126" s="910"/>
      <c r="CU126" s="910"/>
      <c r="CV126" s="910"/>
      <c r="CW126" s="910"/>
      <c r="CX126" s="910"/>
      <c r="CY126" s="910"/>
      <c r="CZ126" s="910"/>
      <c r="DA126" s="910"/>
      <c r="DB126" s="910"/>
      <c r="DC126" s="910"/>
      <c r="DD126" s="910"/>
      <c r="DE126" s="910"/>
      <c r="DF126" s="911"/>
      <c r="DG126" s="912" t="s">
        <v>128</v>
      </c>
      <c r="DH126" s="913"/>
      <c r="DI126" s="913"/>
      <c r="DJ126" s="913"/>
      <c r="DK126" s="913"/>
      <c r="DL126" s="913" t="s">
        <v>440</v>
      </c>
      <c r="DM126" s="913"/>
      <c r="DN126" s="913"/>
      <c r="DO126" s="913"/>
      <c r="DP126" s="913"/>
      <c r="DQ126" s="913" t="s">
        <v>440</v>
      </c>
      <c r="DR126" s="913"/>
      <c r="DS126" s="913"/>
      <c r="DT126" s="913"/>
      <c r="DU126" s="913"/>
      <c r="DV126" s="914" t="s">
        <v>128</v>
      </c>
      <c r="DW126" s="914"/>
      <c r="DX126" s="914"/>
      <c r="DY126" s="914"/>
      <c r="DZ126" s="915"/>
    </row>
    <row r="127" spans="1:130" s="221" customFormat="1" ht="26.25" customHeight="1" x14ac:dyDescent="0.15">
      <c r="A127" s="1045"/>
      <c r="B127" s="938"/>
      <c r="C127" s="960" t="s">
        <v>478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128</v>
      </c>
      <c r="AB127" s="946"/>
      <c r="AC127" s="946"/>
      <c r="AD127" s="946"/>
      <c r="AE127" s="947"/>
      <c r="AF127" s="948" t="s">
        <v>440</v>
      </c>
      <c r="AG127" s="946"/>
      <c r="AH127" s="946"/>
      <c r="AI127" s="946"/>
      <c r="AJ127" s="947"/>
      <c r="AK127" s="948" t="s">
        <v>440</v>
      </c>
      <c r="AL127" s="946"/>
      <c r="AM127" s="946"/>
      <c r="AN127" s="946"/>
      <c r="AO127" s="947"/>
      <c r="AP127" s="949" t="s">
        <v>440</v>
      </c>
      <c r="AQ127" s="950"/>
      <c r="AR127" s="950"/>
      <c r="AS127" s="950"/>
      <c r="AT127" s="951"/>
      <c r="AU127" s="223"/>
      <c r="AV127" s="223"/>
      <c r="AW127" s="223"/>
      <c r="AX127" s="1018" t="s">
        <v>479</v>
      </c>
      <c r="AY127" s="1019"/>
      <c r="AZ127" s="1019"/>
      <c r="BA127" s="1019"/>
      <c r="BB127" s="1019"/>
      <c r="BC127" s="1019"/>
      <c r="BD127" s="1019"/>
      <c r="BE127" s="1020"/>
      <c r="BF127" s="1021" t="s">
        <v>480</v>
      </c>
      <c r="BG127" s="1019"/>
      <c r="BH127" s="1019"/>
      <c r="BI127" s="1019"/>
      <c r="BJ127" s="1019"/>
      <c r="BK127" s="1019"/>
      <c r="BL127" s="1020"/>
      <c r="BM127" s="1021" t="s">
        <v>481</v>
      </c>
      <c r="BN127" s="1019"/>
      <c r="BO127" s="1019"/>
      <c r="BP127" s="1019"/>
      <c r="BQ127" s="1019"/>
      <c r="BR127" s="1019"/>
      <c r="BS127" s="1020"/>
      <c r="BT127" s="1021" t="s">
        <v>482</v>
      </c>
      <c r="BU127" s="1019"/>
      <c r="BV127" s="1019"/>
      <c r="BW127" s="1019"/>
      <c r="BX127" s="1019"/>
      <c r="BY127" s="1019"/>
      <c r="BZ127" s="1042"/>
      <c r="CA127" s="223"/>
      <c r="CB127" s="223"/>
      <c r="CC127" s="223"/>
      <c r="CD127" s="246"/>
      <c r="CE127" s="246"/>
      <c r="CF127" s="246"/>
      <c r="CG127" s="223"/>
      <c r="CH127" s="223"/>
      <c r="CI127" s="223"/>
      <c r="CJ127" s="245"/>
      <c r="CK127" s="1010"/>
      <c r="CL127" s="997"/>
      <c r="CM127" s="997"/>
      <c r="CN127" s="997"/>
      <c r="CO127" s="998"/>
      <c r="CP127" s="909" t="s">
        <v>483</v>
      </c>
      <c r="CQ127" s="910"/>
      <c r="CR127" s="910"/>
      <c r="CS127" s="910"/>
      <c r="CT127" s="910"/>
      <c r="CU127" s="910"/>
      <c r="CV127" s="910"/>
      <c r="CW127" s="910"/>
      <c r="CX127" s="910"/>
      <c r="CY127" s="910"/>
      <c r="CZ127" s="910"/>
      <c r="DA127" s="910"/>
      <c r="DB127" s="910"/>
      <c r="DC127" s="910"/>
      <c r="DD127" s="910"/>
      <c r="DE127" s="910"/>
      <c r="DF127" s="911"/>
      <c r="DG127" s="912" t="s">
        <v>440</v>
      </c>
      <c r="DH127" s="913"/>
      <c r="DI127" s="913"/>
      <c r="DJ127" s="913"/>
      <c r="DK127" s="913"/>
      <c r="DL127" s="913" t="s">
        <v>128</v>
      </c>
      <c r="DM127" s="913"/>
      <c r="DN127" s="913"/>
      <c r="DO127" s="913"/>
      <c r="DP127" s="913"/>
      <c r="DQ127" s="913" t="s">
        <v>440</v>
      </c>
      <c r="DR127" s="913"/>
      <c r="DS127" s="913"/>
      <c r="DT127" s="913"/>
      <c r="DU127" s="913"/>
      <c r="DV127" s="914" t="s">
        <v>128</v>
      </c>
      <c r="DW127" s="914"/>
      <c r="DX127" s="914"/>
      <c r="DY127" s="914"/>
      <c r="DZ127" s="915"/>
    </row>
    <row r="128" spans="1:130" s="221" customFormat="1" ht="26.25" customHeight="1" thickBot="1" x14ac:dyDescent="0.2">
      <c r="A128" s="1028" t="s">
        <v>484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485</v>
      </c>
      <c r="X128" s="1030"/>
      <c r="Y128" s="1030"/>
      <c r="Z128" s="1031"/>
      <c r="AA128" s="1032">
        <v>8654</v>
      </c>
      <c r="AB128" s="1033"/>
      <c r="AC128" s="1033"/>
      <c r="AD128" s="1033"/>
      <c r="AE128" s="1034"/>
      <c r="AF128" s="1035">
        <v>5020</v>
      </c>
      <c r="AG128" s="1033"/>
      <c r="AH128" s="1033"/>
      <c r="AI128" s="1033"/>
      <c r="AJ128" s="1034"/>
      <c r="AK128" s="1035">
        <v>5020</v>
      </c>
      <c r="AL128" s="1033"/>
      <c r="AM128" s="1033"/>
      <c r="AN128" s="1033"/>
      <c r="AO128" s="1034"/>
      <c r="AP128" s="1036"/>
      <c r="AQ128" s="1037"/>
      <c r="AR128" s="1037"/>
      <c r="AS128" s="1037"/>
      <c r="AT128" s="1038"/>
      <c r="AU128" s="223"/>
      <c r="AV128" s="223"/>
      <c r="AW128" s="223"/>
      <c r="AX128" s="883" t="s">
        <v>486</v>
      </c>
      <c r="AY128" s="884"/>
      <c r="AZ128" s="884"/>
      <c r="BA128" s="884"/>
      <c r="BB128" s="884"/>
      <c r="BC128" s="884"/>
      <c r="BD128" s="884"/>
      <c r="BE128" s="885"/>
      <c r="BF128" s="1039" t="s">
        <v>487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6"/>
      <c r="CB128" s="246"/>
      <c r="CC128" s="246"/>
      <c r="CD128" s="246"/>
      <c r="CE128" s="246"/>
      <c r="CF128" s="246"/>
      <c r="CG128" s="223"/>
      <c r="CH128" s="223"/>
      <c r="CI128" s="223"/>
      <c r="CJ128" s="245"/>
      <c r="CK128" s="1011"/>
      <c r="CL128" s="1012"/>
      <c r="CM128" s="1012"/>
      <c r="CN128" s="1012"/>
      <c r="CO128" s="1013"/>
      <c r="CP128" s="1022" t="s">
        <v>488</v>
      </c>
      <c r="CQ128" s="713"/>
      <c r="CR128" s="713"/>
      <c r="CS128" s="713"/>
      <c r="CT128" s="713"/>
      <c r="CU128" s="713"/>
      <c r="CV128" s="713"/>
      <c r="CW128" s="713"/>
      <c r="CX128" s="713"/>
      <c r="CY128" s="713"/>
      <c r="CZ128" s="713"/>
      <c r="DA128" s="713"/>
      <c r="DB128" s="713"/>
      <c r="DC128" s="713"/>
      <c r="DD128" s="713"/>
      <c r="DE128" s="713"/>
      <c r="DF128" s="1023"/>
      <c r="DG128" s="1024" t="s">
        <v>489</v>
      </c>
      <c r="DH128" s="1025"/>
      <c r="DI128" s="1025"/>
      <c r="DJ128" s="1025"/>
      <c r="DK128" s="1025"/>
      <c r="DL128" s="1025" t="s">
        <v>489</v>
      </c>
      <c r="DM128" s="1025"/>
      <c r="DN128" s="1025"/>
      <c r="DO128" s="1025"/>
      <c r="DP128" s="1025"/>
      <c r="DQ128" s="1025" t="s">
        <v>490</v>
      </c>
      <c r="DR128" s="1025"/>
      <c r="DS128" s="1025"/>
      <c r="DT128" s="1025"/>
      <c r="DU128" s="1025"/>
      <c r="DV128" s="1026" t="s">
        <v>490</v>
      </c>
      <c r="DW128" s="1026"/>
      <c r="DX128" s="1026"/>
      <c r="DY128" s="1026"/>
      <c r="DZ128" s="1027"/>
    </row>
    <row r="129" spans="1:131" s="221"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491</v>
      </c>
      <c r="X129" s="1058"/>
      <c r="Y129" s="1058"/>
      <c r="Z129" s="1059"/>
      <c r="AA129" s="945">
        <v>3186631</v>
      </c>
      <c r="AB129" s="946"/>
      <c r="AC129" s="946"/>
      <c r="AD129" s="946"/>
      <c r="AE129" s="947"/>
      <c r="AF129" s="948">
        <v>3408272</v>
      </c>
      <c r="AG129" s="946"/>
      <c r="AH129" s="946"/>
      <c r="AI129" s="946"/>
      <c r="AJ129" s="947"/>
      <c r="AK129" s="948">
        <v>3383554</v>
      </c>
      <c r="AL129" s="946"/>
      <c r="AM129" s="946"/>
      <c r="AN129" s="946"/>
      <c r="AO129" s="947"/>
      <c r="AP129" s="1060"/>
      <c r="AQ129" s="1061"/>
      <c r="AR129" s="1061"/>
      <c r="AS129" s="1061"/>
      <c r="AT129" s="1062"/>
      <c r="AU129" s="224"/>
      <c r="AV129" s="224"/>
      <c r="AW129" s="224"/>
      <c r="AX129" s="1052" t="s">
        <v>492</v>
      </c>
      <c r="AY129" s="910"/>
      <c r="AZ129" s="910"/>
      <c r="BA129" s="910"/>
      <c r="BB129" s="910"/>
      <c r="BC129" s="910"/>
      <c r="BD129" s="910"/>
      <c r="BE129" s="911"/>
      <c r="BF129" s="1053" t="s">
        <v>493</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345830</v>
      </c>
      <c r="AB130" s="946"/>
      <c r="AC130" s="946"/>
      <c r="AD130" s="946"/>
      <c r="AE130" s="947"/>
      <c r="AF130" s="948">
        <v>342555</v>
      </c>
      <c r="AG130" s="946"/>
      <c r="AH130" s="946"/>
      <c r="AI130" s="946"/>
      <c r="AJ130" s="947"/>
      <c r="AK130" s="948">
        <v>326609</v>
      </c>
      <c r="AL130" s="946"/>
      <c r="AM130" s="946"/>
      <c r="AN130" s="946"/>
      <c r="AO130" s="947"/>
      <c r="AP130" s="1060"/>
      <c r="AQ130" s="1061"/>
      <c r="AR130" s="1061"/>
      <c r="AS130" s="1061"/>
      <c r="AT130" s="1062"/>
      <c r="AU130" s="224"/>
      <c r="AV130" s="224"/>
      <c r="AW130" s="224"/>
      <c r="AX130" s="1052" t="s">
        <v>496</v>
      </c>
      <c r="AY130" s="910"/>
      <c r="AZ130" s="910"/>
      <c r="BA130" s="910"/>
      <c r="BB130" s="910"/>
      <c r="BC130" s="910"/>
      <c r="BD130" s="910"/>
      <c r="BE130" s="911"/>
      <c r="BF130" s="1088">
        <v>5.3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2840801</v>
      </c>
      <c r="AB131" s="973"/>
      <c r="AC131" s="973"/>
      <c r="AD131" s="973"/>
      <c r="AE131" s="974"/>
      <c r="AF131" s="972">
        <v>3065717</v>
      </c>
      <c r="AG131" s="973"/>
      <c r="AH131" s="973"/>
      <c r="AI131" s="973"/>
      <c r="AJ131" s="974"/>
      <c r="AK131" s="972">
        <v>3056945</v>
      </c>
      <c r="AL131" s="973"/>
      <c r="AM131" s="973"/>
      <c r="AN131" s="973"/>
      <c r="AO131" s="974"/>
      <c r="AP131" s="1097"/>
      <c r="AQ131" s="1098"/>
      <c r="AR131" s="1098"/>
      <c r="AS131" s="1098"/>
      <c r="AT131" s="1099"/>
      <c r="AU131" s="224"/>
      <c r="AV131" s="224"/>
      <c r="AW131" s="224"/>
      <c r="AX131" s="1070" t="s">
        <v>498</v>
      </c>
      <c r="AY131" s="713"/>
      <c r="AZ131" s="713"/>
      <c r="BA131" s="713"/>
      <c r="BB131" s="713"/>
      <c r="BC131" s="713"/>
      <c r="BD131" s="713"/>
      <c r="BE131" s="1023"/>
      <c r="BF131" s="1071" t="s">
        <v>499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7" t="s">
        <v>500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501</v>
      </c>
      <c r="W132" s="1081"/>
      <c r="X132" s="1081"/>
      <c r="Y132" s="1081"/>
      <c r="Z132" s="1082"/>
      <c r="AA132" s="1083">
        <v>3.8967882650000001</v>
      </c>
      <c r="AB132" s="1084"/>
      <c r="AC132" s="1084"/>
      <c r="AD132" s="1084"/>
      <c r="AE132" s="1085"/>
      <c r="AF132" s="1086">
        <v>6.147305834</v>
      </c>
      <c r="AG132" s="1084"/>
      <c r="AH132" s="1084"/>
      <c r="AI132" s="1084"/>
      <c r="AJ132" s="1085"/>
      <c r="AK132" s="1086">
        <v>5.9196354529999997</v>
      </c>
      <c r="AL132" s="1084"/>
      <c r="AM132" s="1084"/>
      <c r="AN132" s="1084"/>
      <c r="AO132" s="1085"/>
      <c r="AP132" s="988"/>
      <c r="AQ132" s="989"/>
      <c r="AR132" s="989"/>
      <c r="AS132" s="989"/>
      <c r="AT132" s="108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502</v>
      </c>
      <c r="W133" s="1064"/>
      <c r="X133" s="1064"/>
      <c r="Y133" s="1064"/>
      <c r="Z133" s="1065"/>
      <c r="AA133" s="1066">
        <v>6</v>
      </c>
      <c r="AB133" s="1067"/>
      <c r="AC133" s="1067"/>
      <c r="AD133" s="1067"/>
      <c r="AE133" s="1068"/>
      <c r="AF133" s="1066">
        <v>5.2</v>
      </c>
      <c r="AG133" s="1067"/>
      <c r="AH133" s="1067"/>
      <c r="AI133" s="1067"/>
      <c r="AJ133" s="1068"/>
      <c r="AK133" s="1066">
        <v>5.3</v>
      </c>
      <c r="AL133" s="1067"/>
      <c r="AM133" s="1067"/>
      <c r="AN133" s="1067"/>
      <c r="AO133" s="1068"/>
      <c r="AP133" s="1015"/>
      <c r="AQ133" s="1016"/>
      <c r="AR133" s="1016"/>
      <c r="AS133" s="1016"/>
      <c r="AT133" s="106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stDV8/HHIxRy8c2LZVRU4KtR7wtNNAwT7GPfqgNM7wr+bmFuZDsZBFrtWF0fulfy988af0PpnJbsjHX4KlShw==" saltValue="kZ5rjXGdRHFqC9nuR1JE2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jgHIHIFX4MiAT5CKTOSyQkSfVJrW2yzu0DHPOpBiNEQmx1jPblxCMBEpOSW5jjUBZAYc9Bcdp61UNIIJ8bgYg==" saltValue="QA4Gv4IPTD+gwBug2IwF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Z0htirMD/pgjleul08fQCTi/HzyMr5LaimzjzRZFvo7c4YBa3S3jW7lhdA7ik+PdnPzs7hLA12gIkRkqTXFg==" saltValue="8a6Wmqd4V+FkNcZRq4BPI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505</v>
      </c>
      <c r="AL6" s="257"/>
      <c r="AM6" s="257"/>
      <c r="AN6" s="257"/>
    </row>
    <row r="7" spans="1:46" ht="13.5" customHeight="1" x14ac:dyDescent="0.15">
      <c r="A7" s="256"/>
      <c r="AK7" s="259"/>
      <c r="AL7" s="260"/>
      <c r="AM7" s="260"/>
      <c r="AN7" s="261"/>
      <c r="AO7" s="1101" t="s">
        <v>506</v>
      </c>
      <c r="AP7" s="262"/>
      <c r="AQ7" s="263" t="s">
        <v>507</v>
      </c>
      <c r="AR7" s="264"/>
    </row>
    <row r="8" spans="1:46" x14ac:dyDescent="0.15">
      <c r="A8" s="256"/>
      <c r="AK8" s="265"/>
      <c r="AL8" s="266"/>
      <c r="AM8" s="266"/>
      <c r="AN8" s="267"/>
      <c r="AO8" s="1102"/>
      <c r="AP8" s="268" t="s">
        <v>508</v>
      </c>
      <c r="AQ8" s="269" t="s">
        <v>509</v>
      </c>
      <c r="AR8" s="270" t="s">
        <v>510</v>
      </c>
    </row>
    <row r="9" spans="1:46" x14ac:dyDescent="0.15">
      <c r="A9" s="256"/>
      <c r="AK9" s="1103" t="s">
        <v>511</v>
      </c>
      <c r="AL9" s="1104"/>
      <c r="AM9" s="1104"/>
      <c r="AN9" s="1105"/>
      <c r="AO9" s="271">
        <v>1130483</v>
      </c>
      <c r="AP9" s="271">
        <v>102846</v>
      </c>
      <c r="AQ9" s="272">
        <v>121814</v>
      </c>
      <c r="AR9" s="273">
        <v>-15.6</v>
      </c>
    </row>
    <row r="10" spans="1:46" ht="13.5" customHeight="1" x14ac:dyDescent="0.15">
      <c r="A10" s="256"/>
      <c r="AK10" s="1103" t="s">
        <v>512</v>
      </c>
      <c r="AL10" s="1104"/>
      <c r="AM10" s="1104"/>
      <c r="AN10" s="1105"/>
      <c r="AO10" s="274">
        <v>23620</v>
      </c>
      <c r="AP10" s="274">
        <v>2149</v>
      </c>
      <c r="AQ10" s="275">
        <v>18777</v>
      </c>
      <c r="AR10" s="276">
        <v>-88.6</v>
      </c>
    </row>
    <row r="11" spans="1:46" ht="13.5" customHeight="1" x14ac:dyDescent="0.15">
      <c r="A11" s="256"/>
      <c r="AK11" s="1103" t="s">
        <v>513</v>
      </c>
      <c r="AL11" s="1104"/>
      <c r="AM11" s="1104"/>
      <c r="AN11" s="1105"/>
      <c r="AO11" s="274" t="s">
        <v>514</v>
      </c>
      <c r="AP11" s="274" t="s">
        <v>514</v>
      </c>
      <c r="AQ11" s="275">
        <v>3489</v>
      </c>
      <c r="AR11" s="276" t="s">
        <v>514</v>
      </c>
    </row>
    <row r="12" spans="1:46" ht="13.5" customHeight="1" x14ac:dyDescent="0.15">
      <c r="A12" s="256"/>
      <c r="AK12" s="1103" t="s">
        <v>515</v>
      </c>
      <c r="AL12" s="1104"/>
      <c r="AM12" s="1104"/>
      <c r="AN12" s="1105"/>
      <c r="AO12" s="274" t="s">
        <v>514</v>
      </c>
      <c r="AP12" s="274" t="s">
        <v>514</v>
      </c>
      <c r="AQ12" s="275" t="s">
        <v>514</v>
      </c>
      <c r="AR12" s="276" t="s">
        <v>514</v>
      </c>
    </row>
    <row r="13" spans="1:46" ht="13.5" customHeight="1" x14ac:dyDescent="0.15">
      <c r="A13" s="256"/>
      <c r="AK13" s="1103" t="s">
        <v>516</v>
      </c>
      <c r="AL13" s="1104"/>
      <c r="AM13" s="1104"/>
      <c r="AN13" s="1105"/>
      <c r="AO13" s="274">
        <v>19770</v>
      </c>
      <c r="AP13" s="274">
        <v>1799</v>
      </c>
      <c r="AQ13" s="275">
        <v>6796</v>
      </c>
      <c r="AR13" s="276">
        <v>-73.5</v>
      </c>
    </row>
    <row r="14" spans="1:46" ht="13.5" customHeight="1" x14ac:dyDescent="0.15">
      <c r="A14" s="256"/>
      <c r="AK14" s="1103" t="s">
        <v>517</v>
      </c>
      <c r="AL14" s="1104"/>
      <c r="AM14" s="1104"/>
      <c r="AN14" s="1105"/>
      <c r="AO14" s="274" t="s">
        <v>514</v>
      </c>
      <c r="AP14" s="274" t="s">
        <v>514</v>
      </c>
      <c r="AQ14" s="275">
        <v>2572</v>
      </c>
      <c r="AR14" s="276" t="s">
        <v>514</v>
      </c>
    </row>
    <row r="15" spans="1:46" ht="13.5" customHeight="1" x14ac:dyDescent="0.15">
      <c r="A15" s="256"/>
      <c r="AK15" s="1106" t="s">
        <v>518</v>
      </c>
      <c r="AL15" s="1107"/>
      <c r="AM15" s="1107"/>
      <c r="AN15" s="1108"/>
      <c r="AO15" s="274">
        <v>-68796</v>
      </c>
      <c r="AP15" s="274">
        <v>-6259</v>
      </c>
      <c r="AQ15" s="275">
        <v>-9119</v>
      </c>
      <c r="AR15" s="276">
        <v>-31.4</v>
      </c>
    </row>
    <row r="16" spans="1:46" x14ac:dyDescent="0.15">
      <c r="A16" s="256"/>
      <c r="AK16" s="1106" t="s">
        <v>186</v>
      </c>
      <c r="AL16" s="1107"/>
      <c r="AM16" s="1107"/>
      <c r="AN16" s="1108"/>
      <c r="AO16" s="274">
        <v>1105077</v>
      </c>
      <c r="AP16" s="274">
        <v>100535</v>
      </c>
      <c r="AQ16" s="275">
        <v>144330</v>
      </c>
      <c r="AR16" s="276">
        <v>-30.3</v>
      </c>
    </row>
    <row r="17" spans="1:46" x14ac:dyDescent="0.15">
      <c r="A17" s="256"/>
    </row>
    <row r="18" spans="1:46" x14ac:dyDescent="0.15">
      <c r="A18" s="256"/>
      <c r="AQ18" s="277"/>
      <c r="AR18" s="277"/>
    </row>
    <row r="19" spans="1:46" x14ac:dyDescent="0.15">
      <c r="A19" s="256"/>
      <c r="AK19" s="252" t="s">
        <v>519</v>
      </c>
    </row>
    <row r="20" spans="1:46" x14ac:dyDescent="0.15">
      <c r="A20" s="256"/>
      <c r="AK20" s="278"/>
      <c r="AL20" s="279"/>
      <c r="AM20" s="279"/>
      <c r="AN20" s="280"/>
      <c r="AO20" s="281" t="s">
        <v>520</v>
      </c>
      <c r="AP20" s="282" t="s">
        <v>521</v>
      </c>
      <c r="AQ20" s="283" t="s">
        <v>522</v>
      </c>
      <c r="AR20" s="284"/>
    </row>
    <row r="21" spans="1:46" s="257" customFormat="1" x14ac:dyDescent="0.15">
      <c r="A21" s="285"/>
      <c r="AK21" s="1109" t="s">
        <v>523</v>
      </c>
      <c r="AL21" s="1110"/>
      <c r="AM21" s="1110"/>
      <c r="AN21" s="1111"/>
      <c r="AO21" s="286">
        <v>9.19</v>
      </c>
      <c r="AP21" s="287">
        <v>12.76</v>
      </c>
      <c r="AQ21" s="288">
        <v>-3.57</v>
      </c>
      <c r="AS21" s="289"/>
      <c r="AT21" s="285"/>
    </row>
    <row r="22" spans="1:46" s="257" customFormat="1" x14ac:dyDescent="0.15">
      <c r="A22" s="285"/>
      <c r="AK22" s="1109" t="s">
        <v>524</v>
      </c>
      <c r="AL22" s="1110"/>
      <c r="AM22" s="1110"/>
      <c r="AN22" s="1111"/>
      <c r="AO22" s="290">
        <v>94.3</v>
      </c>
      <c r="AP22" s="291">
        <v>95.6</v>
      </c>
      <c r="AQ22" s="292">
        <v>-1.3</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00" t="s">
        <v>525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297"/>
      <c r="AS27" s="252"/>
      <c r="AT27" s="252"/>
    </row>
    <row r="28" spans="1:46" ht="17.25" x14ac:dyDescent="0.15">
      <c r="A28" s="253" t="s">
        <v>526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527</v>
      </c>
      <c r="AL29" s="257"/>
      <c r="AM29" s="257"/>
      <c r="AN29" s="257"/>
      <c r="AS29" s="299"/>
    </row>
    <row r="30" spans="1:46" ht="13.5" customHeight="1" x14ac:dyDescent="0.15">
      <c r="A30" s="256"/>
      <c r="AK30" s="259"/>
      <c r="AL30" s="260"/>
      <c r="AM30" s="260"/>
      <c r="AN30" s="261"/>
      <c r="AO30" s="1101" t="s">
        <v>506</v>
      </c>
      <c r="AP30" s="262"/>
      <c r="AQ30" s="263" t="s">
        <v>507</v>
      </c>
      <c r="AR30" s="264"/>
    </row>
    <row r="31" spans="1:46" x14ac:dyDescent="0.15">
      <c r="A31" s="256"/>
      <c r="AK31" s="265"/>
      <c r="AL31" s="266"/>
      <c r="AM31" s="266"/>
      <c r="AN31" s="267"/>
      <c r="AO31" s="1102"/>
      <c r="AP31" s="268" t="s">
        <v>508</v>
      </c>
      <c r="AQ31" s="269" t="s">
        <v>509</v>
      </c>
      <c r="AR31" s="270" t="s">
        <v>510</v>
      </c>
    </row>
    <row r="32" spans="1:46" ht="27" customHeight="1" x14ac:dyDescent="0.15">
      <c r="A32" s="256"/>
      <c r="AK32" s="1117" t="s">
        <v>528</v>
      </c>
      <c r="AL32" s="1118"/>
      <c r="AM32" s="1118"/>
      <c r="AN32" s="1119"/>
      <c r="AO32" s="300">
        <v>289275</v>
      </c>
      <c r="AP32" s="300">
        <v>26317</v>
      </c>
      <c r="AQ32" s="301">
        <v>83451</v>
      </c>
      <c r="AR32" s="302">
        <v>-68.5</v>
      </c>
    </row>
    <row r="33" spans="1:46" ht="13.5" customHeight="1" x14ac:dyDescent="0.15">
      <c r="A33" s="256"/>
      <c r="AK33" s="1117" t="s">
        <v>529</v>
      </c>
      <c r="AL33" s="1118"/>
      <c r="AM33" s="1118"/>
      <c r="AN33" s="1119"/>
      <c r="AO33" s="300" t="s">
        <v>514</v>
      </c>
      <c r="AP33" s="300" t="s">
        <v>514</v>
      </c>
      <c r="AQ33" s="301" t="s">
        <v>514</v>
      </c>
      <c r="AR33" s="302" t="s">
        <v>514</v>
      </c>
    </row>
    <row r="34" spans="1:46" ht="27" customHeight="1" x14ac:dyDescent="0.15">
      <c r="A34" s="256"/>
      <c r="AK34" s="1117" t="s">
        <v>530</v>
      </c>
      <c r="AL34" s="1118"/>
      <c r="AM34" s="1118"/>
      <c r="AN34" s="1119"/>
      <c r="AO34" s="300" t="s">
        <v>514</v>
      </c>
      <c r="AP34" s="300" t="s">
        <v>514</v>
      </c>
      <c r="AQ34" s="301" t="s">
        <v>514</v>
      </c>
      <c r="AR34" s="302" t="s">
        <v>514</v>
      </c>
    </row>
    <row r="35" spans="1:46" ht="27" customHeight="1" x14ac:dyDescent="0.15">
      <c r="A35" s="256"/>
      <c r="AK35" s="1117" t="s">
        <v>531</v>
      </c>
      <c r="AL35" s="1118"/>
      <c r="AM35" s="1118"/>
      <c r="AN35" s="1119"/>
      <c r="AO35" s="300">
        <v>196939</v>
      </c>
      <c r="AP35" s="300">
        <v>17917</v>
      </c>
      <c r="AQ35" s="301">
        <v>28003</v>
      </c>
      <c r="AR35" s="302">
        <v>-36</v>
      </c>
    </row>
    <row r="36" spans="1:46" ht="27" customHeight="1" x14ac:dyDescent="0.15">
      <c r="A36" s="256"/>
      <c r="AK36" s="1117" t="s">
        <v>532</v>
      </c>
      <c r="AL36" s="1118"/>
      <c r="AM36" s="1118"/>
      <c r="AN36" s="1119"/>
      <c r="AO36" s="300">
        <v>19122</v>
      </c>
      <c r="AP36" s="300">
        <v>1740</v>
      </c>
      <c r="AQ36" s="301">
        <v>3357</v>
      </c>
      <c r="AR36" s="302">
        <v>-48.2</v>
      </c>
    </row>
    <row r="37" spans="1:46" ht="13.5" customHeight="1" x14ac:dyDescent="0.15">
      <c r="A37" s="256"/>
      <c r="AK37" s="1117" t="s">
        <v>533</v>
      </c>
      <c r="AL37" s="1118"/>
      <c r="AM37" s="1118"/>
      <c r="AN37" s="1119"/>
      <c r="AO37" s="300">
        <v>7253</v>
      </c>
      <c r="AP37" s="300">
        <v>660</v>
      </c>
      <c r="AQ37" s="301">
        <v>824</v>
      </c>
      <c r="AR37" s="302">
        <v>-19.899999999999999</v>
      </c>
    </row>
    <row r="38" spans="1:46" ht="27" customHeight="1" x14ac:dyDescent="0.15">
      <c r="A38" s="256"/>
      <c r="AK38" s="1120" t="s">
        <v>534</v>
      </c>
      <c r="AL38" s="1121"/>
      <c r="AM38" s="1121"/>
      <c r="AN38" s="1122"/>
      <c r="AO38" s="303" t="s">
        <v>514</v>
      </c>
      <c r="AP38" s="303" t="s">
        <v>514</v>
      </c>
      <c r="AQ38" s="304">
        <v>11</v>
      </c>
      <c r="AR38" s="292" t="s">
        <v>514</v>
      </c>
      <c r="AS38" s="299"/>
    </row>
    <row r="39" spans="1:46" x14ac:dyDescent="0.15">
      <c r="A39" s="256"/>
      <c r="AK39" s="1120" t="s">
        <v>535</v>
      </c>
      <c r="AL39" s="1121"/>
      <c r="AM39" s="1121"/>
      <c r="AN39" s="1122"/>
      <c r="AO39" s="300">
        <v>-5020</v>
      </c>
      <c r="AP39" s="300">
        <v>-457</v>
      </c>
      <c r="AQ39" s="301">
        <v>-3327</v>
      </c>
      <c r="AR39" s="302">
        <v>-86.3</v>
      </c>
      <c r="AS39" s="299"/>
    </row>
    <row r="40" spans="1:46" ht="27" customHeight="1" x14ac:dyDescent="0.15">
      <c r="A40" s="256"/>
      <c r="AK40" s="1117" t="s">
        <v>536</v>
      </c>
      <c r="AL40" s="1118"/>
      <c r="AM40" s="1118"/>
      <c r="AN40" s="1119"/>
      <c r="AO40" s="300">
        <v>-326609</v>
      </c>
      <c r="AP40" s="300">
        <v>-29713</v>
      </c>
      <c r="AQ40" s="301">
        <v>-75351</v>
      </c>
      <c r="AR40" s="302">
        <v>-60.6</v>
      </c>
      <c r="AS40" s="299"/>
    </row>
    <row r="41" spans="1:46" x14ac:dyDescent="0.15">
      <c r="A41" s="256"/>
      <c r="AK41" s="1123" t="s">
        <v>300</v>
      </c>
      <c r="AL41" s="1124"/>
      <c r="AM41" s="1124"/>
      <c r="AN41" s="1125"/>
      <c r="AO41" s="300">
        <v>180960</v>
      </c>
      <c r="AP41" s="300">
        <v>16463</v>
      </c>
      <c r="AQ41" s="301">
        <v>36968</v>
      </c>
      <c r="AR41" s="302">
        <v>-55.5</v>
      </c>
      <c r="AS41" s="299"/>
    </row>
    <row r="42" spans="1:46" x14ac:dyDescent="0.15">
      <c r="A42" s="256"/>
      <c r="AK42" s="305" t="s">
        <v>537</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538</v>
      </c>
    </row>
    <row r="48" spans="1:46" x14ac:dyDescent="0.15">
      <c r="A48" s="256"/>
      <c r="AK48" s="310" t="s">
        <v>539</v>
      </c>
      <c r="AL48" s="310"/>
      <c r="AM48" s="310"/>
      <c r="AN48" s="310"/>
      <c r="AO48" s="310"/>
      <c r="AP48" s="310"/>
      <c r="AQ48" s="311"/>
      <c r="AR48" s="310"/>
    </row>
    <row r="49" spans="1:44" ht="13.5" customHeight="1" x14ac:dyDescent="0.15">
      <c r="A49" s="256"/>
      <c r="AK49" s="312"/>
      <c r="AL49" s="313"/>
      <c r="AM49" s="1112" t="s">
        <v>506</v>
      </c>
      <c r="AN49" s="1114" t="s">
        <v>540</v>
      </c>
      <c r="AO49" s="1115"/>
      <c r="AP49" s="1115"/>
      <c r="AQ49" s="1115"/>
      <c r="AR49" s="1116"/>
    </row>
    <row r="50" spans="1:44" x14ac:dyDescent="0.15">
      <c r="A50" s="256"/>
      <c r="AK50" s="314"/>
      <c r="AL50" s="315"/>
      <c r="AM50" s="1113"/>
      <c r="AN50" s="316" t="s">
        <v>541</v>
      </c>
      <c r="AO50" s="317" t="s">
        <v>542</v>
      </c>
      <c r="AP50" s="318" t="s">
        <v>543</v>
      </c>
      <c r="AQ50" s="319" t="s">
        <v>544</v>
      </c>
      <c r="AR50" s="320" t="s">
        <v>545</v>
      </c>
    </row>
    <row r="51" spans="1:44" x14ac:dyDescent="0.15">
      <c r="A51" s="256"/>
      <c r="AK51" s="312" t="s">
        <v>546</v>
      </c>
      <c r="AL51" s="313"/>
      <c r="AM51" s="321">
        <v>544389</v>
      </c>
      <c r="AN51" s="322">
        <v>49467</v>
      </c>
      <c r="AO51" s="323">
        <v>22.7</v>
      </c>
      <c r="AP51" s="324">
        <v>115050</v>
      </c>
      <c r="AQ51" s="325">
        <v>1</v>
      </c>
      <c r="AR51" s="326">
        <v>21.7</v>
      </c>
    </row>
    <row r="52" spans="1:44" x14ac:dyDescent="0.15">
      <c r="A52" s="256"/>
      <c r="AK52" s="327"/>
      <c r="AL52" s="328" t="s">
        <v>547</v>
      </c>
      <c r="AM52" s="329">
        <v>334772</v>
      </c>
      <c r="AN52" s="330">
        <v>30420</v>
      </c>
      <c r="AO52" s="331">
        <v>-4.2</v>
      </c>
      <c r="AP52" s="332">
        <v>53792</v>
      </c>
      <c r="AQ52" s="333">
        <v>1.2</v>
      </c>
      <c r="AR52" s="334">
        <v>-5.4</v>
      </c>
    </row>
    <row r="53" spans="1:44" x14ac:dyDescent="0.15">
      <c r="A53" s="256"/>
      <c r="AK53" s="312" t="s">
        <v>548</v>
      </c>
      <c r="AL53" s="313"/>
      <c r="AM53" s="321">
        <v>331981</v>
      </c>
      <c r="AN53" s="322">
        <v>30098</v>
      </c>
      <c r="AO53" s="323">
        <v>-39.200000000000003</v>
      </c>
      <c r="AP53" s="324">
        <v>118252</v>
      </c>
      <c r="AQ53" s="325">
        <v>2.8</v>
      </c>
      <c r="AR53" s="326">
        <v>-42</v>
      </c>
    </row>
    <row r="54" spans="1:44" x14ac:dyDescent="0.15">
      <c r="A54" s="256"/>
      <c r="AK54" s="327"/>
      <c r="AL54" s="328" t="s">
        <v>547</v>
      </c>
      <c r="AM54" s="329">
        <v>242326</v>
      </c>
      <c r="AN54" s="330">
        <v>21970</v>
      </c>
      <c r="AO54" s="331">
        <v>-27.8</v>
      </c>
      <c r="AP54" s="332">
        <v>49994</v>
      </c>
      <c r="AQ54" s="333">
        <v>-7.1</v>
      </c>
      <c r="AR54" s="334">
        <v>-20.7</v>
      </c>
    </row>
    <row r="55" spans="1:44" x14ac:dyDescent="0.15">
      <c r="A55" s="256"/>
      <c r="AK55" s="312" t="s">
        <v>549</v>
      </c>
      <c r="AL55" s="313"/>
      <c r="AM55" s="321">
        <v>762168</v>
      </c>
      <c r="AN55" s="322">
        <v>69106</v>
      </c>
      <c r="AO55" s="323">
        <v>129.6</v>
      </c>
      <c r="AP55" s="324">
        <v>120302</v>
      </c>
      <c r="AQ55" s="325">
        <v>1.7</v>
      </c>
      <c r="AR55" s="326">
        <v>127.9</v>
      </c>
    </row>
    <row r="56" spans="1:44" x14ac:dyDescent="0.15">
      <c r="A56" s="256"/>
      <c r="AK56" s="327"/>
      <c r="AL56" s="328" t="s">
        <v>547</v>
      </c>
      <c r="AM56" s="329">
        <v>485491</v>
      </c>
      <c r="AN56" s="330">
        <v>44019</v>
      </c>
      <c r="AO56" s="331">
        <v>100.4</v>
      </c>
      <c r="AP56" s="332">
        <v>59328</v>
      </c>
      <c r="AQ56" s="333">
        <v>18.7</v>
      </c>
      <c r="AR56" s="334">
        <v>81.7</v>
      </c>
    </row>
    <row r="57" spans="1:44" x14ac:dyDescent="0.15">
      <c r="A57" s="256"/>
      <c r="AK57" s="312" t="s">
        <v>550</v>
      </c>
      <c r="AL57" s="313"/>
      <c r="AM57" s="321">
        <v>641535</v>
      </c>
      <c r="AN57" s="322">
        <v>58216</v>
      </c>
      <c r="AO57" s="323">
        <v>-15.8</v>
      </c>
      <c r="AP57" s="324">
        <v>114841</v>
      </c>
      <c r="AQ57" s="325">
        <v>-4.5</v>
      </c>
      <c r="AR57" s="326">
        <v>-11.3</v>
      </c>
    </row>
    <row r="58" spans="1:44" x14ac:dyDescent="0.15">
      <c r="A58" s="256"/>
      <c r="AK58" s="327"/>
      <c r="AL58" s="328" t="s">
        <v>547</v>
      </c>
      <c r="AM58" s="329">
        <v>466151</v>
      </c>
      <c r="AN58" s="330">
        <v>42300</v>
      </c>
      <c r="AO58" s="331">
        <v>-3.9</v>
      </c>
      <c r="AP58" s="332">
        <v>51589</v>
      </c>
      <c r="AQ58" s="333">
        <v>-13</v>
      </c>
      <c r="AR58" s="334">
        <v>9.1</v>
      </c>
    </row>
    <row r="59" spans="1:44" x14ac:dyDescent="0.15">
      <c r="A59" s="256"/>
      <c r="AK59" s="312" t="s">
        <v>551</v>
      </c>
      <c r="AL59" s="313"/>
      <c r="AM59" s="321">
        <v>557710</v>
      </c>
      <c r="AN59" s="322">
        <v>50738</v>
      </c>
      <c r="AO59" s="323">
        <v>-12.8</v>
      </c>
      <c r="AP59" s="324">
        <v>124145</v>
      </c>
      <c r="AQ59" s="325">
        <v>8.1</v>
      </c>
      <c r="AR59" s="326">
        <v>-20.9</v>
      </c>
    </row>
    <row r="60" spans="1:44" x14ac:dyDescent="0.15">
      <c r="A60" s="256"/>
      <c r="AK60" s="327"/>
      <c r="AL60" s="328" t="s">
        <v>547</v>
      </c>
      <c r="AM60" s="329">
        <v>368350</v>
      </c>
      <c r="AN60" s="330">
        <v>33511</v>
      </c>
      <c r="AO60" s="331">
        <v>-20.8</v>
      </c>
      <c r="AP60" s="332">
        <v>54761</v>
      </c>
      <c r="AQ60" s="333">
        <v>6.1</v>
      </c>
      <c r="AR60" s="334">
        <v>-26.9</v>
      </c>
    </row>
    <row r="61" spans="1:44" x14ac:dyDescent="0.15">
      <c r="A61" s="256"/>
      <c r="AK61" s="312" t="s">
        <v>552</v>
      </c>
      <c r="AL61" s="335"/>
      <c r="AM61" s="321">
        <v>567557</v>
      </c>
      <c r="AN61" s="322">
        <v>51525</v>
      </c>
      <c r="AO61" s="323">
        <v>16.899999999999999</v>
      </c>
      <c r="AP61" s="324">
        <v>118518</v>
      </c>
      <c r="AQ61" s="336">
        <v>1.8</v>
      </c>
      <c r="AR61" s="326">
        <v>15.1</v>
      </c>
    </row>
    <row r="62" spans="1:44" x14ac:dyDescent="0.15">
      <c r="A62" s="256"/>
      <c r="AK62" s="327"/>
      <c r="AL62" s="328" t="s">
        <v>547</v>
      </c>
      <c r="AM62" s="329">
        <v>379418</v>
      </c>
      <c r="AN62" s="330">
        <v>34444</v>
      </c>
      <c r="AO62" s="331">
        <v>8.6999999999999993</v>
      </c>
      <c r="AP62" s="332">
        <v>53893</v>
      </c>
      <c r="AQ62" s="333">
        <v>1.2</v>
      </c>
      <c r="AR62" s="334">
        <v>7.5</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L2h6Sypcq0rvrjgFSAK5Az2QaMc9rH8AHXnEY61ucEi40D+Ge4t8ZDpgUG8WlL5Go8zDwIrkulH1UBu2T3hZLQ==" saltValue="0ypD3f+vlMNzMmdCjN32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K80" sqref="BK8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VZn14NwimyfCaSkRJz1GMruVZNYIn5/8JHIKSgeiKdR/deXohD4vdIlVkjD6U63Is6wZvFE8/QFw8nRq/h8GhA==" saltValue="0C5PgZ7siua0JKKXuRKJ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J40" sqref="BJ4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lSueFozZg8ly0M7OWceAWTegOyjYNz1Ue7EIHs9Eub3rZsnw/JUf1dtRbHWCKtREIlNhThG3mnS9POlhS+OkNg==" saltValue="gatUhDxyVGiX3WNXO9pu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26" t="s">
        <v>3</v>
      </c>
      <c r="D47" s="1126"/>
      <c r="E47" s="1127"/>
      <c r="F47" s="11">
        <v>13.85</v>
      </c>
      <c r="G47" s="12">
        <v>13.24</v>
      </c>
      <c r="H47" s="12">
        <v>23.08</v>
      </c>
      <c r="I47" s="12">
        <v>29.39</v>
      </c>
      <c r="J47" s="13">
        <v>42.16</v>
      </c>
    </row>
    <row r="48" spans="2:10" ht="57.75" customHeight="1" x14ac:dyDescent="0.15">
      <c r="B48" s="14"/>
      <c r="C48" s="1128" t="s">
        <v>4</v>
      </c>
      <c r="D48" s="1128"/>
      <c r="E48" s="1129"/>
      <c r="F48" s="15">
        <v>8.39</v>
      </c>
      <c r="G48" s="16">
        <v>21.04</v>
      </c>
      <c r="H48" s="16">
        <v>18.78</v>
      </c>
      <c r="I48" s="16">
        <v>20.69</v>
      </c>
      <c r="J48" s="17">
        <v>20.56</v>
      </c>
    </row>
    <row r="49" spans="2:10" ht="57.75" customHeight="1" thickBot="1" x14ac:dyDescent="0.2">
      <c r="B49" s="18"/>
      <c r="C49" s="1130" t="s">
        <v>5</v>
      </c>
      <c r="D49" s="1130"/>
      <c r="E49" s="1131"/>
      <c r="F49" s="19">
        <v>1.5</v>
      </c>
      <c r="G49" s="20">
        <v>14.11</v>
      </c>
      <c r="H49" s="20">
        <v>9.75</v>
      </c>
      <c r="I49" s="20">
        <v>10.94</v>
      </c>
      <c r="J49" s="21">
        <v>13.64</v>
      </c>
    </row>
    <row r="50" spans="2:10" x14ac:dyDescent="0.15"/>
  </sheetData>
  <sheetProtection algorithmName="SHA-512" hashValue="2OGi9vHXtBplCOaFV3PmLUjr1OCzC9ZicS71/1UBvo742bcDjgZ/9NzaUtUoCIOWh5L+vfyeTgB12vnPdTPtPA==" saltValue="60NvZoCjZTwmTBHy/Bip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WS479</dc:creator>
  <cp:keywords/>
  <dc:description/>
  <cp:lastModifiedBy> </cp:lastModifiedBy>
  <cp:lastPrinted>2024-03-21T01:34:03Z</cp:lastPrinted>
  <dcterms:created xsi:type="dcterms:W3CDTF">2024-02-05T01:32:12Z</dcterms:created>
  <dcterms:modified xsi:type="dcterms:W3CDTF">2024-03-22T09:19:29Z</dcterms:modified>
  <cp:category/>
</cp:coreProperties>
</file>