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310" tabRatio="7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c r="CW102" i="12"/>
  <c r="CR102" i="12"/>
  <c r="AU88" i="12"/>
  <c r="AP88" i="12"/>
  <c r="AF88" i="12"/>
  <c r="AU63" i="12"/>
  <c r="AP63" i="12"/>
  <c r="AP23" i="12"/>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<sst xmlns="http://schemas.openxmlformats.org/spreadsheetml/2006/main" count="1175" uniqueCount="611">
  <si>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</si>
  <si>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</si>
  <si>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</si>
  <si>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</si>
  <si>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</si>
  <si>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</si>
  <si>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</si>
  <si>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</si>
  <si>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</si>
  <si>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</si>
  <si>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</si>
  <si>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</si>
  <si>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</si>
  <si>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</si>
  <si>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</si>
  <si>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</si>
  <si>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</si>
  <si>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</si>
  <si>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</si>
  <si>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</si>
  <si>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</si>
  <si>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</si>
  <si>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</si>
  <si>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</si>
  <si>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</si>
  <si>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</si>
  <si>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</si>
  <si>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</si>
  <si>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</si>
  <si>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</si>
  <si>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</si>
  <si>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</si>
  <si>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</si>
  <si>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</si>
  <si>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</si>
  <si>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</si>
  <si>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</si>
  <si>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</si>
  <si>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</si>
  <si>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</si>
  <si>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</si>
  <si>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</si>
  <si>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</si>
  <si>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</si>
  <si>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</si>
  <si>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</si>
  <si>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</si>
  <si>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</si>
  <si>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</si>
  <si>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</si>
  <si>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</si>
  <si>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</si>
  <si>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</si>
  <si>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</si>
  <si>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</si>
  <si>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</si>
  <si>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</si>
  <si>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</si>
  <si>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</si>
  <si>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</si>
  <si>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</si>
  <si>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</si>
  <si>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</si>
  <si>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</si>
  <si>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</si>
  <si>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</si>
  <si>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</si>
  <si>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</si>
  <si>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</si>
  <si>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</si>
  <si>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</si>
  <si>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</si>
  <si>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</si>
  <si>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</si>
  <si>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</si>
  <si>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</si>
  <si>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</si>
  <si>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</si>
  <si>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</si>
  <si>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</si>
  <si>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</si>
  <si>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</si>
  <si>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</si>
  <si>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</si>
  <si>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</si>
  <si>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</si>
  <si>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</si>
  <si>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</si>
  <si>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</si>
  <si>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</si>
  <si>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</si>
  <si>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</si>
  <si>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</si>
  <si>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</si>
  <si>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</si>
  <si>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</si>
  <si>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</si>
  <si>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</si>
  <si>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</si>
  <si>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</si>
  <si>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</si>
  <si>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</si>
  <si>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</si>
  <si>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</si>
  <si>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</si>
  <si>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</si>
  <si>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</si>
  <si>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</si>
  <si>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</si>
  <si>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</si>
  <si>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</si>
  <si>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</si>
  <si>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</si>
  <si>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</si>
  <si>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</si>
  <si>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</si>
  <si>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</si>
  <si>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</si>
  <si>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</si>
  <si>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</si>
  <si>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</si>
  <si>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</si>
  <si>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</si>
  <si>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</si>
  <si>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</si>
  <si>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</si>
  <si>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</si>
  <si>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</si>
  <si>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</si>
  <si>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</si>
  <si>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</si>
  <si>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</si>
  <si>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</si>
  <si>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</si>
  <si>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</si>
  <si>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</si>
  <si>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</si>
  <si>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</si>
  <si>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</si>
  <si>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</si>
  <si>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</si>
  <si>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</si>
  <si>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</si>
  <si>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</si>
  <si>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</si>
  <si>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</si>
  <si>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</si>
  <si>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</si>
  <si>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</si>
  <si>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</si>
  <si>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</si>
  <si>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</si>
  <si>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</si>
  <si>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</si>
  <si>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</si>
  <si>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</si>
  <si>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</si>
  <si>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</si>
  <si>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</si>
  <si>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</si>
  <si>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</si>
  <si>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</si>
  <si>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</si>
  <si>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</si>
  <si>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</si>
  <si>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</si>
  <si>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</si>
  <si>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</si>
  <si>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</si>
  <si>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</si>
  <si>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</si>
  <si>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</si>
  <si>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</si>
  <si>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</si>
  <si>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</si>
  <si>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</si>
  <si>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</si>
  <si>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</si>
  <si>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</si>
  <si>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</si>
  <si>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</si>
  <si>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</si>
  <si>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</si>
  <si>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</si>
  <si>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</si>
  <si>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</si>
  <si>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</si>
  <si>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</si>
  <si>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</si>
  <si>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</si>
  <si>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</si>
  <si>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</si>
  <si>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</si>
  <si>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</si>
  <si>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</si>
  <si>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</si>
  <si>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</si>
  <si>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</si>
  <si>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</si>
  <si>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</si>
  <si>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</si>
  <si>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</si>
  <si>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</si>
  <si>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</si>
  <si>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</si>
  <si>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</si>
  <si>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</si>
  <si>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</si>
  <si>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</si>
  <si>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</si>
  <si>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</si>
  <si>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</si>
  <si>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</si>
  <si>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</si>
  <si>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長野県坂城町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</si>
  <si>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</si>
  <si>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</si>
  <si>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</si>
  <si>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</si>
  <si>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</si>
  <si>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</si>
  <si>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</si>
  <si>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</si>
  <si>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</si>
  <si>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</si>
  <si>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</si>
  <si>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</si>
  <si>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</si>
  <si>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</si>
  <si>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</si>
  <si>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</si>
  <si>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</si>
  <si>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</si>
  <si>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</si>
  <si>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</si>
  <si>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</si>
  <si>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</si>
  <si>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</si>
  <si>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</si>
  <si>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</si>
  <si>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</si>
  <si>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</si>
  <si>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</si>
  <si>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</si>
  <si>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</si>
  <si>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</si>
  <si>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</si>
  <si>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</si>
  <si>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</si>
  <si>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</si>
  <si>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</si>
  <si>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</si>
  <si>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</si>
  <si>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</si>
  <si>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</si>
  <si>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</si>
  <si>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</si>
  <si>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</si>
  <si>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</si>
  <si>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</si>
  <si>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</si>
  <si>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</si>
  <si>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</si>
  <si>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</si>
  <si>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</si>
  <si>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</si>
  <si>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</si>
  <si>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</si>
  <si>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</si>
  <si>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</si>
  <si>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</si>
  <si>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</si>
  <si>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</si>
  <si>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</si>
  <si>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</si>
  <si>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</si>
  <si>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</si>
  <si>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</si>
  <si>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</si>
  <si>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</si>
  <si>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</si>
  <si>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</si>
  <si>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</si>
  <si>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</si>
  <si>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</si>
  <si>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</si>
  <si>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</si>
  <si>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</si>
  <si>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</si>
  <si>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</si>
  <si>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</si>
  <si>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</si>
  <si>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</si>
  <si>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</si>
  <si>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</si>
  <si>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</si>
  <si>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</si>
  <si>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</si>
  <si>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</si>
  <si>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</si>
  <si>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</si>
  <si>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</si>
  <si>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</si>
  <si>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</si>
  <si>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</si>
  <si>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</si>
  <si>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</si>
  <si>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</si>
  <si>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</si>
  <si>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</si>
  <si>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</si>
  <si>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</si>
  <si>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</si>
  <si>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</si>
  <si>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</si>
  <si>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</si>
  <si>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</si>
  <si>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</si>
  <si>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</si>
  <si>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</si>
  <si>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</si>
  <si>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</si>
  <si>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</si>
  <si>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</si>
  <si>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</si>
  <si>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</si>
  <si>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</si>
  <si>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</si>
  <si>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</si>
  <si>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</si>
  <si>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</si>
  <si>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</si>
  <si>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</si>
  <si>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</si>
  <si>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</si>
  <si>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</si>
  <si>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</si>
  <si>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</si>
  <si>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</si>
  <si>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</si>
  <si>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</si>
  <si>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</si>
  <si>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</si>
  <si>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</si>
  <si>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</si>
  <si>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</si>
  <si>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</si>
  <si>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</si>
  <si>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</si>
  <si>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</si>
  <si>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</si>
  <si>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</si>
  <si>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</si>
  <si>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</si>
  <si>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</si>
  <si>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</si>
  <si>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</si>
  <si>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</si>
  <si>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</si>
  <si>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</si>
  <si>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</si>
  <si>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</si>
  <si>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長野県坂城町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</si>
  <si>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</si>
  <si>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</si>
  <si>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</si>
  <si>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</si>
  <si>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</si>
  <si>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</si>
  <si>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</si>
  <si>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</si>
  <si>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</si>
  <si>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</si>
  <si>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</si>
  <si>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</si>
  <si>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</si>
  <si>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</si>
  <si>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</si>
  <si>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</si>
  <si>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</si>
  <si>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</si>
  <si>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</si>
  <si>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</si>
  <si>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坂城町有線放送電話特別会計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</si>
  <si>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</si>
  <si>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</si>
  <si>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</si>
  <si>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</si>
  <si>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</si>
  <si>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</si>
  <si>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</si>
  <si>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</si>
  <si>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</si>
  <si>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</si>
  <si>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</si>
  <si>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</si>
  <si>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</si>
  <si>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</si>
  <si>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</si>
  <si>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</si>
  <si>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</si>
  <si>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</si>
  <si>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</si>
  <si>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</si>
  <si>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</si>
  <si>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</si>
  <si>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</si>
  <si>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</si>
  <si>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</si>
  <si>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</si>
  <si>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</si>
  <si>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</si>
  <si>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</si>
  <si>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</si>
  <si>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</si>
  <si>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</si>
  <si>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</si>
  <si>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</si>
  <si>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</si>
  <si>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</si>
  <si>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</si>
  <si>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</si>
  <si>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</si>
  <si>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</si>
  <si>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</si>
  <si>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</si>
  <si>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</si>
  <si>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</si>
  <si>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</si>
  <si>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</si>
  <si>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</si>
  <si>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</si>
  <si>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</si>
  <si>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</si>
  <si>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</si>
  <si>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</si>
  <si>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</si>
  <si>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</si>
  <si>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</si>
  <si>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</si>
  <si>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</si>
  <si>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</si>
  <si>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</si>
  <si>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</si>
  <si>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</si>
  <si>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</si>
  <si>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</si>
  <si>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</si>
  <si>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</si>
  <si>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</si>
  <si>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</si>
  <si>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</si>
  <si>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</si>
  <si>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</si>
  <si>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</si>
  <si>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</si>
  <si>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</si>
  <si>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</si>
  <si>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</si>
  <si>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</si>
  <si>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</si>
  <si>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</si>
  <si>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</si>
  <si>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</si>
  <si>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坂城町後期高齢者医療特別会計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</si>
  <si>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</si>
  <si>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</si>
  <si>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</si>
  <si>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</si>
  <si>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</si>
  <si>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</si>
  <si>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</si>
  <si>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</si>
  <si>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</si>
  <si>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</si>
  <si>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</si>
  <si>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</si>
  <si>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</si>
  <si>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</si>
  <si>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</si>
  <si>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</si>
  <si>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</si>
  <si>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</si>
  <si>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</si>
  <si>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</si>
  <si>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</si>
  <si>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</si>
  <si>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</si>
  <si>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</si>
  <si>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</si>
  <si>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</si>
  <si>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</si>
  <si>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</si>
  <si>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</si>
  <si>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</si>
  <si>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</si>
  <si>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</si>
  <si>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</si>
  <si>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</si>
  <si>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</si>
  <si>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</si>
  <si>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</si>
  <si>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</si>
  <si>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</si>
  <si>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</si>
  <si>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</si>
  <si>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</si>
  <si>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</si>
  <si>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</si>
  <si>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</si>
  <si>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</si>
  <si>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</si>
  <si>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</si>
  <si>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</si>
  <si>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</si>
  <si>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</si>
  <si>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</si>
  <si>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</si>
  <si>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</si>
  <si>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</si>
  <si>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</si>
  <si>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</si>
  <si>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</si>
  <si>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</si>
  <si>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</si>
  <si>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</si>
  <si>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</si>
  <si>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</si>
  <si>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</si>
  <si>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</si>
  <si>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</si>
  <si>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</si>
  <si>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</si>
  <si>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</si>
  <si>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</si>
  <si>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</si>
  <si>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</si>
  <si>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</si>
  <si>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</si>
  <si>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</si>
  <si>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</si>
  <si>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</si>
  <si>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</si>
  <si>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</si>
  <si>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</si>
  <si>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</si>
  <si>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</si>
  <si>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</si>
  <si>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</si>
  <si>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</si>
  <si>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0.05</t>
  </si>
  <si>
    <t>▲ 3.44</t>
  </si>
  <si>
    <t>▲ 2.66</t>
  </si>
  <si>
    <t>一般会計</t>
  </si>
  <si>
    <t>坂城町介護保険特別会計</t>
  </si>
  <si>
    <t>坂城町国民健康保険特別会計</t>
  </si>
  <si>
    <t>坂城町下水道事業特別会計</t>
  </si>
  <si>
    <t>坂城町後期高齢者医療特別会計</t>
  </si>
  <si>
    <t>坂城町有線放送電話特別会計</t>
  </si>
  <si>
    <t>その他会計（赤字）</t>
  </si>
  <si>
    <t>その他会計（黒字）</t>
  </si>
  <si>
    <t>H25末</t>
    <phoneticPr fontId="5"/>
  </si>
  <si>
    <t>H26末</t>
    <phoneticPr fontId="5"/>
  </si>
  <si>
    <t>H27末</t>
    <phoneticPr fontId="5"/>
  </si>
  <si>
    <t>H28末</t>
    <phoneticPr fontId="5"/>
  </si>
  <si>
    <t>H29末</t>
    <phoneticPr fontId="5"/>
  </si>
  <si>
    <t>文教施設整備基金(H30年度末現在))</t>
    <rPh sb="0" eb="2">
      <t>ブンキョウ</t>
    </rPh>
    <rPh sb="2" eb="4">
      <t>シセツ</t>
    </rPh>
    <rPh sb="4" eb="6">
      <t>セイビ</t>
    </rPh>
    <rPh sb="6" eb="8">
      <t>キキン</t>
    </rPh>
    <phoneticPr fontId="2"/>
  </si>
  <si>
    <t>広域行政事業基金(H30年度末現在))</t>
    <rPh sb="0" eb="2">
      <t>コウイキ</t>
    </rPh>
    <rPh sb="2" eb="4">
      <t>ギョウセイ</t>
    </rPh>
    <rPh sb="4" eb="6">
      <t>ジギョウ</t>
    </rPh>
    <rPh sb="6" eb="8">
      <t>キキン</t>
    </rPh>
    <phoneticPr fontId="2"/>
  </si>
  <si>
    <t>社会福祉基金(H30年度末現在))</t>
    <rPh sb="0" eb="2">
      <t>シャカイ</t>
    </rPh>
    <rPh sb="2" eb="4">
      <t>フクシ</t>
    </rPh>
    <rPh sb="4" eb="6">
      <t>キキン</t>
    </rPh>
    <phoneticPr fontId="2"/>
  </si>
  <si>
    <t>びんぐし湯さん館施設整備等基金(H30年度末現在))</t>
    <rPh sb="4" eb="5">
      <t>ユ</t>
    </rPh>
    <rPh sb="7" eb="8">
      <t>カン</t>
    </rPh>
    <rPh sb="8" eb="10">
      <t>シセツ</t>
    </rPh>
    <rPh sb="10" eb="12">
      <t>セイビ</t>
    </rPh>
    <rPh sb="12" eb="13">
      <t>トウ</t>
    </rPh>
    <rPh sb="13" eb="15">
      <t>キキン</t>
    </rPh>
    <phoneticPr fontId="2"/>
  </si>
  <si>
    <t>工業施設等整備基金(H30年度末現在))</t>
    <rPh sb="0" eb="2">
      <t>コウギョウ</t>
    </rPh>
    <rPh sb="2" eb="4">
      <t>シセツ</t>
    </rPh>
    <rPh sb="4" eb="5">
      <t>トウ</t>
    </rPh>
    <rPh sb="5" eb="7">
      <t>セイビ</t>
    </rPh>
    <rPh sb="7" eb="9">
      <t>キキン</t>
    </rPh>
    <phoneticPr fontId="2"/>
  </si>
  <si>
    <t>-</t>
    <phoneticPr fontId="2"/>
  </si>
  <si>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</si>
  <si>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</si>
  <si>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</si>
  <si>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</si>
  <si>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</si>
  <si>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</si>
  <si>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</si>
  <si>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</si>
  <si>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</si>
  <si>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</si>
  <si>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</si>
  <si>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</si>
  <si>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</si>
  <si>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</si>
  <si>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六ヶ郷用水組合（一般会計）</t>
    <rPh sb="0" eb="1">
      <t>ロク</t>
    </rPh>
    <rPh sb="2" eb="3">
      <t>サト</t>
    </rPh>
    <rPh sb="3" eb="5">
      <t>ヨウスイ</t>
    </rPh>
    <rPh sb="5" eb="7">
      <t>クミアイ</t>
    </rPh>
    <rPh sb="8" eb="10">
      <t>イッパン</t>
    </rPh>
    <rPh sb="10" eb="12">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</si>
  <si>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</si>
  <si>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</si>
  <si>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</si>
  <si>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さかきテクノセンター</t>
  </si>
  <si>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</si>
  <si>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</si>
  <si>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</si>
  <si>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</si>
  <si>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</si>
  <si>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</si>
  <si>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</si>
  <si>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</si>
  <si>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</si>
  <si>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</si>
  <si>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</si>
  <si>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</si>
  <si>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</si>
  <si>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</si>
  <si>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</si>
  <si>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</si>
  <si>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</si>
  <si>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</si>
  <si>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については、類似団体平均（20.9％）を下回っているが、有形固定資産減価償却率（67.4％）は類似団体平均（60.2％）より上回っており、更新時期を迎えた公共施設を複数所有していることから、今後、施設の更新・除却・維持管理に多額の改修費用等が見込まれるが、公共施設等総合管理計画に基づき、計画的に施設の長寿命化や施設改修等を行っていく。
</t>
    <phoneticPr fontId="5"/>
  </si>
  <si>
    <t>地方債の元利償還額が減少傾向であるため実質公債費比率も減少傾向で推移してきているが、3か年平均の対象であったH27年度と比較し、Ｈ30年度は税収の減に伴い標準財政規模が減少したことで、横ばいである。また、Ｈ30年度の将来負担比率については、基準財政需要額算入見込額が増額となったことで、4.1ポイント下落し-％となっているが、類似団体平均値と比較すると実質公債費比率及び将来負担比率ともに低い状況である。今後も引き続き、後世代の負担軽減のため、町債の発行の抑制などにより健全化に努める。</t>
    <rPh sb="44" eb="45">
      <t>ネン</t>
    </rPh>
    <rPh sb="45" eb="47">
      <t>ヘイキン</t>
    </rPh>
    <rPh sb="48" eb="50">
      <t>タイショウ</t>
    </rPh>
    <rPh sb="57" eb="59">
      <t>ネンド</t>
    </rPh>
    <rPh sb="60" eb="62">
      <t>ヒカク</t>
    </rPh>
    <rPh sb="77" eb="79">
      <t>ヒョウジュン</t>
    </rPh>
    <rPh sb="92" eb="93">
      <t>ヨコ</t>
    </rPh>
    <rPh sb="105" eb="107">
      <t>ネンド</t>
    </rPh>
    <rPh sb="150" eb="152">
      <t>ゲラク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</si>
</sst>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37A2-4777-8BFB-38C80D756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48316</c:v>
                </c:pt>
                <c:pt idx="1">
                  <c:v>112288</c:v>
                </c:pt>
                <c:pt idx="2">
                  <c:v>41248</c:v>
                </c:pt>
                <c:pt idx="3">
                  <c:v>80012</c:v>
                </c:pt>
                <c:pt idx="4">
                  <c:v>47762</c:v>
                </c:pt>
              </c:numCache>
            </c:numRef>
          </c:val>
          <c:smooth val="0"/>
          <c:extLst>
            <c:ext xmlns:c16="http://schemas.microsoft.com/office/drawing/2014/chart" uri="{C3380CC4-5D6E-409C-BE32-E72D297353CC}">
              <c16:uniqueId val="{00000001-37A2-4777-8BFB-38C80D756261}"/>
            </c:ext>
          </c:extLst>
        </c:ser>
        <c:dLbls>
          <c:showLegendKey val="0"/>
          <c:showVal val="0"/>
          <c:showCatName val="0"/>
          <c:showSerName val="0"/>
          <c:showPercent val="0"/>
          <c:showBubbleSize val="0"/>
        </c:dLbls>
        <c:marker val="1"/>
        <c:smooth val="0"/>
        <c:axId val="638426064"/>
        <c:axId val="638431944"/>
      </c:lineChart>
      <c:catAx>
        <c:axId val="63842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8431944"/>
        <c:crosses val="autoZero"/>
        <c:auto val="1"/>
        <c:lblAlgn val="ctr"/>
        <c:lblOffset val="100"/>
        <c:tickLblSkip val="1"/>
        <c:tickMarkSkip val="1"/>
        <c:noMultiLvlLbl val="0"/>
      </c:catAx>
      <c:valAx>
        <c:axId val="638431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842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1.82</c:v>
                </c:pt>
                <c:pt idx="1">
                  <c:v>1.67</c:v>
                </c:pt>
                <c:pt idx="2">
                  <c:v>1.68</c:v>
                </c:pt>
                <c:pt idx="3">
                  <c:v>1.31</c:v>
                </c:pt>
                <c:pt idx="4">
                  <c:v>1.88</c:v>
                </c:pt>
              </c:numCache>
            </c:numRef>
          </c:val>
          <c:extLst>
            <c:ext xmlns:c16="http://schemas.microsoft.com/office/drawing/2014/chart" uri="{C3380CC4-5D6E-409C-BE32-E72D297353CC}">
              <c16:uniqueId val="{00000000-0D0E-4BCF-9ECE-05B598E04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54.26</c:v>
                </c:pt>
                <c:pt idx="1">
                  <c:v>57.64</c:v>
                </c:pt>
                <c:pt idx="2">
                  <c:v>55</c:v>
                </c:pt>
                <c:pt idx="3">
                  <c:v>54.96</c:v>
                </c:pt>
                <c:pt idx="4">
                  <c:v>55.22</c:v>
                </c:pt>
              </c:numCache>
            </c:numRef>
          </c:val>
          <c:extLst>
            <c:ext xmlns:c16="http://schemas.microsoft.com/office/drawing/2014/chart" uri="{C3380CC4-5D6E-409C-BE32-E72D297353CC}">
              <c16:uniqueId val="{00000001-0D0E-4BCF-9ECE-05B598E04491}"/>
            </c:ext>
          </c:extLst>
        </c:ser>
        <c:dLbls>
          <c:showLegendKey val="0"/>
          <c:showVal val="0"/>
          <c:showCatName val="0"/>
          <c:showSerName val="0"/>
          <c:showPercent val="0"/>
          <c:showBubbleSize val="0"/>
        </c:dLbls>
        <c:gapWidth val="250"/>
        <c:overlap val="100"/>
        <c:axId val="454120576"/>
        <c:axId val="45412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4.93</c:v>
                </c:pt>
                <c:pt idx="2">
                  <c:v>-3.44</c:v>
                </c:pt>
                <c:pt idx="3">
                  <c:v>-2.66</c:v>
                </c:pt>
                <c:pt idx="4">
                  <c:v>0.75</c:v>
                </c:pt>
              </c:numCache>
            </c:numRef>
          </c:val>
          <c:smooth val="0"/>
          <c:extLst>
            <c:ext xmlns:c16="http://schemas.microsoft.com/office/drawing/2014/chart" uri="{C3380CC4-5D6E-409C-BE32-E72D297353CC}">
              <c16:uniqueId val="{00000002-0D0E-4BCF-9ECE-05B598E04491}"/>
            </c:ext>
          </c:extLst>
        </c:ser>
        <c:dLbls>
          <c:showLegendKey val="0"/>
          <c:showVal val="0"/>
          <c:showCatName val="0"/>
          <c:showSerName val="0"/>
          <c:showPercent val="0"/>
          <c:showBubbleSize val="0"/>
        </c:dLbls>
        <c:marker val="1"/>
        <c:smooth val="0"/>
        <c:axId val="454120576"/>
        <c:axId val="454123712"/>
      </c:lineChart>
      <c:catAx>
        <c:axId val="4541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123712"/>
        <c:crosses val="autoZero"/>
        <c:auto val="1"/>
        <c:lblAlgn val="ctr"/>
        <c:lblOffset val="100"/>
        <c:tickLblSkip val="1"/>
        <c:tickMarkSkip val="1"/>
        <c:noMultiLvlLbl val="0"/>
      </c:catAx>
      <c:valAx>
        <c:axId val="45412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A70-48A4-B7BC-8B87E2A5A5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70-48A4-B7BC-8B87E2A5A5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70-48A4-B7BC-8B87E2A5A5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70-48A4-B7BC-8B87E2A5A5E4}"/>
            </c:ext>
          </c:extLst>
        </c:ser>
        <c:ser>
          <c:idx val="4"/>
          <c:order val="4"/>
          <c:tx>
            <c:strRef>
              <c:f>データシート!$A$31</c:f>
              <c:strCache>
                <c:ptCount val="1"/>
                <c:pt idx="0">
                  <c:v>坂城町有線放送電話特別会計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4A70-48A4-B7BC-8B87E2A5A5E4}"/>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A70-48A4-B7BC-8B87E2A5A5E4}"/>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6-4A70-48A4-B7BC-8B87E2A5A5E4}"/>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7.0000000000000007E-2</c:v>
                </c:pt>
                <c:pt idx="4">
                  <c:v>#N/A</c:v>
                </c:pt>
                <c:pt idx="5">
                  <c:v>0.78</c:v>
                </c:pt>
                <c:pt idx="6">
                  <c:v>#N/A</c:v>
                </c:pt>
                <c:pt idx="7">
                  <c:v>1.32</c:v>
                </c:pt>
                <c:pt idx="8">
                  <c:v>#N/A</c:v>
                </c:pt>
                <c:pt idx="9">
                  <c:v>0.05</c:v>
                </c:pt>
              </c:numCache>
            </c:numRef>
          </c:val>
          <c:extLst>
            <c:ext xmlns:c16="http://schemas.microsoft.com/office/drawing/2014/chart" uri="{C3380CC4-5D6E-409C-BE32-E72D297353CC}">
              <c16:uniqueId val="{00000007-4A70-48A4-B7BC-8B87E2A5A5E4}"/>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0.16</c:v>
                </c:pt>
                <c:pt idx="2">
                  <c:v>#N/A</c:v>
                </c:pt>
                <c:pt idx="3">
                  <c:v>0.09</c:v>
                </c:pt>
                <c:pt idx="4">
                  <c:v>#N/A</c:v>
                </c:pt>
                <c:pt idx="5">
                  <c:v>0.23</c:v>
                </c:pt>
                <c:pt idx="6">
                  <c:v>#N/A</c:v>
                </c:pt>
                <c:pt idx="7">
                  <c:v>0.47</c:v>
                </c:pt>
                <c:pt idx="8">
                  <c:v>#N/A</c:v>
                </c:pt>
                <c:pt idx="9">
                  <c:v>0.57999999999999996</c:v>
                </c:pt>
              </c:numCache>
            </c:numRef>
          </c:val>
          <c:extLst>
            <c:ext xmlns:c16="http://schemas.microsoft.com/office/drawing/2014/chart" uri="{C3380CC4-5D6E-409C-BE32-E72D297353CC}">
              <c16:uniqueId val="{00000008-4A70-48A4-B7BC-8B87E2A5A5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c:v>
                </c:pt>
                <c:pt idx="2">
                  <c:v>#N/A</c:v>
                </c:pt>
                <c:pt idx="3">
                  <c:v>1.65</c:v>
                </c:pt>
                <c:pt idx="4">
                  <c:v>#N/A</c:v>
                </c:pt>
                <c:pt idx="5">
                  <c:v>1.66</c:v>
                </c:pt>
                <c:pt idx="6">
                  <c:v>#N/A</c:v>
                </c:pt>
                <c:pt idx="7">
                  <c:v>1.3</c:v>
                </c:pt>
                <c:pt idx="8">
                  <c:v>#N/A</c:v>
                </c:pt>
                <c:pt idx="9">
                  <c:v>1.87</c:v>
                </c:pt>
              </c:numCache>
            </c:numRef>
          </c:val>
          <c:extLst>
            <c:ext xmlns:c16="http://schemas.microsoft.com/office/drawing/2014/chart" uri="{C3380CC4-5D6E-409C-BE32-E72D297353CC}">
              <c16:uniqueId val="{00000009-4A70-48A4-B7BC-8B87E2A5A5E4}"/>
            </c:ext>
          </c:extLst>
        </c:ser>
        <c:dLbls>
          <c:showLegendKey val="0"/>
          <c:showVal val="0"/>
          <c:showCatName val="0"/>
          <c:showSerName val="0"/>
          <c:showPercent val="0"/>
          <c:showBubbleSize val="0"/>
        </c:dLbls>
        <c:gapWidth val="150"/>
        <c:overlap val="100"/>
        <c:axId val="454122144"/>
        <c:axId val="631601136"/>
      </c:barChart>
      <c:catAx>
        <c:axId val="4541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1601136"/>
        <c:crosses val="autoZero"/>
        <c:auto val="1"/>
        <c:lblAlgn val="ctr"/>
        <c:lblOffset val="100"/>
        <c:tickLblSkip val="1"/>
        <c:tickMarkSkip val="1"/>
        <c:noMultiLvlLbl val="0"/>
      </c:catAx>
      <c:valAx>
        <c:axId val="63160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2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751</c:v>
                </c:pt>
                <c:pt idx="5">
                  <c:v>738</c:v>
                </c:pt>
                <c:pt idx="8">
                  <c:v>734</c:v>
                </c:pt>
                <c:pt idx="11">
                  <c:v>692</c:v>
                </c:pt>
                <c:pt idx="14">
                  <c:v>667</c:v>
                </c:pt>
              </c:numCache>
            </c:numRef>
          </c:val>
          <c:extLst>
            <c:ext xmlns:c16="http://schemas.microsoft.com/office/drawing/2014/chart" uri="{C3380CC4-5D6E-409C-BE32-E72D297353CC}">
              <c16:uniqueId val="{00000000-79BC-46D5-8477-A31E91C61D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BC-46D5-8477-A31E91C61D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14</c:v>
                </c:pt>
                <c:pt idx="9">
                  <c:v>12</c:v>
                </c:pt>
                <c:pt idx="12">
                  <c:v>10</c:v>
                </c:pt>
              </c:numCache>
            </c:numRef>
          </c:val>
          <c:extLst>
            <c:ext xmlns:c16="http://schemas.microsoft.com/office/drawing/2014/chart" uri="{C3380CC4-5D6E-409C-BE32-E72D297353CC}">
              <c16:uniqueId val="{00000002-79BC-46D5-8477-A31E91C61D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20</c:v>
                </c:pt>
                <c:pt idx="6">
                  <c:v>23</c:v>
                </c:pt>
                <c:pt idx="9">
                  <c:v>23</c:v>
                </c:pt>
                <c:pt idx="12">
                  <c:v>27</c:v>
                </c:pt>
              </c:numCache>
            </c:numRef>
          </c:val>
          <c:extLst>
            <c:ext xmlns:c16="http://schemas.microsoft.com/office/drawing/2014/chart" uri="{C3380CC4-5D6E-409C-BE32-E72D297353CC}">
              <c16:uniqueId val="{00000003-79BC-46D5-8477-A31E91C61D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261</c:v>
                </c:pt>
                <c:pt idx="3">
                  <c:v>300</c:v>
                </c:pt>
                <c:pt idx="6">
                  <c:v>300</c:v>
                </c:pt>
                <c:pt idx="9">
                  <c:v>300</c:v>
                </c:pt>
                <c:pt idx="12">
                  <c:v>300</c:v>
                </c:pt>
              </c:numCache>
            </c:numRef>
          </c:val>
          <c:extLst>
            <c:ext xmlns:c16="http://schemas.microsoft.com/office/drawing/2014/chart" uri="{C3380CC4-5D6E-409C-BE32-E72D297353CC}">
              <c16:uniqueId val="{00000004-79BC-46D5-8477-A31E91C61D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BC-46D5-8477-A31E91C61D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BC-46D5-8477-A31E91C61D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746</c:v>
                </c:pt>
                <c:pt idx="3">
                  <c:v>735</c:v>
                </c:pt>
                <c:pt idx="6">
                  <c:v>695</c:v>
                </c:pt>
                <c:pt idx="9">
                  <c:v>684</c:v>
                </c:pt>
                <c:pt idx="12">
                  <c:v>665</c:v>
                </c:pt>
              </c:numCache>
            </c:numRef>
          </c:val>
          <c:extLst>
            <c:ext xmlns:c16="http://schemas.microsoft.com/office/drawing/2014/chart" uri="{C3380CC4-5D6E-409C-BE32-E72D297353CC}">
              <c16:uniqueId val="{00000007-79BC-46D5-8477-A31E91C61DCC}"/>
            </c:ext>
          </c:extLst>
        </c:ser>
        <c:dLbls>
          <c:showLegendKey val="0"/>
          <c:showVal val="0"/>
          <c:showCatName val="0"/>
          <c:showSerName val="0"/>
          <c:showPercent val="0"/>
          <c:showBubbleSize val="0"/>
        </c:dLbls>
        <c:gapWidth val="100"/>
        <c:overlap val="100"/>
        <c:axId val="451468608"/>
        <c:axId val="451469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289</c:v>
                </c:pt>
                <c:pt idx="2">
                  <c:v>#N/A</c:v>
                </c:pt>
                <c:pt idx="3">
                  <c:v>#N/A</c:v>
                </c:pt>
                <c:pt idx="4">
                  <c:v>332</c:v>
                </c:pt>
                <c:pt idx="5">
                  <c:v>#N/A</c:v>
                </c:pt>
                <c:pt idx="6">
                  <c:v>#N/A</c:v>
                </c:pt>
                <c:pt idx="7">
                  <c:v>298</c:v>
                </c:pt>
                <c:pt idx="8">
                  <c:v>#N/A</c:v>
                </c:pt>
                <c:pt idx="9">
                  <c:v>#N/A</c:v>
                </c:pt>
                <c:pt idx="10">
                  <c:v>327</c:v>
                </c:pt>
                <c:pt idx="11">
                  <c:v>#N/A</c:v>
                </c:pt>
                <c:pt idx="12">
                  <c:v>#N/A</c:v>
                </c:pt>
                <c:pt idx="13">
                  <c:v>335</c:v>
                </c:pt>
                <c:pt idx="14">
                  <c:v>#N/A</c:v>
                </c:pt>
              </c:numCache>
            </c:numRef>
          </c:val>
          <c:smooth val="0"/>
          <c:extLst>
            <c:ext xmlns:c16="http://schemas.microsoft.com/office/drawing/2014/chart" uri="{C3380CC4-5D6E-409C-BE32-E72D297353CC}">
              <c16:uniqueId val="{00000008-79BC-46D5-8477-A31E91C61DCC}"/>
            </c:ext>
          </c:extLst>
        </c:ser>
        <c:dLbls>
          <c:showLegendKey val="0"/>
          <c:showVal val="0"/>
          <c:showCatName val="0"/>
          <c:showSerName val="0"/>
          <c:showPercent val="0"/>
          <c:showBubbleSize val="0"/>
        </c:dLbls>
        <c:marker val="1"/>
        <c:smooth val="0"/>
        <c:axId val="451468608"/>
        <c:axId val="451469784"/>
      </c:lineChart>
      <c:catAx>
        <c:axId val="4514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469784"/>
        <c:crosses val="autoZero"/>
        <c:auto val="1"/>
        <c:lblAlgn val="ctr"/>
        <c:lblOffset val="100"/>
        <c:tickLblSkip val="1"/>
        <c:tickMarkSkip val="1"/>
        <c:noMultiLvlLbl val="0"/>
      </c:catAx>
      <c:valAx>
        <c:axId val="45146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4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7863</c:v>
                </c:pt>
                <c:pt idx="5">
                  <c:v>7923</c:v>
                </c:pt>
                <c:pt idx="8">
                  <c:v>7729</c:v>
                </c:pt>
                <c:pt idx="11">
                  <c:v>7829</c:v>
                </c:pt>
                <c:pt idx="14">
                  <c:v>8012</c:v>
                </c:pt>
              </c:numCache>
            </c:numRef>
          </c:val>
          <c:extLst>
            <c:ext xmlns:c16="http://schemas.microsoft.com/office/drawing/2014/chart" uri="{C3380CC4-5D6E-409C-BE32-E72D297353CC}">
              <c16:uniqueId val="{00000000-9508-4C29-8D7C-95C654059A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352</c:v>
                </c:pt>
                <c:pt idx="5">
                  <c:v>327</c:v>
                </c:pt>
                <c:pt idx="8">
                  <c:v>302</c:v>
                </c:pt>
                <c:pt idx="11">
                  <c:v>276</c:v>
                </c:pt>
                <c:pt idx="14">
                  <c:v>251</c:v>
                </c:pt>
              </c:numCache>
            </c:numRef>
          </c:val>
          <c:extLst>
            <c:ext xmlns:c16="http://schemas.microsoft.com/office/drawing/2014/chart" uri="{C3380CC4-5D6E-409C-BE32-E72D297353CC}">
              <c16:uniqueId val="{00000001-9508-4C29-8D7C-95C654059A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5379</c:v>
                </c:pt>
                <c:pt idx="5">
                  <c:v>5177</c:v>
                </c:pt>
                <c:pt idx="8">
                  <c:v>5143</c:v>
                </c:pt>
                <c:pt idx="11">
                  <c:v>5109</c:v>
                </c:pt>
                <c:pt idx="14">
                  <c:v>5171</c:v>
                </c:pt>
              </c:numCache>
            </c:numRef>
          </c:val>
          <c:extLst>
            <c:ext xmlns:c16="http://schemas.microsoft.com/office/drawing/2014/chart" uri="{C3380CC4-5D6E-409C-BE32-E72D297353CC}">
              <c16:uniqueId val="{00000002-9508-4C29-8D7C-95C654059A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08-4C29-8D7C-95C654059A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08-4C29-8D7C-95C654059A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665</c:v>
                </c:pt>
                <c:pt idx="3">
                  <c:v>907</c:v>
                </c:pt>
                <c:pt idx="6">
                  <c:v>583</c:v>
                </c:pt>
                <c:pt idx="9">
                  <c:v>410</c:v>
                </c:pt>
                <c:pt idx="12">
                  <c:v>415</c:v>
                </c:pt>
              </c:numCache>
            </c:numRef>
          </c:val>
          <c:extLst>
            <c:ext xmlns:c16="http://schemas.microsoft.com/office/drawing/2014/chart" uri="{C3380CC4-5D6E-409C-BE32-E72D297353CC}">
              <c16:uniqueId val="{00000005-9508-4C29-8D7C-95C654059A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1439</c:v>
                </c:pt>
                <c:pt idx="3">
                  <c:v>1450</c:v>
                </c:pt>
                <c:pt idx="6">
                  <c:v>1448</c:v>
                </c:pt>
                <c:pt idx="9">
                  <c:v>1391</c:v>
                </c:pt>
                <c:pt idx="12">
                  <c:v>1380</c:v>
                </c:pt>
              </c:numCache>
            </c:numRef>
          </c:val>
          <c:extLst>
            <c:ext xmlns:c16="http://schemas.microsoft.com/office/drawing/2014/chart" uri="{C3380CC4-5D6E-409C-BE32-E72D297353CC}">
              <c16:uniqueId val="{00000006-9508-4C29-8D7C-95C654059A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c:v>
                </c:pt>
                <c:pt idx="3">
                  <c:v>168</c:v>
                </c:pt>
                <c:pt idx="6">
                  <c:v>220</c:v>
                </c:pt>
                <c:pt idx="9">
                  <c:v>547</c:v>
                </c:pt>
                <c:pt idx="12">
                  <c:v>851</c:v>
                </c:pt>
              </c:numCache>
            </c:numRef>
          </c:val>
          <c:extLst>
            <c:ext xmlns:c16="http://schemas.microsoft.com/office/drawing/2014/chart" uri="{C3380CC4-5D6E-409C-BE32-E72D297353CC}">
              <c16:uniqueId val="{00000007-9508-4C29-8D7C-95C654059A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4611</c:v>
                </c:pt>
                <c:pt idx="3">
                  <c:v>4405</c:v>
                </c:pt>
                <c:pt idx="6">
                  <c:v>4427</c:v>
                </c:pt>
                <c:pt idx="9">
                  <c:v>4463</c:v>
                </c:pt>
                <c:pt idx="12">
                  <c:v>4367</c:v>
                </c:pt>
              </c:numCache>
            </c:numRef>
          </c:val>
          <c:extLst>
            <c:ext xmlns:c16="http://schemas.microsoft.com/office/drawing/2014/chart" uri="{C3380CC4-5D6E-409C-BE32-E72D297353CC}">
              <c16:uniqueId val="{00000008-9508-4C29-8D7C-95C654059A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c:v>
                </c:pt>
                <c:pt idx="3">
                  <c:v>82</c:v>
                </c:pt>
                <c:pt idx="6">
                  <c:v>73</c:v>
                </c:pt>
                <c:pt idx="9">
                  <c:v>64</c:v>
                </c:pt>
                <c:pt idx="12">
                  <c:v>58</c:v>
                </c:pt>
              </c:numCache>
            </c:numRef>
          </c:val>
          <c:extLst>
            <c:ext xmlns:c16="http://schemas.microsoft.com/office/drawing/2014/chart" uri="{C3380CC4-5D6E-409C-BE32-E72D297353CC}">
              <c16:uniqueId val="{00000009-9508-4C29-8D7C-95C654059A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6746</c:v>
                </c:pt>
                <c:pt idx="3">
                  <c:v>6748</c:v>
                </c:pt>
                <c:pt idx="6">
                  <c:v>6409</c:v>
                </c:pt>
                <c:pt idx="9">
                  <c:v>6487</c:v>
                </c:pt>
                <c:pt idx="12">
                  <c:v>6353</c:v>
                </c:pt>
              </c:numCache>
            </c:numRef>
          </c:val>
          <c:extLst>
            <c:ext xmlns:c16="http://schemas.microsoft.com/office/drawing/2014/chart" uri="{C3380CC4-5D6E-409C-BE32-E72D297353CC}">
              <c16:uniqueId val="{0000000A-9508-4C29-8D7C-95C654059AB1}"/>
            </c:ext>
          </c:extLst>
        </c:ser>
        <c:dLbls>
          <c:showLegendKey val="0"/>
          <c:showVal val="0"/>
          <c:showCatName val="0"/>
          <c:showSerName val="0"/>
          <c:showPercent val="0"/>
          <c:showBubbleSize val="0"/>
        </c:dLbls>
        <c:gapWidth val="100"/>
        <c:overlap val="100"/>
        <c:axId val="661924200"/>
        <c:axId val="66192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c:v>
                </c:pt>
                <c:pt idx="2">
                  <c:v>#N/A</c:v>
                </c:pt>
                <c:pt idx="3">
                  <c:v>#N/A</c:v>
                </c:pt>
                <c:pt idx="4">
                  <c:v>334</c:v>
                </c:pt>
                <c:pt idx="5">
                  <c:v>#N/A</c:v>
                </c:pt>
                <c:pt idx="6">
                  <c:v>#N/A</c:v>
                </c:pt>
                <c:pt idx="7">
                  <c:v>0</c:v>
                </c:pt>
                <c:pt idx="8">
                  <c:v>#N/A</c:v>
                </c:pt>
                <c:pt idx="9">
                  <c:v>#N/A</c:v>
                </c:pt>
                <c:pt idx="10">
                  <c:v>149</c:v>
                </c:pt>
                <c:pt idx="11">
                  <c:v>#N/A</c:v>
                </c:pt>
                <c:pt idx="12">
                  <c:v>#N/A</c:v>
                </c:pt>
                <c:pt idx="13">
                  <c:v>0</c:v>
                </c:pt>
                <c:pt idx="14">
                  <c:v>#N/A</c:v>
                </c:pt>
              </c:numCache>
            </c:numRef>
          </c:val>
          <c:smooth val="0"/>
          <c:extLst>
            <c:ext xmlns:c16="http://schemas.microsoft.com/office/drawing/2014/chart" uri="{C3380CC4-5D6E-409C-BE32-E72D297353CC}">
              <c16:uniqueId val="{0000000B-9508-4C29-8D7C-95C654059AB1}"/>
            </c:ext>
          </c:extLst>
        </c:ser>
        <c:dLbls>
          <c:showLegendKey val="0"/>
          <c:showVal val="0"/>
          <c:showCatName val="0"/>
          <c:showSerName val="0"/>
          <c:showPercent val="0"/>
          <c:showBubbleSize val="0"/>
        </c:dLbls>
        <c:marker val="1"/>
        <c:smooth val="0"/>
        <c:axId val="661924200"/>
        <c:axId val="661922240"/>
      </c:lineChart>
      <c:catAx>
        <c:axId val="66192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1922240"/>
        <c:crosses val="autoZero"/>
        <c:auto val="1"/>
        <c:lblAlgn val="ctr"/>
        <c:lblOffset val="100"/>
        <c:tickLblSkip val="1"/>
        <c:tickMarkSkip val="1"/>
        <c:noMultiLvlLbl val="0"/>
      </c:catAx>
      <c:valAx>
        <c:axId val="6619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92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2384</c:v>
                </c:pt>
                <c:pt idx="1">
                  <c:v>2326</c:v>
                </c:pt>
                <c:pt idx="2">
                  <c:v>2361</c:v>
                </c:pt>
              </c:numCache>
            </c:numRef>
          </c:val>
          <c:extLst>
            <c:ext xmlns:c16="http://schemas.microsoft.com/office/drawing/2014/chart" uri="{C3380CC4-5D6E-409C-BE32-E72D297353CC}">
              <c16:uniqueId val="{00000000-F527-45C6-B9D0-BF06F93D77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718</c:v>
                </c:pt>
                <c:pt idx="1">
                  <c:v>721</c:v>
                </c:pt>
                <c:pt idx="2">
                  <c:v>723</c:v>
                </c:pt>
              </c:numCache>
            </c:numRef>
          </c:val>
          <c:extLst>
            <c:ext xmlns:c16="http://schemas.microsoft.com/office/drawing/2014/chart" uri="{C3380CC4-5D6E-409C-BE32-E72D297353CC}">
              <c16:uniqueId val="{00000001-F527-45C6-B9D0-BF06F93D77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1708</c:v>
                </c:pt>
                <c:pt idx="1">
                  <c:v>1692</c:v>
                </c:pt>
                <c:pt idx="2">
                  <c:v>1688</c:v>
                </c:pt>
              </c:numCache>
            </c:numRef>
          </c:val>
          <c:extLst>
            <c:ext xmlns:c16="http://schemas.microsoft.com/office/drawing/2014/chart" uri="{C3380CC4-5D6E-409C-BE32-E72D297353CC}">
              <c16:uniqueId val="{00000002-F527-45C6-B9D0-BF06F93D77B2}"/>
            </c:ext>
          </c:extLst>
        </c:ser>
        <c:dLbls>
          <c:showLegendKey val="0"/>
          <c:showVal val="0"/>
          <c:showCatName val="0"/>
          <c:showSerName val="0"/>
          <c:showPercent val="0"/>
          <c:showBubbleSize val="0"/>
        </c:dLbls>
        <c:gapWidth val="120"/>
        <c:overlap val="100"/>
        <c:axId val="661925376"/>
        <c:axId val="661923024"/>
      </c:barChart>
      <c:catAx>
        <c:axId val="6619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1923024"/>
        <c:crosses val="autoZero"/>
        <c:auto val="1"/>
        <c:lblAlgn val="ctr"/>
        <c:lblOffset val="100"/>
        <c:tickLblSkip val="1"/>
        <c:tickMarkSkip val="1"/>
        <c:noMultiLvlLbl val="0"/>
      </c:catAx>
      <c:valAx>
        <c:axId val="66192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192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{7B4722A6-9A1C-473F-9413-C4583E0EAB01}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D25-4EA5-BCD3-7BC40DD2AA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{E213E9F8-BDAF-417F-AA8E-9D1A1CF5481B}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5-4EA5-BCD3-7BC40DD2AA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{1F64C4CB-8F05-4B28-825C-CEBCAD1230F3}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5-4EA5-BCD3-7BC40DD2AA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{8723FEB2-68A1-4A5E-9E47-69EAF6612808}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5-4EA5-BCD3-7BC40DD2AA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{AB354257-F89A-4217-AF24-6822914E8F2F}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5-4EA5-BCD3-7BC40DD2AA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{BC5E57AE-0EC5-4BAF-8278-F254CAFFF065}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D25-4EA5-BCD3-7BC40DD2AA2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{E03D50DB-FA45-43B7-8D8B-AF4797A3707A}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D25-4EA5-BCD3-7BC40DD2AA2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{2B820B0A-9C7F-44C6-9655-C53D4B3AEC89}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D25-4EA5-BCD3-7BC40DD2AA2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{D9468767-7CA6-4C82-8145-16ABB2D4407F}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D25-4EA5-BCD3-7BC40DD2AA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66.900000000000006</c:v>
                </c:pt>
                <c:pt idx="24">
                  <c:v>68.3</c:v>
                </c:pt>
                <c:pt idx="32">
                  <c:v>67.400000000000006</c:v>
                </c:pt>
              </c:numCache>
            </c:numRef>
          </c:xVal>
          <c:yVal>
            <c:numRef>
              <c:f>公会計指標分析・財政指標組合せ分析表!$BP$51:$DC$51</c:f>
              <c:numCache>
                <c:formatCode>#,##0.0;"▲ "#,##0.0</c:formatCode>
                <c:ptCount val="40"/>
                <c:pt idx="24">
                  <c:v>4.0999999999999996</c:v>
                </c:pt>
              </c:numCache>
            </c:numRef>
          </c:yVal>
          <c:smooth val="0"/>
          <c:extLst>
            <c:ext xmlns:c16="http://schemas.microsoft.com/office/drawing/2014/chart" uri="{C3380CC4-5D6E-409C-BE32-E72D297353CC}">
              <c16:uniqueId val="{00000009-7D25-4EA5-BCD3-7BC40DD2AA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{360D2F7A-6216-495C-A391-B5D1F9ADBED9}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D25-4EA5-BCD3-7BC40DD2AA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{72F4521D-1F1B-48FB-AEF2-02667C2B2DFE}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5-4EA5-BCD3-7BC40DD2AA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{80D4ECD9-E470-4C82-AD6E-BE8617470EDC}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5-4EA5-BCD3-7BC40DD2AA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{A493642E-0D0B-46E8-BD8A-3D0704F0C907}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5-4EA5-BCD3-7BC40DD2AA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{C96BE8FD-EFC0-46A6-A06D-5639562B3782}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5-4EA5-BCD3-7BC40DD2AA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{350D1E3F-E440-4521-BA07-B37C9E5A9577}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D25-4EA5-BCD3-7BC40DD2AA2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{AE7DFA16-1110-4AFC-9025-A92B49BAA00D}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D25-4EA5-BCD3-7BC40DD2AA2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{CF973B6D-6734-4106-BE28-4F97AF497516}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D25-4EA5-BCD3-7BC40DD2AA2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{F2238671-2168-4596-B407-31291BD4D285}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D25-4EA5-BCD3-7BC40DD2AA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7D25-4EA5-BCD3-7BC40DD2AA21}"/>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{7CB80704-5553-44C9-8D3F-CD6A707365B6}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6D-4D5A-AECE-1FEEC81BC3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{63816FE4-5DD5-4008-9742-B6B7E32E69A7}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6D-4D5A-AECE-1FEEC81BC3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{5CE0599F-A5B5-4315-86B9-150533417D02}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6D-4D5A-AECE-1FEEC81BC3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{BD7B5742-4F0E-43AB-BC74-66117292334B}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6D-4D5A-AECE-1FEEC81BC3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{3C881917-E84A-4AF1-AC88-0806C223B025}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6D-4D5A-AECE-1FEEC81BC37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{9B42AF7C-69CE-432D-900C-2B88542405F7}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6D-4D5A-AECE-1FEEC81BC37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{95ED9E6A-F3B4-4A62-BDEE-93D74E5A67BA}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6D-4D5A-AECE-1FEEC81BC37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{F6A9959D-3469-4E3C-A102-C0B14F7601B4}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6D-4D5A-AECE-1FEEC81BC37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{5CE0A81B-242E-4D89-819D-08F64761C4DC}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6D-4D5A-AECE-1FEEC81BC3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9.6999999999999993</c:v>
                </c:pt>
                <c:pt idx="16">
                  <c:v>8.6</c:v>
                </c:pt>
                <c:pt idx="24">
                  <c:v>8.8000000000000007</c:v>
                </c:pt>
                <c:pt idx="32">
                  <c:v>8.8000000000000007</c:v>
                </c:pt>
              </c:numCache>
            </c:numRef>
          </c:xVal>
          <c:yVal>
            <c:numRef>
              <c:f>公会計指標分析・財政指標組合せ分析表!$BP$73:$DC$73</c:f>
              <c:numCache>
                <c:formatCode>#,##0.0;"▲ "#,##0.0</c:formatCode>
                <c:ptCount val="40"/>
                <c:pt idx="0">
                  <c:v>1.6</c:v>
                </c:pt>
                <c:pt idx="8">
                  <c:v>9.1999999999999993</c:v>
                </c:pt>
                <c:pt idx="24">
                  <c:v>4.0999999999999996</c:v>
                </c:pt>
              </c:numCache>
            </c:numRef>
          </c:yVal>
          <c:smooth val="0"/>
          <c:extLst>
            <c:ext xmlns:c16="http://schemas.microsoft.com/office/drawing/2014/chart" uri="{C3380CC4-5D6E-409C-BE32-E72D297353CC}">
              <c16:uniqueId val="{00000009-596D-4D5A-AECE-1FEEC81BC3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{904A5DAB-DA8D-46FE-87EB-9BBCF449BA54}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6D-4D5A-AECE-1FEEC81BC3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{F8101DEE-A7FF-426C-9BCF-61BD363052E5}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6D-4D5A-AECE-1FEEC81BC3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{9CDEDC42-7F11-459B-BDE6-C9DFEE9E4F76}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6D-4D5A-AECE-1FEEC81BC3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{2E01221E-E16A-41E2-9A8F-74FE399E8125}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6D-4D5A-AECE-1FEEC81BC3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{A534C5F6-9543-47D7-874F-BFD343F89101}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6D-4D5A-AECE-1FEEC81BC37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{DA639A13-D001-4155-91B4-2D014B43CB72}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6D-4D5A-AECE-1FEEC81BC37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{DC029EAF-8770-4E43-AD5D-CA9D1370E0F1}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6D-4D5A-AECE-1FEEC81BC37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{643B6AAE-1472-4E5E-B8CB-DCC93FC80B0A}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6D-4D5A-AECE-1FEEC81BC37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{367A9E79-9A0A-47A5-A4A3-D7437F95EE12}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6D-4D5A-AECE-1FEEC81BC3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596D-4D5A-AECE-1FEEC81BC372}"/>
            </c:ext>
          </c:extLst>
        </c:ser>
        <c:dLbls>
          <c:showLegendKey val="0"/>
          <c:showVal val="1"/>
          <c:showCatName val="0"/>
          <c:showSerName val="0"/>
          <c:showPercent val="0"/>
          <c:showBubbleSize val="0"/>
        </c:dLbls>
        <c:axId val="84219776"/>
        <c:axId val="84234240"/>
      </c:scatterChart>
      <c:valAx>
        <c:axId val="84219776"/>
        <c:scaling>
          <c:orientation val="minMax"/>
          <c:max val="11.6"/>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百万円減少しているが、事業費補正算入公債費が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百万円減少していること、一部事務組合の元利償還額に対する負担金の増額などから、実質公債費比率の分子は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百万円の増加となった。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百万円減少となっている。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主な要因は、組合等の負担金は増額しているが、地方債の償還が進み、地方債及び公営企業債現在高が減少したこと、また充当可能財源では、基金が増額となっていることが要因である。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トータルメディアコミュニケーション施設整備事業の実施に伴う「有線放送電話設備基金」や小中学校施設整備に係る「文教施設整備基金」、長野広域連合に対する負担金として「広域行政事業基金」などから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百万円を取り崩した一方、法人町民税の増収や決算剰余金など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基金のそれぞれの使途に応じた計画的な基金運用に努める。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今後も財政調整基金をはじめ、びんぐし湯さん館施設整備基金や、広域行政事業基金、文教施設整備基金などの特定目的基金へ計画的に積立をしていく予定。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・文教施設整備基金：学校教育・社会教育の施設及び設備の整備を図る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・広域行政事業基金：広域行政の円滑な運営を図る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・社会福祉基金：町民の福祉の充実、健康づくり等地域福祉の向上を図る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・びんぐし湯さん館施設整備基金：日帰り温泉施設「びんぐし湯さん館」の施設整備等を図る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・工業施設等整備基金：工業施策に関連する施設、設備、工業団地等の整備を図る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・文教施設整備基金：小中学校の設備整備に係る事業へ充当したことにより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・広域行政事業基金：長野広域連合ごみ処理移設整備負担金の財源に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百万円充当したが、今後の負担増を見込み積立を行ったため残高は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・社会福祉基金：基金積立利子について積立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・びんぐし湯さん館施設整備基金：日帰り温泉施設「びんぐし湯さん館」の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周年のリニューアルに向け積立たことによる増額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・工業施設等整備基金：今後の工業施設等の整備に向け積立たことにより増額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・文教施設整備基金：老朽化している社会教育施設・学校教育施設などの整備に向け計画的に積立予定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・広域行政事業基金：様々な広域行政に対応するため計画的に積立予定（広域行政費用の年間の負担相当額を確保）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・社会福祉基金：基金残高のほとんどが「地域福祉基金」として交付されたものであるため、引き続き、運用益の範囲内で事業充当していく。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・びんぐし湯さん館施設整備基金：Ｒ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の日帰り温泉施設「びんぐし湯さん館」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周年のリニューアルに向け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・工業施設等整備基金：工業振興関連の施設・設備の整備に向け計画的に積立予定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基金利子分及び決算剰余金を積立てたことによる増額。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国内外の経済状況などにより企業収益や町の税収が大きく影響する特性と、災害への備えなどのため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地方債償還を計画的に行うための財源や繰上償還の財源などとして、年間の公債費相当額は確保する。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014849-F626-480B-95D9-9323FA872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D8DE81-9AE1-4B36-AE37-DEF74F6B2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9909610-E765-4F42-BBEF-0081CAC9E10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BD04986-7AC8-4FC8-A696-BBA76B9A52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F85D327E-A7CF-4AC0-9B62-60777E3A000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79F50931-3D5B-4576-8B66-B1023D11C8F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F6F7135-E59D-4BDE-AD70-5976CC07D7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599830E-B4A3-47BF-807B-912906BF2F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2014AF2-F6C3-4A2F-816D-8147CC6CF1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654F0D3-1347-46F2-BA0C-71E50542ED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ED85600-78D1-4490-9DB6-3A2F1FE63E9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79FAC48-383D-402B-B776-C1B0729004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3B74A65A-4F52-45DD-A268-F9AF0C47894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4EF13805-8C15-43CE-9AE8-5D4F1B2EBCC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D57A89D-B2B5-49D7-8AE2-E70847B594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87500493-FC2A-4886-8299-C4CD3DEBEC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AF8A028-1590-407B-BE0A-5166A413A1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7EDEE929-D2C6-4C80-91ED-D27DC0478E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4A291A14-230F-4617-877F-BD7C64B48BA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C371424-BBCD-4979-83AA-2B17C2EEE1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C600733-927F-4AA6-A17C-CFB17AF622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4ACF82B-3CAC-46A0-A3E3-2002ED1C912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859CB3A-4DB2-4013-B526-6BEE116F2E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DDEEF30B-DD76-41C6-A69D-998FD443C4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1CB1D0F-A311-40CC-818C-F27626CEA6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A169B83-EDD2-464B-8C8E-6677B62A26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866910B-C607-4B20-8577-77130522DF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2BEB642-4966-49E6-A024-2147DC0030E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26CA70C-883F-49CD-9102-F053F745E30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0A5049C-5FD5-4350-B26B-5C393C2000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088C6AD-AB2D-4B23-A640-F5429C5DC0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3D8DE981-770D-4646-ACFD-DB13A29763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D1053B7-C2DA-4232-A298-D365F55EE8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8D8BB73C-6CF6-4ACC-9942-DBA7915D4E2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A80AD5BF-C0FA-43C9-B08D-8CD2049D043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F005E47B-D312-4341-A679-09C7EB7B2B7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A9EBEA68-8015-4783-B198-D1A37DF5D22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6EFF1B8A-1A14-47E1-BA64-660E761B3B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E4BAF652-62CC-4BD1-A543-25B4C7230EC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9F67F413-693B-4139-8398-A0EF7AE2E9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3145CA66-A81E-449D-A423-BFA83A88544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C867986E-C419-4E11-A2BB-34DBEEE10B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80A98301-C634-45C2-9403-AE2EA30EE8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8E4135E2-5DC4-466E-8260-E2B8835B07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DFCA3999-AEFC-45FA-86EC-223FB70522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E1B9CF89-9C0E-4468-8507-371B985E15D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917668B7-D5A0-4DEC-ABA6-F5B95B0FBC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93A8D7D1-E3E7-4D12-B68C-56E6C017CE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8F377C4E-DCED-4224-AA3B-ABFE3897D2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A1F024F9-2457-4E88-8A1B-F1C85662EDD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当町では、更新時期を迎えた公共施設を複数所有していることから、有形固定資産減価償却率</a:t>
          </a:r>
          <a:r>
            <a:rPr lang="en-US" altLang="ja-JP" sz="1000">
              <a:solidFill>
                <a:schemeClr val="dk1"/>
              </a:solidFill>
              <a:effectLst/>
              <a:latin typeface="+mn-lt"/>
              <a:ea typeface="+mn-ea"/>
              <a:cs typeface="+mn-cs"/>
            </a:rPr>
            <a:t>(67.4%)</a:t>
          </a:r>
          <a:r>
            <a:rPr lang="ja-JP" altLang="ja-JP" sz="1000">
              <a:solidFill>
                <a:schemeClr val="dk1"/>
              </a:solidFill>
              <a:effectLst/>
              <a:latin typeface="+mn-lt"/>
              <a:ea typeface="+mn-ea"/>
              <a:cs typeface="+mn-cs"/>
            </a:rPr>
            <a:t>は類似団体平均（</a:t>
          </a:r>
          <a:r>
            <a:rPr lang="en-US" altLang="ja-JP" sz="1000">
              <a:solidFill>
                <a:schemeClr val="dk1"/>
              </a:solidFill>
              <a:effectLst/>
              <a:latin typeface="+mn-lt"/>
              <a:ea typeface="+mn-ea"/>
              <a:cs typeface="+mn-cs"/>
            </a:rPr>
            <a:t>60.2</a:t>
          </a:r>
          <a:r>
            <a:rPr lang="ja-JP" altLang="ja-JP" sz="1000">
              <a:solidFill>
                <a:schemeClr val="dk1"/>
              </a:solidFill>
              <a:effectLst/>
              <a:latin typeface="+mn-lt"/>
              <a:ea typeface="+mn-ea"/>
              <a:cs typeface="+mn-cs"/>
            </a:rPr>
            <a:t>％）や長野県平均（</a:t>
          </a:r>
          <a:r>
            <a:rPr lang="en-US" altLang="ja-JP" sz="1000">
              <a:solidFill>
                <a:schemeClr val="dk1"/>
              </a:solidFill>
              <a:effectLst/>
              <a:latin typeface="+mn-lt"/>
              <a:ea typeface="+mn-ea"/>
              <a:cs typeface="+mn-cs"/>
            </a:rPr>
            <a:t>60.1</a:t>
          </a:r>
          <a:r>
            <a:rPr lang="ja-JP" altLang="ja-JP" sz="1000">
              <a:solidFill>
                <a:schemeClr val="dk1"/>
              </a:solidFill>
              <a:effectLst/>
              <a:latin typeface="+mn-lt"/>
              <a:ea typeface="+mn-ea"/>
              <a:cs typeface="+mn-cs"/>
            </a:rPr>
            <a:t>％）よりも高い水準である。現在、</a:t>
          </a:r>
          <a:r>
            <a:rPr kumimoji="1" lang="ja-JP" altLang="ja-JP" sz="1000">
              <a:solidFill>
                <a:schemeClr val="dk1"/>
              </a:solidFill>
              <a:effectLst/>
              <a:latin typeface="+mn-lt"/>
              <a:ea typeface="+mn-ea"/>
              <a:cs typeface="+mn-cs"/>
            </a:rPr>
            <a:t>公共施設等総合管理計画に基づき、</a:t>
          </a:r>
          <a:r>
            <a:rPr lang="ja-JP" altLang="ja-JP" sz="1000">
              <a:solidFill>
                <a:schemeClr val="dk1"/>
              </a:solidFill>
              <a:effectLst/>
              <a:latin typeface="+mn-lt"/>
              <a:ea typeface="+mn-ea"/>
              <a:cs typeface="+mn-cs"/>
            </a:rPr>
            <a:t>「坂城町個別施設計画」の策定中であるが、それに基づき、今後</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年以内に計画的に施設の更新・除却・維持管理を行っていく予定である。それに伴い、当該減価償却率は徐々に下がっていくものと推測される。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B608E7C7-7683-4821-A8E6-092934B47A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E69F3C0A-8A65-4161-8C14-37CF3DA3D3B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BFCEE8C6-3C4F-44D6-B183-2D267D68EFC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9CDF003B-C754-475F-813E-9FC2E5E8A61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C8586268-E512-436D-85A2-9C888CBE528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B8664F39-D399-4ED8-A5A5-84B9B37F110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E848DA4B-28CC-4D2F-805A-89A1B896E3B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B6996BD6-62AF-4FAA-AE6C-795EAFE2AC8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64B9E0F1-3DE4-4AE2-B438-C668DCB3946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EB7D7DCE-1F48-4659-B90D-6F2E1004FA2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BF7F4E0C-316E-40D6-AEDD-CF587D91408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D741FD5-74AE-44DF-97E0-4B5AA0F5707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C4F1AA82-2378-45C9-B15E-701A421E698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234DD3A-25D0-4908-97A3-C5AF831E73C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4747A9AF-5C6B-4338-B6BF-3682ABCC9CF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33C0AA1C-ED5B-4F5E-BE05-BDD7BDD59D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3457AAB0-A07C-4FA1-A002-DBE95D019AA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A26AC7DD-5893-4DB7-8B4C-8B426326C2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0" name="直線コネクタ 69">
          <a:extLst>
            <a:ext uri="{FF2B5EF4-FFF2-40B4-BE49-F238E27FC236}">
              <a16:creationId xmlns:a16="http://schemas.microsoft.com/office/drawing/2014/main" id="{B45CEE9D-B177-43DE-BA78-8CA975DDD05E}"/>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1" name="有形固定資産減価償却率最小値テキスト">
          <a:extLst>
            <a:ext uri="{FF2B5EF4-FFF2-40B4-BE49-F238E27FC236}">
              <a16:creationId xmlns:a16="http://schemas.microsoft.com/office/drawing/2014/main" id="{99AE4665-6059-49E6-92A1-C50F4634FC8A}"/>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2" name="直線コネクタ 71">
          <a:extLst>
            <a:ext uri="{FF2B5EF4-FFF2-40B4-BE49-F238E27FC236}">
              <a16:creationId xmlns:a16="http://schemas.microsoft.com/office/drawing/2014/main" id="{EC84965A-201E-420D-B491-9752A58AB894}"/>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3" name="有形固定資産減価償却率最大値テキスト">
          <a:extLst>
            <a:ext uri="{FF2B5EF4-FFF2-40B4-BE49-F238E27FC236}">
              <a16:creationId xmlns:a16="http://schemas.microsoft.com/office/drawing/2014/main" id="{992FA4BD-4463-4D82-AA4E-586AFBB31846}"/>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4" name="直線コネクタ 73">
          <a:extLst>
            <a:ext uri="{FF2B5EF4-FFF2-40B4-BE49-F238E27FC236}">
              <a16:creationId xmlns:a16="http://schemas.microsoft.com/office/drawing/2014/main" id="{C80BDB02-CFF6-4B63-972D-F25B15F41DF6}"/>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5" name="有形固定資産減価償却率平均値テキスト">
          <a:extLst>
            <a:ext uri="{FF2B5EF4-FFF2-40B4-BE49-F238E27FC236}">
              <a16:creationId xmlns:a16="http://schemas.microsoft.com/office/drawing/2014/main" id="{D710E2DB-A672-4878-BE6A-37BD3C072195}"/>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6" name="フローチャート: 判断 75">
          <a:extLst>
            <a:ext uri="{FF2B5EF4-FFF2-40B4-BE49-F238E27FC236}">
              <a16:creationId xmlns:a16="http://schemas.microsoft.com/office/drawing/2014/main" id="{81561FFC-EC88-4440-8FF2-D6F4F0B5B325}"/>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7" name="フローチャート: 判断 76">
          <a:extLst>
            <a:ext uri="{FF2B5EF4-FFF2-40B4-BE49-F238E27FC236}">
              <a16:creationId xmlns:a16="http://schemas.microsoft.com/office/drawing/2014/main" id="{514CC71C-25A7-497C-8933-9F670AC5FAF1}"/>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8" name="フローチャート: 判断 77">
          <a:extLst>
            <a:ext uri="{FF2B5EF4-FFF2-40B4-BE49-F238E27FC236}">
              <a16:creationId xmlns:a16="http://schemas.microsoft.com/office/drawing/2014/main" id="{0DC04F5C-7530-4605-ABD8-2F4A42912E5B}"/>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9" name="フローチャート: 判断 78">
          <a:extLst>
            <a:ext uri="{FF2B5EF4-FFF2-40B4-BE49-F238E27FC236}">
              <a16:creationId xmlns:a16="http://schemas.microsoft.com/office/drawing/2014/main" id="{2ED5283D-D6DB-41AE-BA0B-4E60D7F6EB16}"/>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28F2DD6-3D1C-4B69-ADB3-8B6ECDBC96B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C976CCD-7AF6-4C7F-BEC3-2462D7522C8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0D8DDC4-9C65-49E8-9B11-6A71E7B5D5E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EFA3E0D-B9BC-4F7B-9BCC-EF3F1D8A241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C7174DE-3964-496B-8388-8B8C68C3C1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85" name="楕円 84">
          <a:extLst>
            <a:ext uri="{FF2B5EF4-FFF2-40B4-BE49-F238E27FC236}">
              <a16:creationId xmlns:a16="http://schemas.microsoft.com/office/drawing/2014/main" id="{7297716D-A0EB-4CFD-B8D6-C4123217D71E}"/>
            </a:ext>
          </a:extLst>
        </xdr:cNvPr>
        <xdr:cNvSpPr/>
      </xdr:nvSpPr>
      <xdr:spPr>
        <a:xfrm>
          <a:off x="47117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86" name="有形固定資産減価償却率該当値テキスト">
          <a:extLst>
            <a:ext uri="{FF2B5EF4-FFF2-40B4-BE49-F238E27FC236}">
              <a16:creationId xmlns:a16="http://schemas.microsoft.com/office/drawing/2014/main" id="{A1979B27-A64C-4652-9383-8EA2DC26A090}"/>
            </a:ext>
          </a:extLst>
        </xdr:cNvPr>
        <xdr:cNvSpPr txBox="1"/>
      </xdr:nvSpPr>
      <xdr:spPr>
        <a:xfrm>
          <a:off x="4813300" y="545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7" name="楕円 86">
          <a:extLst>
            <a:ext uri="{FF2B5EF4-FFF2-40B4-BE49-F238E27FC236}">
              <a16:creationId xmlns:a16="http://schemas.microsoft.com/office/drawing/2014/main" id="{C3ACAD71-08F8-464C-9631-F94730E32DD0}"/>
            </a:ext>
          </a:extLst>
        </xdr:cNvPr>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77924</xdr:rowOff>
    </xdr:to>
    <xdr:cxnSp macro="">
      <xdr:nvCxnSpPr>
        <xdr:cNvPr id="88" name="直線コネクタ 87">
          <a:extLst>
            <a:ext uri="{FF2B5EF4-FFF2-40B4-BE49-F238E27FC236}">
              <a16:creationId xmlns:a16="http://schemas.microsoft.com/office/drawing/2014/main" id="{8E5A5E0F-5B89-495D-ABB1-F92A710137B2}"/>
            </a:ext>
          </a:extLst>
        </xdr:cNvPr>
        <xdr:cNvCxnSpPr/>
      </xdr:nvCxnSpPr>
      <xdr:spPr>
        <a:xfrm>
          <a:off x="4051300" y="5622290"/>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9" name="楕円 88">
          <a:extLst>
            <a:ext uri="{FF2B5EF4-FFF2-40B4-BE49-F238E27FC236}">
              <a16:creationId xmlns:a16="http://schemas.microsoft.com/office/drawing/2014/main" id="{37D8B167-C4B4-4570-B26A-073F1ACBADF1}"/>
            </a:ext>
          </a:extLst>
        </xdr:cNvPr>
        <xdr:cNvSpPr/>
      </xdr:nvSpPr>
      <xdr:spPr>
        <a:xfrm>
          <a:off x="3238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93345</xdr:rowOff>
    </xdr:to>
    <xdr:cxnSp macro="">
      <xdr:nvCxnSpPr>
        <xdr:cNvPr id="90" name="直線コネクタ 89">
          <a:extLst>
            <a:ext uri="{FF2B5EF4-FFF2-40B4-BE49-F238E27FC236}">
              <a16:creationId xmlns:a16="http://schemas.microsoft.com/office/drawing/2014/main" id="{F54AAD9D-719E-4657-BD40-75F290D69842}"/>
            </a:ext>
          </a:extLst>
        </xdr:cNvPr>
        <xdr:cNvCxnSpPr/>
      </xdr:nvCxnSpPr>
      <xdr:spPr>
        <a:xfrm flipV="1">
          <a:off x="3289300" y="56222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1" name="n_1aveValue有形固定資産減価償却率">
          <a:extLst>
            <a:ext uri="{FF2B5EF4-FFF2-40B4-BE49-F238E27FC236}">
              <a16:creationId xmlns:a16="http://schemas.microsoft.com/office/drawing/2014/main" id="{BE2F992E-541A-4A2B-B817-AF9953F9A61C}"/>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2" name="n_2aveValue有形固定資産減価償却率">
          <a:extLst>
            <a:ext uri="{FF2B5EF4-FFF2-40B4-BE49-F238E27FC236}">
              <a16:creationId xmlns:a16="http://schemas.microsoft.com/office/drawing/2014/main" id="{B0191754-F205-412E-8F26-83FCBAF27C1E}"/>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3" name="n_3aveValue有形固定資産減価償却率">
          <a:extLst>
            <a:ext uri="{FF2B5EF4-FFF2-40B4-BE49-F238E27FC236}">
              <a16:creationId xmlns:a16="http://schemas.microsoft.com/office/drawing/2014/main" id="{51267339-B826-4368-B640-349ED17E1196}"/>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4" name="n_1mainValue有形固定資産減価償却率">
          <a:extLst>
            <a:ext uri="{FF2B5EF4-FFF2-40B4-BE49-F238E27FC236}">
              <a16:creationId xmlns:a16="http://schemas.microsoft.com/office/drawing/2014/main" id="{C359FB4B-6591-46EB-A1DB-3C37E7D23DD1}"/>
            </a:ext>
          </a:extLst>
        </xdr:cNvPr>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5" name="n_2mainValue有形固定資産減価償却率">
          <a:extLst>
            <a:ext uri="{FF2B5EF4-FFF2-40B4-BE49-F238E27FC236}">
              <a16:creationId xmlns:a16="http://schemas.microsoft.com/office/drawing/2014/main" id="{2387ECC9-6126-48C0-9AD5-5210559980FA}"/>
            </a:ext>
          </a:extLst>
        </xdr:cNvPr>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D4E9AD6-A5E8-4199-8A2F-8C2903BCEF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2E4837CC-4FF6-4213-BC5D-556D045780B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B880AC7B-4D1C-4F48-9663-E25451DB8E2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8BB74D22-9D3E-4ECF-BC96-D3390DB0BC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713C991-D5F0-4485-AC87-51266A58010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01BFBAD-84B8-4363-A628-980FDF725D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8DCBFFDC-1D00-480C-BAB4-7A67A32661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8809823B-31F1-49ED-920E-1F4BD3541C8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C286903-E467-4D5D-BD9C-EBE405D03FC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17571B5-E245-4138-BA0B-8CC86F7601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A56E34BF-B283-4716-8AE3-C837F54EA6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FC6B13E3-938B-4473-9739-88F22F737CC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11FD5564-C5D3-4011-B4CD-39DB5D38010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481.6</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）は、全国平均</a:t>
          </a:r>
          <a:r>
            <a:rPr kumimoji="1" lang="en-US" altLang="ja-JP" sz="1000">
              <a:solidFill>
                <a:schemeClr val="dk1"/>
              </a:solidFill>
              <a:effectLst/>
              <a:latin typeface="+mn-lt"/>
              <a:ea typeface="+mn-ea"/>
              <a:cs typeface="+mn-cs"/>
            </a:rPr>
            <a:t>(635.6</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）及び類似団体平均（</a:t>
          </a:r>
          <a:r>
            <a:rPr kumimoji="1" lang="en-US" altLang="ja-JP" sz="1000">
              <a:solidFill>
                <a:schemeClr val="dk1"/>
              </a:solidFill>
              <a:effectLst/>
              <a:latin typeface="+mn-lt"/>
              <a:ea typeface="+mn-ea"/>
              <a:cs typeface="+mn-cs"/>
            </a:rPr>
            <a:t>519.5</a:t>
          </a:r>
          <a:r>
            <a:rPr kumimoji="1" lang="ja-JP" altLang="ja-JP" sz="1000">
              <a:solidFill>
                <a:schemeClr val="dk1"/>
              </a:solidFill>
              <a:effectLst/>
              <a:latin typeface="+mn-lt"/>
              <a:ea typeface="+mn-ea"/>
              <a:cs typeface="+mn-cs"/>
            </a:rPr>
            <a:t>％）は下回っているが、長野県平均（</a:t>
          </a:r>
          <a:r>
            <a:rPr kumimoji="1" lang="en-US" altLang="ja-JP" sz="1000">
              <a:solidFill>
                <a:schemeClr val="dk1"/>
              </a:solidFill>
              <a:effectLst/>
              <a:latin typeface="+mn-lt"/>
              <a:ea typeface="+mn-ea"/>
              <a:cs typeface="+mn-cs"/>
            </a:rPr>
            <a:t>477.5</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）より</a:t>
          </a:r>
          <a:r>
            <a:rPr kumimoji="1" lang="ja-JP" altLang="en-US" sz="1000">
              <a:solidFill>
                <a:schemeClr val="dk1"/>
              </a:solidFill>
              <a:effectLst/>
              <a:latin typeface="+mn-lt"/>
              <a:ea typeface="+mn-ea"/>
              <a:cs typeface="+mn-cs"/>
            </a:rPr>
            <a:t>高</a:t>
          </a:r>
          <a:r>
            <a:rPr kumimoji="1" lang="ja-JP" altLang="ja-JP" sz="1000">
              <a:solidFill>
                <a:schemeClr val="dk1"/>
              </a:solidFill>
              <a:effectLst/>
              <a:latin typeface="+mn-lt"/>
              <a:ea typeface="+mn-ea"/>
              <a:cs typeface="+mn-cs"/>
            </a:rPr>
            <a:t>くなっている。主な要因としては、長野広域連合によるごみ処理施設整備に係る負担金が増額となり将来負担額が増額となっている。また、町の起債残高</a:t>
          </a:r>
          <a:r>
            <a:rPr kumimoji="1" lang="ja-JP" altLang="en-US" sz="1000">
              <a:solidFill>
                <a:schemeClr val="dk1"/>
              </a:solidFill>
              <a:effectLst/>
              <a:latin typeface="+mn-lt"/>
              <a:ea typeface="+mn-ea"/>
              <a:cs typeface="+mn-cs"/>
            </a:rPr>
            <a:t>は減額</a:t>
          </a:r>
          <a:r>
            <a:rPr kumimoji="1" lang="ja-JP" altLang="ja-JP" sz="1000">
              <a:solidFill>
                <a:schemeClr val="dk1"/>
              </a:solidFill>
              <a:effectLst/>
              <a:latin typeface="+mn-lt"/>
              <a:ea typeface="+mn-ea"/>
              <a:cs typeface="+mn-cs"/>
            </a:rPr>
            <a:t>となっ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が、今後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、新規起債の借入にあたっては、その年度の元金償還額以内にすることで、起債残高の減少に努める。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B214415F-8797-4F11-B9DF-49BCF21F719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0C14B3F-98D0-4C4E-A4B1-720E5EEE50F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E49F3E46-8BE0-48E8-8127-C76255DD123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BE7C1AA9-7A26-4FB3-BAB1-84F90BAEBF9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45CED30-B6FD-4689-BDF8-36579277407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B8BB0042-8D44-4B36-9F21-3B1C956B8ED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7AE8CD8-EE26-493D-986B-F8987AF09E4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719F8958-59E8-4EC7-AFF7-3AF068F246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20DAE74-9A92-4311-B470-60B73764D90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628AAF2A-7A51-4FD0-A186-FB86D81681D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3BB7970B-1D51-41F1-BDEF-28F17E0D7B7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A6CF28F4-BC55-4DE4-B2CF-90852446593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877FAEEC-4DE0-423A-B6FF-1DBEB72F364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9A51F0C1-BE2D-41BF-8EBC-C9465BADACA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686929A1-BC29-4F72-BC6B-16E8004956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713E0175-4117-4C3B-8346-040552FE2A3B}"/>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C174BB8A-BA7C-4864-8015-E537418E21C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F44245A9-639D-4CF5-89CF-09940B550B9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7" name="債務償還比率最大値テキスト">
          <a:extLst>
            <a:ext uri="{FF2B5EF4-FFF2-40B4-BE49-F238E27FC236}">
              <a16:creationId xmlns:a16="http://schemas.microsoft.com/office/drawing/2014/main" id="{8A430D74-577D-43CD-8891-23D3296A669D}"/>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8" name="直線コネクタ 127">
          <a:extLst>
            <a:ext uri="{FF2B5EF4-FFF2-40B4-BE49-F238E27FC236}">
              <a16:creationId xmlns:a16="http://schemas.microsoft.com/office/drawing/2014/main" id="{257C91EE-144D-42E0-877F-72818BD3642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9" name="債務償還比率平均値テキスト">
          <a:extLst>
            <a:ext uri="{FF2B5EF4-FFF2-40B4-BE49-F238E27FC236}">
              <a16:creationId xmlns:a16="http://schemas.microsoft.com/office/drawing/2014/main" id="{01405146-6177-46BC-8AFD-FC89CDB7C261}"/>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0" name="フローチャート: 判断 129">
          <a:extLst>
            <a:ext uri="{FF2B5EF4-FFF2-40B4-BE49-F238E27FC236}">
              <a16:creationId xmlns:a16="http://schemas.microsoft.com/office/drawing/2014/main" id="{E2C23717-E246-4A89-BCBC-CE4446DBE599}"/>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1" name="フローチャート: 判断 130">
          <a:extLst>
            <a:ext uri="{FF2B5EF4-FFF2-40B4-BE49-F238E27FC236}">
              <a16:creationId xmlns:a16="http://schemas.microsoft.com/office/drawing/2014/main" id="{00B4DC8A-6E26-4703-8800-040E3ACE1D76}"/>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31EB8D6-BE87-4670-9F7A-B7E00379F8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EF82431-A12E-48DC-9C76-79CC4B6221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D11688D-68B1-47BE-B426-4FB2A88ED0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3B2E436-CA1D-4D9E-9152-C65D8035CD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0F1F797-9175-4F53-8AB8-31CA29C269D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37239</xdr:rowOff>
    </xdr:from>
    <xdr:to>
      <xdr:col>76</xdr:col>
      <xdr:colOff>73025</xdr:colOff>
      <xdr:row>31</xdr:row>
      <xdr:rowOff>138839</xdr:rowOff>
    </xdr:to>
    <xdr:sp macro="" textlink="">
      <xdr:nvSpPr>
        <xdr:cNvPr id="137" name="楕円 136">
          <a:extLst>
            <a:ext uri="{FF2B5EF4-FFF2-40B4-BE49-F238E27FC236}">
              <a16:creationId xmlns:a16="http://schemas.microsoft.com/office/drawing/2014/main" id="{DD965142-E0C3-4010-8074-56B90A685483}"/>
            </a:ext>
          </a:extLst>
        </xdr:cNvPr>
        <xdr:cNvSpPr/>
      </xdr:nvSpPr>
      <xdr:spPr>
        <a:xfrm>
          <a:off x="14744700" y="61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15666</xdr:rowOff>
    </xdr:from>
    <xdr:ext cx="469744" cy="259045"/>
    <xdr:sp macro="" textlink="">
      <xdr:nvSpPr>
        <xdr:cNvPr id="138" name="債務償還比率該当値テキスト">
          <a:extLst>
            <a:ext uri="{FF2B5EF4-FFF2-40B4-BE49-F238E27FC236}">
              <a16:creationId xmlns:a16="http://schemas.microsoft.com/office/drawing/2014/main" id="{E4711605-1D49-466B-86CA-C8256EF1D1CC}"/>
            </a:ext>
          </a:extLst>
        </xdr:cNvPr>
        <xdr:cNvSpPr txBox="1"/>
      </xdr:nvSpPr>
      <xdr:spPr>
        <a:xfrm>
          <a:off x="14846300" y="61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106976</xdr:rowOff>
    </xdr:from>
    <xdr:to>
      <xdr:col>72</xdr:col>
      <xdr:colOff>123825</xdr:colOff>
      <xdr:row>31</xdr:row>
      <xdr:rowOff>37126</xdr:rowOff>
    </xdr:to>
    <xdr:sp macro="" textlink="">
      <xdr:nvSpPr>
        <xdr:cNvPr id="139" name="楕円 138">
          <a:extLst>
            <a:ext uri="{FF2B5EF4-FFF2-40B4-BE49-F238E27FC236}">
              <a16:creationId xmlns:a16="http://schemas.microsoft.com/office/drawing/2014/main" id="{975DD434-6A04-4DA7-ACC9-036E3EC13282}"/>
            </a:ext>
          </a:extLst>
        </xdr:cNvPr>
        <xdr:cNvSpPr/>
      </xdr:nvSpPr>
      <xdr:spPr>
        <a:xfrm>
          <a:off x="14033500" y="60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157776</xdr:rowOff>
    </xdr:from>
    <xdr:to>
      <xdr:col>76</xdr:col>
      <xdr:colOff>22225</xdr:colOff>
      <xdr:row>31</xdr:row>
      <xdr:rowOff>88039</xdr:rowOff>
    </xdr:to>
    <xdr:cxnSp macro="">
      <xdr:nvCxnSpPr>
        <xdr:cNvPr id="140" name="直線コネクタ 139">
          <a:extLst>
            <a:ext uri="{FF2B5EF4-FFF2-40B4-BE49-F238E27FC236}">
              <a16:creationId xmlns:a16="http://schemas.microsoft.com/office/drawing/2014/main" id="{83735C1D-9B4B-4DDB-B239-177272E7F915}"/>
            </a:ext>
          </a:extLst>
        </xdr:cNvPr>
        <xdr:cNvCxnSpPr/>
      </xdr:nvCxnSpPr>
      <xdr:spPr>
        <a:xfrm>
          <a:off x="14084300" y="6072801"/>
          <a:ext cx="711200" cy="10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1" name="n_1aveValue債務償還比率">
          <a:extLst>
            <a:ext uri="{FF2B5EF4-FFF2-40B4-BE49-F238E27FC236}">
              <a16:creationId xmlns:a16="http://schemas.microsoft.com/office/drawing/2014/main" id="{767CD667-348E-429E-8108-465544A0209C}"/>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53653</xdr:rowOff>
    </xdr:from>
    <xdr:ext cx="469744" cy="259045"/>
    <xdr:sp macro="" textlink="">
      <xdr:nvSpPr>
        <xdr:cNvPr id="142" name="n_1mainValue債務償還比率">
          <a:extLst>
            <a:ext uri="{FF2B5EF4-FFF2-40B4-BE49-F238E27FC236}">
              <a16:creationId xmlns:a16="http://schemas.microsoft.com/office/drawing/2014/main" id="{F3748AFB-3FEB-4A14-9F1F-0ADA029257C7}"/>
            </a:ext>
          </a:extLst>
        </xdr:cNvPr>
        <xdr:cNvSpPr txBox="1"/>
      </xdr:nvSpPr>
      <xdr:spPr>
        <a:xfrm>
          <a:off x="13836727" y="579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2B6AF57D-ADBE-40CD-A640-855C887161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2AE260DE-221C-4FC7-BAB1-F235543E82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94679EED-14C4-43CF-AB35-B3A4BA2A32C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9A40B0E5-EBF8-4227-A513-4216C51D873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B51844E2-5619-4C5E-A43D-DC57F0E3569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773F5819-39F2-4F3C-A382-831F4F1C69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A6C73A-F6B4-469C-8F3B-AE8151080A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E111E7-5483-478A-8ADF-2CB65F209A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C6891B-100F-459F-B30A-84D1B6781E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C45089-594C-436F-AF38-6150B8EA6F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A252A0-BBF1-4D96-8275-EB580837B3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A58AAE-ACB5-4873-A70E-D0F51598E3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A88063-B11F-4041-934C-A0AE1FE7A8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59EB63-73C0-45F5-8AD3-523148D00E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E2B3AE-556F-4C19-98E9-4E5033CCBA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FC50DA-5729-43FC-B027-F6343AA531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C409C4-8ADE-4984-8C58-A2AD834661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5DB117-7B27-4DB1-BCCF-C6E4847A3E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788FE1-2E86-4F10-84E4-8AF5AA1727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2DE63C-0B90-47A4-ACE7-05EB1B13E3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B5F292-2B1F-4D3B-988B-8BCCB07AE0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E741F7-E83C-4720-AAA4-93965BC05F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DED4A9-FBD5-4454-BBEB-6F115F5A5E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0A4187-469C-4B47-958F-592FCCE40F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E447EC-D4DF-4637-9F0C-9037152409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7FD120-FD78-4BD2-9C8D-A1E8022997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9DA944-B8EB-4A74-9B06-B36BA6E702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78F50E-682E-40CA-9DE4-3F4C258545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F371C0-F4CC-4758-8E56-82A57590D3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651CA9-EE84-4868-B751-996A9387AD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8AAE84-18A0-42A7-A2F4-314D05E09B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4C4834-30DD-454C-B274-F47C289FD2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C19ED6-6B56-4927-87C5-54608BFFF8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716663-190A-42E6-B03A-C85FE3B852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93AA41-09AC-4CE9-BD1A-89D5C1F94F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CF2483-8D24-4FB1-8CAB-53BCF3FA0E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14678DA-C58B-41F4-A04A-62160DE354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37AB49-402E-455F-89EE-3FBDFA062D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FD3DF5A-EF6C-4B8A-877A-6F52710BC7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460D340-5949-4D76-BA3E-F699314DE2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74E8712-354D-486B-9CD8-89DDA100D1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431913C-AE46-4652-B05A-E7E4BBED57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AF13C33-E580-477F-B3A7-EF5C494B7B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0E8E34C-0B2E-453D-A476-D67D950EBB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FF420D5-369B-4CE3-B925-26AADCAF2E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85D26B9-3EDF-4AA0-8279-99731E8287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7B4B363-AA64-427A-ACA5-5208F8CB274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A2AD199-1077-4CF4-A93B-7F5FBB29E0F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79C540C-E1CD-4AC0-988C-C2E6793361E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357A5C0-9205-4F93-8116-8F70C3AFA6E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9CE7191-392B-4F67-9E4C-A2785B61416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CEF4025-0E28-4582-A430-29BCF1CD5D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F99E72-809C-4B9B-9053-8ABEFA22A59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3DAC8A4-13E5-4532-A5C6-4AF87DC5A24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5C96A10-515C-4B7C-87A1-BD477B2B603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1AF8341-BECB-43B7-B0F0-9D9287C12E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3A2F871-61C0-4004-A41F-8244E7EA118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8BC6FE2-894D-4513-8A89-1A4B09E0C5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48D3D37-78DE-4BA3-B3A5-5066CE018B9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0FFD398-45C3-40A3-B5BA-2CD7474C0F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E74D05B3-BC78-4BAE-8AFA-7E26CE218E3F}"/>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768AB58D-ABC7-49F1-9369-461F64008D4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1C6D4CA0-2AC9-4EE1-9E3B-C502D2A7407C}"/>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88E560B1-54BF-4A76-AA60-B2758842354A}"/>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5CD482D0-BA51-489A-89CE-22918AEAB01A}"/>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8A2E103B-4D1C-4577-BD72-3C85DCAE3E00}"/>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694E0F32-0EDD-4C20-9A3F-419535FD3196}"/>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5AFD9B3D-E0EB-42D1-BD3C-7A0AB2F78852}"/>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9C276866-45CA-4DF1-808C-172E1FC7C1E2}"/>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62DF081E-88BC-4A4D-9255-05BD6E21408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2FEFA08-78FF-48D9-8E80-C2A653DF1D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59F7E6-AE33-4931-9E31-E9B94B30B4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0BF641-3DF7-463C-B3F2-F8BEC4232D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284220-87B4-4AF6-AE85-5163C223A6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01C177-AC4B-4F85-B612-8764E1B3AD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141605</xdr:rowOff>
    </xdr:from>
    <xdr:to>
      <xdr:col>24</xdr:col>
      <xdr:colOff>114300</xdr:colOff>
      <xdr:row>34</xdr:row>
      <xdr:rowOff>71755</xdr:rowOff>
    </xdr:to>
    <xdr:sp macro="" textlink="">
      <xdr:nvSpPr>
        <xdr:cNvPr id="71" name="楕円 70">
          <a:extLst>
            <a:ext uri="{FF2B5EF4-FFF2-40B4-BE49-F238E27FC236}">
              <a16:creationId xmlns:a16="http://schemas.microsoft.com/office/drawing/2014/main" id="{0D8A1250-C6A7-423D-B840-76666F966770}"/>
            </a:ext>
          </a:extLst>
        </xdr:cNvPr>
        <xdr:cNvSpPr/>
      </xdr:nvSpPr>
      <xdr:spPr>
        <a:xfrm>
          <a:off x="4584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94632</xdr:rowOff>
    </xdr:from>
    <xdr:ext cx="405111" cy="259045"/>
    <xdr:sp macro="" textlink="">
      <xdr:nvSpPr>
        <xdr:cNvPr id="72" name="【道路】&#10;有形固定資産減価償却率該当値テキスト">
          <a:extLst>
            <a:ext uri="{FF2B5EF4-FFF2-40B4-BE49-F238E27FC236}">
              <a16:creationId xmlns:a16="http://schemas.microsoft.com/office/drawing/2014/main" id="{50780C00-61C2-4E39-AEE2-DE5CAB142788}"/>
            </a:ext>
          </a:extLst>
        </xdr:cNvPr>
        <xdr:cNvSpPr txBox="1"/>
      </xdr:nvSpPr>
      <xdr:spPr>
        <a:xfrm>
          <a:off x="4673600"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145415</xdr:rowOff>
    </xdr:from>
    <xdr:to>
      <xdr:col>20</xdr:col>
      <xdr:colOff>38100</xdr:colOff>
      <xdr:row>34</xdr:row>
      <xdr:rowOff>75565</xdr:rowOff>
    </xdr:to>
    <xdr:sp macro="" textlink="">
      <xdr:nvSpPr>
        <xdr:cNvPr id="73" name="楕円 72">
          <a:extLst>
            <a:ext uri="{FF2B5EF4-FFF2-40B4-BE49-F238E27FC236}">
              <a16:creationId xmlns:a16="http://schemas.microsoft.com/office/drawing/2014/main" id="{04059660-4AA8-4121-9DE5-F74033998A1B}"/>
            </a:ext>
          </a:extLst>
        </xdr:cNvPr>
        <xdr:cNvSpPr/>
      </xdr:nvSpPr>
      <xdr:spPr>
        <a:xfrm>
          <a:off x="3746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20955</xdr:rowOff>
    </xdr:from>
    <xdr:to>
      <xdr:col>24</xdr:col>
      <xdr:colOff>63500</xdr:colOff>
      <xdr:row>34</xdr:row>
      <xdr:rowOff>24765</xdr:rowOff>
    </xdr:to>
    <xdr:cxnSp macro="">
      <xdr:nvCxnSpPr>
        <xdr:cNvPr id="74" name="直線コネクタ 73">
          <a:extLst>
            <a:ext uri="{FF2B5EF4-FFF2-40B4-BE49-F238E27FC236}">
              <a16:creationId xmlns:a16="http://schemas.microsoft.com/office/drawing/2014/main" id="{5535AEB5-8FF8-4433-9667-0963A9812D66}"/>
            </a:ext>
          </a:extLst>
        </xdr:cNvPr>
        <xdr:cNvCxnSpPr/>
      </xdr:nvCxnSpPr>
      <xdr:spPr>
        <a:xfrm flipV="1">
          <a:off x="3797300" y="58502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147320</xdr:rowOff>
    </xdr:from>
    <xdr:to>
      <xdr:col>15</xdr:col>
      <xdr:colOff>101600</xdr:colOff>
      <xdr:row>34</xdr:row>
      <xdr:rowOff>77470</xdr:rowOff>
    </xdr:to>
    <xdr:sp macro="" textlink="">
      <xdr:nvSpPr>
        <xdr:cNvPr id="75" name="楕円 74">
          <a:extLst>
            <a:ext uri="{FF2B5EF4-FFF2-40B4-BE49-F238E27FC236}">
              <a16:creationId xmlns:a16="http://schemas.microsoft.com/office/drawing/2014/main" id="{74D51641-F7FF-42AF-A753-40930B1AB074}"/>
            </a:ext>
          </a:extLst>
        </xdr:cNvPr>
        <xdr:cNvSpPr/>
      </xdr:nvSpPr>
      <xdr:spPr>
        <a:xfrm>
          <a:off x="2857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24765</xdr:rowOff>
    </xdr:from>
    <xdr:to>
      <xdr:col>19</xdr:col>
      <xdr:colOff>177800</xdr:colOff>
      <xdr:row>34</xdr:row>
      <xdr:rowOff>26670</xdr:rowOff>
    </xdr:to>
    <xdr:cxnSp macro="">
      <xdr:nvCxnSpPr>
        <xdr:cNvPr id="76" name="直線コネクタ 75">
          <a:extLst>
            <a:ext uri="{FF2B5EF4-FFF2-40B4-BE49-F238E27FC236}">
              <a16:creationId xmlns:a16="http://schemas.microsoft.com/office/drawing/2014/main" id="{CF452823-5917-4FD9-8A2D-2476987690E4}"/>
            </a:ext>
          </a:extLst>
        </xdr:cNvPr>
        <xdr:cNvCxnSpPr/>
      </xdr:nvCxnSpPr>
      <xdr:spPr>
        <a:xfrm flipV="1">
          <a:off x="2908300" y="58540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a:extLst>
            <a:ext uri="{FF2B5EF4-FFF2-40B4-BE49-F238E27FC236}">
              <a16:creationId xmlns:a16="http://schemas.microsoft.com/office/drawing/2014/main" id="{23351892-FCE7-4A64-9D88-0BC0AB1C89A8}"/>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8" name="n_2aveValue【道路】&#10;有形固定資産減価償却率">
          <a:extLst>
            <a:ext uri="{FF2B5EF4-FFF2-40B4-BE49-F238E27FC236}">
              <a16:creationId xmlns:a16="http://schemas.microsoft.com/office/drawing/2014/main" id="{4A43FCB8-682A-4904-B8F0-D0524CCD2A5A}"/>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a:extLst>
            <a:ext uri="{FF2B5EF4-FFF2-40B4-BE49-F238E27FC236}">
              <a16:creationId xmlns:a16="http://schemas.microsoft.com/office/drawing/2014/main" id="{8EA6C9B1-A032-40F8-AAE7-D0F285DCB5BB}"/>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92092</xdr:rowOff>
    </xdr:from>
    <xdr:ext cx="405111" cy="259045"/>
    <xdr:sp macro="" textlink="">
      <xdr:nvSpPr>
        <xdr:cNvPr id="80" name="n_1mainValue【道路】&#10;有形固定資産減価償却率">
          <a:extLst>
            <a:ext uri="{FF2B5EF4-FFF2-40B4-BE49-F238E27FC236}">
              <a16:creationId xmlns:a16="http://schemas.microsoft.com/office/drawing/2014/main" id="{93346F60-3C98-4BCD-B631-0683ECD05FE1}"/>
            </a:ext>
          </a:extLst>
        </xdr:cNvPr>
        <xdr:cNvSpPr txBox="1"/>
      </xdr:nvSpPr>
      <xdr:spPr>
        <a:xfrm>
          <a:off x="35820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93997</xdr:rowOff>
    </xdr:from>
    <xdr:ext cx="405111" cy="259045"/>
    <xdr:sp macro="" textlink="">
      <xdr:nvSpPr>
        <xdr:cNvPr id="81" name="n_2mainValue【道路】&#10;有形固定資産減価償却率">
          <a:extLst>
            <a:ext uri="{FF2B5EF4-FFF2-40B4-BE49-F238E27FC236}">
              <a16:creationId xmlns:a16="http://schemas.microsoft.com/office/drawing/2014/main" id="{A590ABBF-B42A-4D38-A509-906384D19CDA}"/>
            </a:ext>
          </a:extLst>
        </xdr:cNvPr>
        <xdr:cNvSpPr txBox="1"/>
      </xdr:nvSpPr>
      <xdr:spPr>
        <a:xfrm>
          <a:off x="2705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2F4CAEBF-7100-4890-8B26-1C2661AF2E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6352C979-8B00-47FD-ACE3-899B7648A4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87EB9F49-6930-4981-AC31-AD9D89078A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DB64AF1-5381-47B2-A05B-3A3A8114C7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92AB249-67D7-42F0-9286-0E2D8DD208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4FE19345-CE69-4F21-A402-CC1A9341A4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97683929-BB3A-400E-9C81-C41B7ABE01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33829D7-91E6-460B-A5B9-47E3893CFB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8A734001-5CB6-47A9-9F81-8659A00026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9CCF6C4D-EB40-4F18-8F1D-BE5D969C43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E786A89-6944-4EB7-98F2-A67C9FA8F0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2D96040D-7C3A-4F1F-BCE6-EB2B829523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9213F34D-CCBC-49D9-A939-24E76ECBA4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B4AC6E1A-ADC0-44F8-B848-A9D687CF348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B91931A3-2847-4CD5-BDDF-07B6B338F2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F220DB99-EC8D-4FE6-A96A-999A1BE72E4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EB9E34CD-8D5B-46ED-82E9-0846AF8A72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46AA2558-3BA2-41B9-B812-79340DDFC1C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4954685-22AB-464D-A85A-9F909F2824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2A2DDEAF-66B1-4395-9183-CF8A2F224FA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09635FD-1F6C-4D40-A2B6-B6CC257BAA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C4F82471-602E-43B6-891F-E5BC592E97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87CEFC89-CB09-4444-A443-CBD88AED16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a:extLst>
            <a:ext uri="{FF2B5EF4-FFF2-40B4-BE49-F238E27FC236}">
              <a16:creationId xmlns:a16="http://schemas.microsoft.com/office/drawing/2014/main" id="{C95F8747-93A4-46B0-8FAD-86422FB83CC2}"/>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a:extLst>
            <a:ext uri="{FF2B5EF4-FFF2-40B4-BE49-F238E27FC236}">
              <a16:creationId xmlns:a16="http://schemas.microsoft.com/office/drawing/2014/main" id="{17B0FFD4-0BE8-49B2-957E-72B06E45CCFF}"/>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a:extLst>
            <a:ext uri="{FF2B5EF4-FFF2-40B4-BE49-F238E27FC236}">
              <a16:creationId xmlns:a16="http://schemas.microsoft.com/office/drawing/2014/main" id="{0F07B704-FDB1-4505-AA53-B1F7C5237E41}"/>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a:extLst>
            <a:ext uri="{FF2B5EF4-FFF2-40B4-BE49-F238E27FC236}">
              <a16:creationId xmlns:a16="http://schemas.microsoft.com/office/drawing/2014/main" id="{606D98F0-654C-4E43-A403-CB10C6F88064}"/>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a:extLst>
            <a:ext uri="{FF2B5EF4-FFF2-40B4-BE49-F238E27FC236}">
              <a16:creationId xmlns:a16="http://schemas.microsoft.com/office/drawing/2014/main" id="{1A0034C7-CB8E-4E6B-9C7E-7623B18E742B}"/>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a:extLst>
            <a:ext uri="{FF2B5EF4-FFF2-40B4-BE49-F238E27FC236}">
              <a16:creationId xmlns:a16="http://schemas.microsoft.com/office/drawing/2014/main" id="{8663D527-8ED6-4DB2-8E67-6257F98DAD9A}"/>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a:extLst>
            <a:ext uri="{FF2B5EF4-FFF2-40B4-BE49-F238E27FC236}">
              <a16:creationId xmlns:a16="http://schemas.microsoft.com/office/drawing/2014/main" id="{5ABCEB1B-B703-430F-BD87-ABAA89B86832}"/>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a:extLst>
            <a:ext uri="{FF2B5EF4-FFF2-40B4-BE49-F238E27FC236}">
              <a16:creationId xmlns:a16="http://schemas.microsoft.com/office/drawing/2014/main" id="{5653C923-1871-4C18-BCCB-A0BFC6E2ABAA}"/>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a:extLst>
            <a:ext uri="{FF2B5EF4-FFF2-40B4-BE49-F238E27FC236}">
              <a16:creationId xmlns:a16="http://schemas.microsoft.com/office/drawing/2014/main" id="{4741B4C2-0F88-4512-9CC0-74079B2DE646}"/>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a:extLst>
            <a:ext uri="{FF2B5EF4-FFF2-40B4-BE49-F238E27FC236}">
              <a16:creationId xmlns:a16="http://schemas.microsoft.com/office/drawing/2014/main" id="{C50BB4C9-73AB-4F73-817F-F52722C3A4DF}"/>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2A1807C-2E74-4078-AAEA-8DDA9070D0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1790D4C-0B4A-4D5B-B42D-86E44D0B88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9A87C57-F5F2-48BA-AB5A-B6A8B9BF5A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059F6EE-DA31-4E43-9DF8-6DF644228F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12F4226-44A8-4171-8AC2-6420C241A3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135966</xdr:rowOff>
    </xdr:from>
    <xdr:to>
      <xdr:col>55</xdr:col>
      <xdr:colOff>50800</xdr:colOff>
      <xdr:row>40</xdr:row>
      <xdr:rowOff>66116</xdr:rowOff>
    </xdr:to>
    <xdr:sp macro="" textlink="">
      <xdr:nvSpPr>
        <xdr:cNvPr id="120" name="楕円 119">
          <a:extLst>
            <a:ext uri="{FF2B5EF4-FFF2-40B4-BE49-F238E27FC236}">
              <a16:creationId xmlns:a16="http://schemas.microsoft.com/office/drawing/2014/main" id="{6B9B946B-86E5-4215-88AD-9F5DC2066CA0}"/>
            </a:ext>
          </a:extLst>
        </xdr:cNvPr>
        <xdr:cNvSpPr/>
      </xdr:nvSpPr>
      <xdr:spPr>
        <a:xfrm>
          <a:off x="10426700" y="68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114393</xdr:rowOff>
    </xdr:from>
    <xdr:ext cx="534377" cy="259045"/>
    <xdr:sp macro="" textlink="">
      <xdr:nvSpPr>
        <xdr:cNvPr id="121" name="【道路】&#10;一人当たり延長該当値テキスト">
          <a:extLst>
            <a:ext uri="{FF2B5EF4-FFF2-40B4-BE49-F238E27FC236}">
              <a16:creationId xmlns:a16="http://schemas.microsoft.com/office/drawing/2014/main" id="{F1E288B7-F28A-4938-906C-D2A55BD3AEAA}"/>
            </a:ext>
          </a:extLst>
        </xdr:cNvPr>
        <xdr:cNvSpPr txBox="1"/>
      </xdr:nvSpPr>
      <xdr:spPr>
        <a:xfrm>
          <a:off x="10515600" y="680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141491</xdr:rowOff>
    </xdr:from>
    <xdr:to>
      <xdr:col>50</xdr:col>
      <xdr:colOff>165100</xdr:colOff>
      <xdr:row>40</xdr:row>
      <xdr:rowOff>71641</xdr:rowOff>
    </xdr:to>
    <xdr:sp macro="" textlink="">
      <xdr:nvSpPr>
        <xdr:cNvPr id="122" name="楕円 121">
          <a:extLst>
            <a:ext uri="{FF2B5EF4-FFF2-40B4-BE49-F238E27FC236}">
              <a16:creationId xmlns:a16="http://schemas.microsoft.com/office/drawing/2014/main" id="{9F647196-27F9-4601-B912-BF734C3609FC}"/>
            </a:ext>
          </a:extLst>
        </xdr:cNvPr>
        <xdr:cNvSpPr/>
      </xdr:nvSpPr>
      <xdr:spPr>
        <a:xfrm>
          <a:off x="9588500" y="6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15316</xdr:rowOff>
    </xdr:from>
    <xdr:to>
      <xdr:col>55</xdr:col>
      <xdr:colOff>0</xdr:colOff>
      <xdr:row>40</xdr:row>
      <xdr:rowOff>20841</xdr:rowOff>
    </xdr:to>
    <xdr:cxnSp macro="">
      <xdr:nvCxnSpPr>
        <xdr:cNvPr id="123" name="直線コネクタ 122">
          <a:extLst>
            <a:ext uri="{FF2B5EF4-FFF2-40B4-BE49-F238E27FC236}">
              <a16:creationId xmlns:a16="http://schemas.microsoft.com/office/drawing/2014/main" id="{E26D71D7-9CAB-44CD-80AA-EB4E8CC264AF}"/>
            </a:ext>
          </a:extLst>
        </xdr:cNvPr>
        <xdr:cNvCxnSpPr/>
      </xdr:nvCxnSpPr>
      <xdr:spPr>
        <a:xfrm flipV="1">
          <a:off x="9639300" y="6873316"/>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142748</xdr:rowOff>
    </xdr:from>
    <xdr:to>
      <xdr:col>46</xdr:col>
      <xdr:colOff>38100</xdr:colOff>
      <xdr:row>40</xdr:row>
      <xdr:rowOff>72898</xdr:rowOff>
    </xdr:to>
    <xdr:sp macro="" textlink="">
      <xdr:nvSpPr>
        <xdr:cNvPr id="124" name="楕円 123">
          <a:extLst>
            <a:ext uri="{FF2B5EF4-FFF2-40B4-BE49-F238E27FC236}">
              <a16:creationId xmlns:a16="http://schemas.microsoft.com/office/drawing/2014/main" id="{6CFA48E1-EBBA-47A5-8B8C-60E1B9CA4D17}"/>
            </a:ext>
          </a:extLst>
        </xdr:cNvPr>
        <xdr:cNvSpPr/>
      </xdr:nvSpPr>
      <xdr:spPr>
        <a:xfrm>
          <a:off x="8699500" y="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20841</xdr:rowOff>
    </xdr:from>
    <xdr:to>
      <xdr:col>50</xdr:col>
      <xdr:colOff>114300</xdr:colOff>
      <xdr:row>40</xdr:row>
      <xdr:rowOff>22098</xdr:rowOff>
    </xdr:to>
    <xdr:cxnSp macro="">
      <xdr:nvCxnSpPr>
        <xdr:cNvPr id="125" name="直線コネクタ 124">
          <a:extLst>
            <a:ext uri="{FF2B5EF4-FFF2-40B4-BE49-F238E27FC236}">
              <a16:creationId xmlns:a16="http://schemas.microsoft.com/office/drawing/2014/main" id="{2700D68C-B3AB-4B2F-92E6-162250334827}"/>
            </a:ext>
          </a:extLst>
        </xdr:cNvPr>
        <xdr:cNvCxnSpPr/>
      </xdr:nvCxnSpPr>
      <xdr:spPr>
        <a:xfrm flipV="1">
          <a:off x="8750300" y="687884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a:extLst>
            <a:ext uri="{FF2B5EF4-FFF2-40B4-BE49-F238E27FC236}">
              <a16:creationId xmlns:a16="http://schemas.microsoft.com/office/drawing/2014/main" id="{372E5A8B-2318-43E1-9025-931C8F687BBE}"/>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a:extLst>
            <a:ext uri="{FF2B5EF4-FFF2-40B4-BE49-F238E27FC236}">
              <a16:creationId xmlns:a16="http://schemas.microsoft.com/office/drawing/2014/main" id="{251576E1-5749-41AC-BF9F-BE1601D4B366}"/>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a:extLst>
            <a:ext uri="{FF2B5EF4-FFF2-40B4-BE49-F238E27FC236}">
              <a16:creationId xmlns:a16="http://schemas.microsoft.com/office/drawing/2014/main" id="{F2A48489-7395-403E-9469-5408A2CB6849}"/>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62768</xdr:rowOff>
    </xdr:from>
    <xdr:ext cx="534377" cy="259045"/>
    <xdr:sp macro="" textlink="">
      <xdr:nvSpPr>
        <xdr:cNvPr id="129" name="n_1mainValue【道路】&#10;一人当たり延長">
          <a:extLst>
            <a:ext uri="{FF2B5EF4-FFF2-40B4-BE49-F238E27FC236}">
              <a16:creationId xmlns:a16="http://schemas.microsoft.com/office/drawing/2014/main" id="{87BC774C-B570-4E8B-A07F-A7352118F5CC}"/>
            </a:ext>
          </a:extLst>
        </xdr:cNvPr>
        <xdr:cNvSpPr txBox="1"/>
      </xdr:nvSpPr>
      <xdr:spPr>
        <a:xfrm>
          <a:off x="9359411" y="69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64025</xdr:rowOff>
    </xdr:from>
    <xdr:ext cx="534377" cy="259045"/>
    <xdr:sp macro="" textlink="">
      <xdr:nvSpPr>
        <xdr:cNvPr id="130" name="n_2mainValue【道路】&#10;一人当たり延長">
          <a:extLst>
            <a:ext uri="{FF2B5EF4-FFF2-40B4-BE49-F238E27FC236}">
              <a16:creationId xmlns:a16="http://schemas.microsoft.com/office/drawing/2014/main" id="{F74FD63B-2DEF-4DA6-B87D-C81FA780C355}"/>
            </a:ext>
          </a:extLst>
        </xdr:cNvPr>
        <xdr:cNvSpPr txBox="1"/>
      </xdr:nvSpPr>
      <xdr:spPr>
        <a:xfrm>
          <a:off x="8483111" y="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51BF8572-30C8-4C73-848C-4CC8422D72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76312E0-D6C3-45AD-9AB8-ECAA14E4C7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765EF0B3-25B5-451A-AE5F-70574E32D8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812FD6C8-40E9-4394-B620-CD753C4C4A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CA3336A2-5117-4B51-B96B-6BDCDADA05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C3AD030-E6D1-4F91-B59E-774949BA88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2494BEA9-DE25-44D6-915D-F964CF747C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B4E19C2-37E8-46C9-987F-0A26E05A72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ED898F37-A862-49F4-B31A-F0BDA175D4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8112EECB-0CAC-4C49-9220-12D3B2F7D3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626464D5-9C9C-4D49-A8B7-F3673A0C8D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58446710-AE2D-46D6-8995-FB56CF628C7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2688C76C-387E-43CA-9242-7C12CAAB6C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13DD276D-4D94-4DC8-B47D-E86AC58F8F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CC4347BA-D0E8-45FA-A67F-74E09536BA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63F4EBB7-4AC3-474B-9BC5-5AD7BEAAA9D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DB549B51-EB31-4F3A-868E-6EEB1AD109A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3C8326AF-AF52-4C14-A458-9F5AC07ABD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CB202856-5F54-4E80-A4E8-B7A8F9FF00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3A457995-DA79-4B68-8060-15FF5B5BA6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FDC95B43-245E-44DD-909E-42139C058D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461E2A4E-D98B-4F07-8962-46C400343F0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C91027B6-AAD4-4A24-B47F-7F71E18CD8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9896AC7B-EDC8-40BD-84A2-D8AE09130F8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8210DE15-2AAA-4ABD-A9EC-09B2D0D2E8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a:extLst>
            <a:ext uri="{FF2B5EF4-FFF2-40B4-BE49-F238E27FC236}">
              <a16:creationId xmlns:a16="http://schemas.microsoft.com/office/drawing/2014/main" id="{6961E236-662F-4621-8B06-28A699C1FC99}"/>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BAEFDE22-505F-4ED4-BD10-1F852334BD22}"/>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a:extLst>
            <a:ext uri="{FF2B5EF4-FFF2-40B4-BE49-F238E27FC236}">
              <a16:creationId xmlns:a16="http://schemas.microsoft.com/office/drawing/2014/main" id="{2E4D38CA-C375-4500-8C54-709A18B90A99}"/>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a:extLst>
            <a:ext uri="{FF2B5EF4-FFF2-40B4-BE49-F238E27FC236}">
              <a16:creationId xmlns:a16="http://schemas.microsoft.com/office/drawing/2014/main" id="{A20230A1-A657-4F28-B20B-C2CC527F7CA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a:extLst>
            <a:ext uri="{FF2B5EF4-FFF2-40B4-BE49-F238E27FC236}">
              <a16:creationId xmlns:a16="http://schemas.microsoft.com/office/drawing/2014/main" id="{BD2E27A6-7D1D-42FD-A572-222835B047B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27F7F2A3-F172-4442-8EFC-4A4159F6D4BE}"/>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a:extLst>
            <a:ext uri="{FF2B5EF4-FFF2-40B4-BE49-F238E27FC236}">
              <a16:creationId xmlns:a16="http://schemas.microsoft.com/office/drawing/2014/main" id="{28B52A96-60B8-45DB-8A1B-4ECFA86CC42E}"/>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a:extLst>
            <a:ext uri="{FF2B5EF4-FFF2-40B4-BE49-F238E27FC236}">
              <a16:creationId xmlns:a16="http://schemas.microsoft.com/office/drawing/2014/main" id="{B7EC618E-AB15-4B25-9E2F-CE41F792961B}"/>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618CC487-69DE-4531-8E73-6C8F035D7E2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a:extLst>
            <a:ext uri="{FF2B5EF4-FFF2-40B4-BE49-F238E27FC236}">
              <a16:creationId xmlns:a16="http://schemas.microsoft.com/office/drawing/2014/main" id="{42732F05-F2E5-4CC6-9FA7-C67E781B9DCB}"/>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96E5D69-09C7-4DC2-BCA0-7001D3B533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EE0CD1C-E800-40E1-B87F-FD71E0D21D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EC6A88-FCFD-4699-990B-3895AC19D6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53F33D7-BD2C-4BA6-A3A8-CA06F53E14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AB5EC24-11C1-4AEB-8E39-C79F816F44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71" name="楕円 170">
          <a:extLst>
            <a:ext uri="{FF2B5EF4-FFF2-40B4-BE49-F238E27FC236}">
              <a16:creationId xmlns:a16="http://schemas.microsoft.com/office/drawing/2014/main" id="{CA212D72-CAC8-4E59-B1AA-2974A17D0AE4}"/>
            </a:ext>
          </a:extLst>
        </xdr:cNvPr>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68BD1552-BCEB-433A-8DEF-38CCA015A5E1}"/>
            </a:ext>
          </a:extLst>
        </xdr:cNvPr>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73" name="楕円 172">
          <a:extLst>
            <a:ext uri="{FF2B5EF4-FFF2-40B4-BE49-F238E27FC236}">
              <a16:creationId xmlns:a16="http://schemas.microsoft.com/office/drawing/2014/main" id="{05F94A8A-18A6-408C-83AC-EA5B2FDD9FF0}"/>
            </a:ext>
          </a:extLst>
        </xdr:cNvPr>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21227</xdr:rowOff>
    </xdr:to>
    <xdr:cxnSp macro="">
      <xdr:nvCxnSpPr>
        <xdr:cNvPr id="174" name="直線コネクタ 173">
          <a:extLst>
            <a:ext uri="{FF2B5EF4-FFF2-40B4-BE49-F238E27FC236}">
              <a16:creationId xmlns:a16="http://schemas.microsoft.com/office/drawing/2014/main" id="{95BF1918-AA19-4539-9234-44482D64CC4B}"/>
            </a:ext>
          </a:extLst>
        </xdr:cNvPr>
        <xdr:cNvCxnSpPr/>
      </xdr:nvCxnSpPr>
      <xdr:spPr>
        <a:xfrm flipV="1">
          <a:off x="3797300" y="990981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5" name="楕円 174">
          <a:extLst>
            <a:ext uri="{FF2B5EF4-FFF2-40B4-BE49-F238E27FC236}">
              <a16:creationId xmlns:a16="http://schemas.microsoft.com/office/drawing/2014/main" id="{A092725E-C95C-4238-83F8-31E03F203645}"/>
            </a:ext>
          </a:extLst>
        </xdr:cNvPr>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22860</xdr:rowOff>
    </xdr:to>
    <xdr:cxnSp macro="">
      <xdr:nvCxnSpPr>
        <xdr:cNvPr id="176" name="直線コネクタ 175">
          <a:extLst>
            <a:ext uri="{FF2B5EF4-FFF2-40B4-BE49-F238E27FC236}">
              <a16:creationId xmlns:a16="http://schemas.microsoft.com/office/drawing/2014/main" id="{4E9FC019-436F-403C-9048-585FC87FECB6}"/>
            </a:ext>
          </a:extLst>
        </xdr:cNvPr>
        <xdr:cNvCxnSpPr/>
      </xdr:nvCxnSpPr>
      <xdr:spPr>
        <a:xfrm flipV="1">
          <a:off x="2908300" y="99653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3B48A955-9184-4641-9FFC-3D422FBD68F6}"/>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993FA141-479B-42E0-B076-E324D3B2D955}"/>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B6A67E42-A708-41E6-B086-B47498C49979}"/>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FC9C3210-85D5-4BCC-B71B-4EC6739C574E}"/>
            </a:ext>
          </a:extLst>
        </xdr:cNvPr>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2C957548-B4B9-4A2C-8228-DA3CC2187CD3}"/>
            </a:ext>
          </a:extLst>
        </xdr:cNvPr>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7634EEC-18DA-425E-A3E7-EE7275BCA2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9F9497E9-D1B6-403B-9713-CED9EF534E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2AA3750-D52F-4B64-A35A-B9721B14E4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21E9BB6A-98C3-46A0-849E-19849AC7E6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ABFF5AA2-F876-4CA1-A24D-D2104CCBCF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8D844F96-ACE1-4F45-86D8-D1FBAE2739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42A5BA78-8683-4CF3-A157-713782B60E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75BE6D3-3C85-4CBE-B477-B4679D0DAB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75B2D6E1-7C8D-4139-9A63-67498A5B50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F27FF74E-EB92-4F9E-8370-815152C9CE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4B98709-4607-4D40-8E96-B827137AA4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717B238D-1FA1-41D1-AE45-4C251B05F7A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4251F063-C0F7-4642-B5E6-560C812A17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EEE46695-1DBD-4BFF-AE91-1F183857FAB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21E82DFA-B62F-4C63-93DF-C1335BB033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a:extLst>
            <a:ext uri="{FF2B5EF4-FFF2-40B4-BE49-F238E27FC236}">
              <a16:creationId xmlns:a16="http://schemas.microsoft.com/office/drawing/2014/main" id="{E04F83FC-F7AF-443C-846A-F67177FE608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8475BB1A-D4C0-4F57-AA10-9B5A6416156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a:extLst>
            <a:ext uri="{FF2B5EF4-FFF2-40B4-BE49-F238E27FC236}">
              <a16:creationId xmlns:a16="http://schemas.microsoft.com/office/drawing/2014/main" id="{D35441F2-D8B4-406C-BA14-E21826121AA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48E697A6-227C-48AC-A957-ACEBE431B6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CDB266D3-1947-4861-AC2D-AFA88C79AB5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78956112-8451-4722-AF4E-D85D76633E1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965005C8-764A-49AA-8836-3C8D2E02582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EC40740F-DD74-4558-9DE4-41A8EE4FF3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a:extLst>
            <a:ext uri="{FF2B5EF4-FFF2-40B4-BE49-F238E27FC236}">
              <a16:creationId xmlns:a16="http://schemas.microsoft.com/office/drawing/2014/main" id="{CC96DDF3-D9E7-41F2-8FFD-43F86A1A5DC4}"/>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D195BE50-5D1B-43E8-AF2E-54AEF145C6CC}"/>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a:extLst>
            <a:ext uri="{FF2B5EF4-FFF2-40B4-BE49-F238E27FC236}">
              <a16:creationId xmlns:a16="http://schemas.microsoft.com/office/drawing/2014/main" id="{25F47AC9-304B-4E68-9016-0C971496E2F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44304244-F4AC-40A8-ABBB-4D2E97EFB1C5}"/>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a:extLst>
            <a:ext uri="{FF2B5EF4-FFF2-40B4-BE49-F238E27FC236}">
              <a16:creationId xmlns:a16="http://schemas.microsoft.com/office/drawing/2014/main" id="{49068F9D-E4FA-4A64-B344-30F553A86193}"/>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7002B3BA-92A9-455F-B7AA-6B3C111DC6AC}"/>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a:extLst>
            <a:ext uri="{FF2B5EF4-FFF2-40B4-BE49-F238E27FC236}">
              <a16:creationId xmlns:a16="http://schemas.microsoft.com/office/drawing/2014/main" id="{B092987A-9580-443A-A2DC-B292E162E524}"/>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a:extLst>
            <a:ext uri="{FF2B5EF4-FFF2-40B4-BE49-F238E27FC236}">
              <a16:creationId xmlns:a16="http://schemas.microsoft.com/office/drawing/2014/main" id="{A60B38A4-B38F-46C9-ABE5-F9F5EBCB3CFD}"/>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a:extLst>
            <a:ext uri="{FF2B5EF4-FFF2-40B4-BE49-F238E27FC236}">
              <a16:creationId xmlns:a16="http://schemas.microsoft.com/office/drawing/2014/main" id="{FA694E59-3DE0-4120-B272-5E8C8CD3CB41}"/>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a:extLst>
            <a:ext uri="{FF2B5EF4-FFF2-40B4-BE49-F238E27FC236}">
              <a16:creationId xmlns:a16="http://schemas.microsoft.com/office/drawing/2014/main" id="{12B30B73-7A31-438C-B768-6FAFD87C27FB}"/>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69DDF5D-9063-47EB-8594-6EE109519E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C841698-52BD-4817-9A05-1E5D9E094D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4307579-59D1-4D16-82A7-B2AAEDE9D1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516FDF6-1706-49F4-AD68-C224C68463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00EFB1A-4027-47AE-9296-723B61FD4F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87687</xdr:rowOff>
    </xdr:from>
    <xdr:to>
      <xdr:col>55</xdr:col>
      <xdr:colOff>50800</xdr:colOff>
      <xdr:row>63</xdr:row>
      <xdr:rowOff>17837</xdr:rowOff>
    </xdr:to>
    <xdr:sp macro="" textlink="">
      <xdr:nvSpPr>
        <xdr:cNvPr id="220" name="楕円 219">
          <a:extLst>
            <a:ext uri="{FF2B5EF4-FFF2-40B4-BE49-F238E27FC236}">
              <a16:creationId xmlns:a16="http://schemas.microsoft.com/office/drawing/2014/main" id="{76B13239-D8CD-4E20-A866-118CBE656000}"/>
            </a:ext>
          </a:extLst>
        </xdr:cNvPr>
        <xdr:cNvSpPr/>
      </xdr:nvSpPr>
      <xdr:spPr>
        <a:xfrm>
          <a:off x="10426700" y="107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110564</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DE1BBA91-DDBF-44FD-A084-3166884F4930}"/>
            </a:ext>
          </a:extLst>
        </xdr:cNvPr>
        <xdr:cNvSpPr txBox="1"/>
      </xdr:nvSpPr>
      <xdr:spPr>
        <a:xfrm>
          <a:off x="10515600" y="1056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81484</xdr:rowOff>
    </xdr:from>
    <xdr:to>
      <xdr:col>50</xdr:col>
      <xdr:colOff>165100</xdr:colOff>
      <xdr:row>63</xdr:row>
      <xdr:rowOff>11634</xdr:rowOff>
    </xdr:to>
    <xdr:sp macro="" textlink="">
      <xdr:nvSpPr>
        <xdr:cNvPr id="222" name="楕円 221">
          <a:extLst>
            <a:ext uri="{FF2B5EF4-FFF2-40B4-BE49-F238E27FC236}">
              <a16:creationId xmlns:a16="http://schemas.microsoft.com/office/drawing/2014/main" id="{B17B547F-76F9-4659-9DF0-FD795CEDD78B}"/>
            </a:ext>
          </a:extLst>
        </xdr:cNvPr>
        <xdr:cNvSpPr/>
      </xdr:nvSpPr>
      <xdr:spPr>
        <a:xfrm>
          <a:off x="9588500" y="107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132284</xdr:rowOff>
    </xdr:from>
    <xdr:to>
      <xdr:col>55</xdr:col>
      <xdr:colOff>0</xdr:colOff>
      <xdr:row>62</xdr:row>
      <xdr:rowOff>138487</xdr:rowOff>
    </xdr:to>
    <xdr:cxnSp macro="">
      <xdr:nvCxnSpPr>
        <xdr:cNvPr id="223" name="直線コネクタ 222">
          <a:extLst>
            <a:ext uri="{FF2B5EF4-FFF2-40B4-BE49-F238E27FC236}">
              <a16:creationId xmlns:a16="http://schemas.microsoft.com/office/drawing/2014/main" id="{2126D5C9-A6C2-494D-85C1-65D1FA3ADAB4}"/>
            </a:ext>
          </a:extLst>
        </xdr:cNvPr>
        <xdr:cNvCxnSpPr/>
      </xdr:nvCxnSpPr>
      <xdr:spPr>
        <a:xfrm>
          <a:off x="9639300" y="10762184"/>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87572</xdr:rowOff>
    </xdr:from>
    <xdr:to>
      <xdr:col>46</xdr:col>
      <xdr:colOff>38100</xdr:colOff>
      <xdr:row>63</xdr:row>
      <xdr:rowOff>17722</xdr:rowOff>
    </xdr:to>
    <xdr:sp macro="" textlink="">
      <xdr:nvSpPr>
        <xdr:cNvPr id="224" name="楕円 223">
          <a:extLst>
            <a:ext uri="{FF2B5EF4-FFF2-40B4-BE49-F238E27FC236}">
              <a16:creationId xmlns:a16="http://schemas.microsoft.com/office/drawing/2014/main" id="{BFCE6241-BA44-44D3-A25F-AEFC0B4CACD4}"/>
            </a:ext>
          </a:extLst>
        </xdr:cNvPr>
        <xdr:cNvSpPr/>
      </xdr:nvSpPr>
      <xdr:spPr>
        <a:xfrm>
          <a:off x="8699500" y="10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132284</xdr:rowOff>
    </xdr:from>
    <xdr:to>
      <xdr:col>50</xdr:col>
      <xdr:colOff>114300</xdr:colOff>
      <xdr:row>62</xdr:row>
      <xdr:rowOff>138372</xdr:rowOff>
    </xdr:to>
    <xdr:cxnSp macro="">
      <xdr:nvCxnSpPr>
        <xdr:cNvPr id="225" name="直線コネクタ 224">
          <a:extLst>
            <a:ext uri="{FF2B5EF4-FFF2-40B4-BE49-F238E27FC236}">
              <a16:creationId xmlns:a16="http://schemas.microsoft.com/office/drawing/2014/main" id="{17CEC123-99AC-493A-BC04-B93AB9F81768}"/>
            </a:ext>
          </a:extLst>
        </xdr:cNvPr>
        <xdr:cNvCxnSpPr/>
      </xdr:nvCxnSpPr>
      <xdr:spPr>
        <a:xfrm flipV="1">
          <a:off x="8750300" y="10762184"/>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3A74382F-422C-4C06-B58E-B2260FF50BA9}"/>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6A8056D8-AE68-4614-A946-A5857F42D1CA}"/>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2899AE1A-9CDF-4234-9E17-55A99A7D94C3}"/>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28161</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33B15804-716E-4125-8F8E-5945AB5C307C}"/>
            </a:ext>
          </a:extLst>
        </xdr:cNvPr>
        <xdr:cNvSpPr txBox="1"/>
      </xdr:nvSpPr>
      <xdr:spPr>
        <a:xfrm>
          <a:off x="9327095" y="1048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34249</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2A44245F-6B21-4DCB-96AA-6D1799006917}"/>
            </a:ext>
          </a:extLst>
        </xdr:cNvPr>
        <xdr:cNvSpPr txBox="1"/>
      </xdr:nvSpPr>
      <xdr:spPr>
        <a:xfrm>
          <a:off x="8450795" y="104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3F14E07-3F42-4821-96D8-6F92545A60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DC45A07D-383A-4F6D-A19D-E5353AE14F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C494395C-D02A-4741-904D-FBF320F4AE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92D041E5-A63E-41E4-B3C6-D4287A434E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AD806ECA-FAE0-44E6-B295-CBB28365C3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68266489-8E07-462A-BD6B-7F4BA4018A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C249A8F-4340-4572-B912-6C5A2C4BA8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992F9C71-20C9-491D-9C40-1044E0EF18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F384F915-AD2C-4D4F-A0BC-1DF8F27C7F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199FC1D8-8621-4807-A0FB-E63DEA50F6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80CFAC8C-B1CD-4512-9187-1AB0010D441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9DD36E76-4BB6-46A0-BA75-950448122B7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9F2F3ECB-6DCA-4C8A-A968-586EDCA739C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18B3D9C9-6457-4E8D-A172-E8CB6F98A1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FDA09BC1-F3CC-4CE3-8817-2A66C20A71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08B6C8FF-F0A5-406D-AB80-64CF089FEC8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ABBD6D0A-9C4A-4A26-988E-03E5C549FF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E139853A-155A-4E8F-A370-E2F97E2E3D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620ADDBE-AED7-455E-8780-3CAF209D56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34FD2039-9061-4997-82D9-A4245D2DA80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08F8F56A-7F5A-4113-8A0A-A83198843EA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C9953B02-6846-4C0C-A211-0AEC07CCCD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671618DE-44BF-46BD-9E88-8C662484D5C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C62C7638-B07E-4C0D-BF9C-A6A057C69E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a:extLst>
            <a:ext uri="{FF2B5EF4-FFF2-40B4-BE49-F238E27FC236}">
              <a16:creationId xmlns:a16="http://schemas.microsoft.com/office/drawing/2014/main" id="{BA417EA9-8C8D-4F7D-9B1C-17C876D14A5F}"/>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AC6367F5-D027-4D8F-B262-CAE0565E7455}"/>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a:extLst>
            <a:ext uri="{FF2B5EF4-FFF2-40B4-BE49-F238E27FC236}">
              <a16:creationId xmlns:a16="http://schemas.microsoft.com/office/drawing/2014/main" id="{0F87DD8E-A6C2-4AB5-A6E9-4518B2F0160F}"/>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a:extLst>
            <a:ext uri="{FF2B5EF4-FFF2-40B4-BE49-F238E27FC236}">
              <a16:creationId xmlns:a16="http://schemas.microsoft.com/office/drawing/2014/main" id="{8394F089-5B00-40DC-B7DA-FC9BA4EF345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FEC14A4C-EF7B-4D98-9DDF-A63AD0E1759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51387A09-F101-493F-8610-765E9AD90BBB}"/>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a:extLst>
            <a:ext uri="{FF2B5EF4-FFF2-40B4-BE49-F238E27FC236}">
              <a16:creationId xmlns:a16="http://schemas.microsoft.com/office/drawing/2014/main" id="{714D4329-2FA2-4031-A19C-948C237FA781}"/>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a:extLst>
            <a:ext uri="{FF2B5EF4-FFF2-40B4-BE49-F238E27FC236}">
              <a16:creationId xmlns:a16="http://schemas.microsoft.com/office/drawing/2014/main" id="{D2DAEC49-012B-46E4-A52A-F04369583F99}"/>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a:extLst>
            <a:ext uri="{FF2B5EF4-FFF2-40B4-BE49-F238E27FC236}">
              <a16:creationId xmlns:a16="http://schemas.microsoft.com/office/drawing/2014/main" id="{6BD6CC9B-28B1-4900-A49A-0143752E8247}"/>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a:extLst>
            <a:ext uri="{FF2B5EF4-FFF2-40B4-BE49-F238E27FC236}">
              <a16:creationId xmlns:a16="http://schemas.microsoft.com/office/drawing/2014/main" id="{D57F1B31-1FFE-4A5C-8098-C1C384486AD5}"/>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38B67A1-A863-4507-9F65-9F135BEEDC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58B03E2-28C9-4F2A-B85C-E83F3B8281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25BD0EB-C573-4244-AB39-BF5FDC8801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F102346-DA36-4370-98BB-62B7D27A86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9FE4B9FA-3413-4B28-BD39-0BAE9DC2B7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70" name="楕円 269">
          <a:extLst>
            <a:ext uri="{FF2B5EF4-FFF2-40B4-BE49-F238E27FC236}">
              <a16:creationId xmlns:a16="http://schemas.microsoft.com/office/drawing/2014/main" id="{5BDAA497-B042-4875-A26A-BFC4CA38D27A}"/>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20972</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382597D4-FAC1-408A-B116-AA7B616736DB}"/>
            </a:ext>
          </a:extLst>
        </xdr:cNvPr>
        <xdr:cNvSpPr txBox="1"/>
      </xdr:nvSpPr>
      <xdr:spPr>
        <a:xfrm>
          <a:off x="4673600"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72" name="楕円 271">
          <a:extLst>
            <a:ext uri="{FF2B5EF4-FFF2-40B4-BE49-F238E27FC236}">
              <a16:creationId xmlns:a16="http://schemas.microsoft.com/office/drawing/2014/main" id="{93CB0FA1-55EF-4D04-BCD3-7C9B160307A5}"/>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112395</xdr:rowOff>
    </xdr:to>
    <xdr:cxnSp macro="">
      <xdr:nvCxnSpPr>
        <xdr:cNvPr id="273" name="直線コネクタ 272">
          <a:extLst>
            <a:ext uri="{FF2B5EF4-FFF2-40B4-BE49-F238E27FC236}">
              <a16:creationId xmlns:a16="http://schemas.microsoft.com/office/drawing/2014/main" id="{F7279A46-18DC-41B4-93AB-6878019EDFE9}"/>
            </a:ext>
          </a:extLst>
        </xdr:cNvPr>
        <xdr:cNvCxnSpPr/>
      </xdr:nvCxnSpPr>
      <xdr:spPr>
        <a:xfrm flipV="1">
          <a:off x="3797300" y="13980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274" name="楕円 273">
          <a:extLst>
            <a:ext uri="{FF2B5EF4-FFF2-40B4-BE49-F238E27FC236}">
              <a16:creationId xmlns:a16="http://schemas.microsoft.com/office/drawing/2014/main" id="{AEBCA40D-659C-4709-A5BF-BC96D6654FB4}"/>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131445</xdr:rowOff>
    </xdr:to>
    <xdr:cxnSp macro="">
      <xdr:nvCxnSpPr>
        <xdr:cNvPr id="275" name="直線コネクタ 274">
          <a:extLst>
            <a:ext uri="{FF2B5EF4-FFF2-40B4-BE49-F238E27FC236}">
              <a16:creationId xmlns:a16="http://schemas.microsoft.com/office/drawing/2014/main" id="{880B6393-4D55-4352-B9F9-CBE2CBEAE0B8}"/>
            </a:ext>
          </a:extLst>
        </xdr:cNvPr>
        <xdr:cNvCxnSpPr/>
      </xdr:nvCxnSpPr>
      <xdr:spPr>
        <a:xfrm flipV="1">
          <a:off x="2908300" y="139998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6" name="n_1aveValue【公営住宅】&#10;有形固定資産減価償却率">
          <a:extLst>
            <a:ext uri="{FF2B5EF4-FFF2-40B4-BE49-F238E27FC236}">
              <a16:creationId xmlns:a16="http://schemas.microsoft.com/office/drawing/2014/main" id="{DA74B72A-6662-4005-B7F4-DCE8BEDC8A04}"/>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a:extLst>
            <a:ext uri="{FF2B5EF4-FFF2-40B4-BE49-F238E27FC236}">
              <a16:creationId xmlns:a16="http://schemas.microsoft.com/office/drawing/2014/main" id="{E30A6973-20CA-4EBF-A560-1D620710ADC6}"/>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a:extLst>
            <a:ext uri="{FF2B5EF4-FFF2-40B4-BE49-F238E27FC236}">
              <a16:creationId xmlns:a16="http://schemas.microsoft.com/office/drawing/2014/main" id="{78DA8B4E-E3CE-4477-8DC5-D368EE472B75}"/>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154322</xdr:rowOff>
    </xdr:from>
    <xdr:ext cx="405111" cy="259045"/>
    <xdr:sp macro="" textlink="">
      <xdr:nvSpPr>
        <xdr:cNvPr id="279" name="n_1mainValue【公営住宅】&#10;有形固定資産減価償却率">
          <a:extLst>
            <a:ext uri="{FF2B5EF4-FFF2-40B4-BE49-F238E27FC236}">
              <a16:creationId xmlns:a16="http://schemas.microsoft.com/office/drawing/2014/main" id="{0A68343F-4E10-4FC2-9F38-077BE2A635B5}"/>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80" name="n_2mainValue【公営住宅】&#10;有形固定資産減価償却率">
          <a:extLst>
            <a:ext uri="{FF2B5EF4-FFF2-40B4-BE49-F238E27FC236}">
              <a16:creationId xmlns:a16="http://schemas.microsoft.com/office/drawing/2014/main" id="{7939FB5F-D32F-41FA-ACC9-C711702CE563}"/>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AFB96752-7A14-43B6-B935-D737FB3C94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D3D1A15E-683A-4865-9D20-7969E9FE7F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AC89D649-B7E2-4A36-904E-E68ADAE81F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EFA64E9C-CB30-479D-AE7C-C79B925263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30F794C6-E065-4072-B6BC-A75D8ED9E9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1FAD27DC-FD59-4471-8DDE-67443163B7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198BEA17-757A-40BE-91CE-F1294CAB27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9D7E2F3C-55B0-4428-B9ED-31A964152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143047B7-1800-45BF-B774-0C1C4E0BA4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FB5255F0-64E6-4E7E-8198-14F7409F4D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2C5C296A-B270-47CB-BC99-0B2603E3C6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BF337BD3-9D64-4E2F-B6EC-A73BF371122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E27819B5-8D14-49C0-B886-DA1770E0955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05D1DE9E-69F7-4956-90E2-BFD4EC38159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774DF535-38B8-4FCC-9647-33D01A7F644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8DBCCA3E-5B00-424A-AE00-ABF340BCF8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BF0048CB-842D-470E-9637-A77934739A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8902CF2B-7B67-4550-96EA-A5ECD29287C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97C54308-5096-4A0E-89CD-6A948035C11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973C5BC3-DDAB-4E7B-BDA7-1836AD2D55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9F2A599A-9316-4126-99DE-13A9D38872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41B590B0-C5DF-48A7-9F29-FD85EE1E9F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55473009-2FA8-45B5-A7F6-ACA9A900A7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a:extLst>
            <a:ext uri="{FF2B5EF4-FFF2-40B4-BE49-F238E27FC236}">
              <a16:creationId xmlns:a16="http://schemas.microsoft.com/office/drawing/2014/main" id="{4B3081E7-61E6-4551-814E-3EB648222072}"/>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a:extLst>
            <a:ext uri="{FF2B5EF4-FFF2-40B4-BE49-F238E27FC236}">
              <a16:creationId xmlns:a16="http://schemas.microsoft.com/office/drawing/2014/main" id="{B620A515-60BE-4B24-93DC-0B793680466C}"/>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a:extLst>
            <a:ext uri="{FF2B5EF4-FFF2-40B4-BE49-F238E27FC236}">
              <a16:creationId xmlns:a16="http://schemas.microsoft.com/office/drawing/2014/main" id="{2DC7E8B0-1606-4063-B479-EF0246A8435C}"/>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a:extLst>
            <a:ext uri="{FF2B5EF4-FFF2-40B4-BE49-F238E27FC236}">
              <a16:creationId xmlns:a16="http://schemas.microsoft.com/office/drawing/2014/main" id="{C8484673-799E-4591-82D0-15A869B6E12A}"/>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a:extLst>
            <a:ext uri="{FF2B5EF4-FFF2-40B4-BE49-F238E27FC236}">
              <a16:creationId xmlns:a16="http://schemas.microsoft.com/office/drawing/2014/main" id="{24A58A4F-A3CC-4D4E-99D3-9C2BCFDC0134}"/>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09" name="【公営住宅】&#10;一人当たり面積平均値テキスト">
          <a:extLst>
            <a:ext uri="{FF2B5EF4-FFF2-40B4-BE49-F238E27FC236}">
              <a16:creationId xmlns:a16="http://schemas.microsoft.com/office/drawing/2014/main" id="{128478F1-6D18-492B-898D-B1E9B603B34D}"/>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a:extLst>
            <a:ext uri="{FF2B5EF4-FFF2-40B4-BE49-F238E27FC236}">
              <a16:creationId xmlns:a16="http://schemas.microsoft.com/office/drawing/2014/main" id="{2A2B421F-3EF4-4522-8464-7E4D5FCDCDF5}"/>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a:extLst>
            <a:ext uri="{FF2B5EF4-FFF2-40B4-BE49-F238E27FC236}">
              <a16:creationId xmlns:a16="http://schemas.microsoft.com/office/drawing/2014/main" id="{BF142464-2EDB-4850-92CF-FBFEE326CD36}"/>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a:extLst>
            <a:ext uri="{FF2B5EF4-FFF2-40B4-BE49-F238E27FC236}">
              <a16:creationId xmlns:a16="http://schemas.microsoft.com/office/drawing/2014/main" id="{71AAA252-6426-4D6A-BB66-12D9CC1B1A95}"/>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a:extLst>
            <a:ext uri="{FF2B5EF4-FFF2-40B4-BE49-F238E27FC236}">
              <a16:creationId xmlns:a16="http://schemas.microsoft.com/office/drawing/2014/main" id="{F09E81AC-8EA7-4A72-B801-227790291169}"/>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F012AB1-7FA8-4455-8F58-C3936DC61A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EF29D75-29B0-40B4-B3BA-9231EFBC65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AC86B39-395B-4D17-878F-99F70EFE7E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9085793-BFE8-42CA-8DF7-B8AAEB692B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A6E8314-5602-4EEB-9D9B-2A32D59210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115697</xdr:rowOff>
    </xdr:from>
    <xdr:to>
      <xdr:col>55</xdr:col>
      <xdr:colOff>50800</xdr:colOff>
      <xdr:row>85</xdr:row>
      <xdr:rowOff>45847</xdr:rowOff>
    </xdr:to>
    <xdr:sp macro="" textlink="">
      <xdr:nvSpPr>
        <xdr:cNvPr id="319" name="楕円 318">
          <a:extLst>
            <a:ext uri="{FF2B5EF4-FFF2-40B4-BE49-F238E27FC236}">
              <a16:creationId xmlns:a16="http://schemas.microsoft.com/office/drawing/2014/main" id="{BC03499C-C9AB-46AC-A2EF-758C46AD4CCD}"/>
            </a:ext>
          </a:extLst>
        </xdr:cNvPr>
        <xdr:cNvSpPr/>
      </xdr:nvSpPr>
      <xdr:spPr>
        <a:xfrm>
          <a:off x="10426700" y="14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94124</xdr:rowOff>
    </xdr:from>
    <xdr:ext cx="469744" cy="259045"/>
    <xdr:sp macro="" textlink="">
      <xdr:nvSpPr>
        <xdr:cNvPr id="320" name="【公営住宅】&#10;一人当たり面積該当値テキスト">
          <a:extLst>
            <a:ext uri="{FF2B5EF4-FFF2-40B4-BE49-F238E27FC236}">
              <a16:creationId xmlns:a16="http://schemas.microsoft.com/office/drawing/2014/main" id="{EEA92DBF-E8DC-438C-82AC-E8365E75BF24}"/>
            </a:ext>
          </a:extLst>
        </xdr:cNvPr>
        <xdr:cNvSpPr txBox="1"/>
      </xdr:nvSpPr>
      <xdr:spPr>
        <a:xfrm>
          <a:off x="10515600" y="144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118745</xdr:rowOff>
    </xdr:from>
    <xdr:to>
      <xdr:col>50</xdr:col>
      <xdr:colOff>165100</xdr:colOff>
      <xdr:row>85</xdr:row>
      <xdr:rowOff>48895</xdr:rowOff>
    </xdr:to>
    <xdr:sp macro="" textlink="">
      <xdr:nvSpPr>
        <xdr:cNvPr id="321" name="楕円 320">
          <a:extLst>
            <a:ext uri="{FF2B5EF4-FFF2-40B4-BE49-F238E27FC236}">
              <a16:creationId xmlns:a16="http://schemas.microsoft.com/office/drawing/2014/main" id="{C16C945A-898F-45F4-99BB-FCE18452342F}"/>
            </a:ext>
          </a:extLst>
        </xdr:cNvPr>
        <xdr:cNvSpPr/>
      </xdr:nvSpPr>
      <xdr:spPr>
        <a:xfrm>
          <a:off x="958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166497</xdr:rowOff>
    </xdr:from>
    <xdr:to>
      <xdr:col>55</xdr:col>
      <xdr:colOff>0</xdr:colOff>
      <xdr:row>84</xdr:row>
      <xdr:rowOff>169545</xdr:rowOff>
    </xdr:to>
    <xdr:cxnSp macro="">
      <xdr:nvCxnSpPr>
        <xdr:cNvPr id="322" name="直線コネクタ 321">
          <a:extLst>
            <a:ext uri="{FF2B5EF4-FFF2-40B4-BE49-F238E27FC236}">
              <a16:creationId xmlns:a16="http://schemas.microsoft.com/office/drawing/2014/main" id="{42C39AC9-5D24-4015-9AD1-17415B7C5440}"/>
            </a:ext>
          </a:extLst>
        </xdr:cNvPr>
        <xdr:cNvCxnSpPr/>
      </xdr:nvCxnSpPr>
      <xdr:spPr>
        <a:xfrm flipV="1">
          <a:off x="9639300" y="1456829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23" name="楕円 322">
          <a:extLst>
            <a:ext uri="{FF2B5EF4-FFF2-40B4-BE49-F238E27FC236}">
              <a16:creationId xmlns:a16="http://schemas.microsoft.com/office/drawing/2014/main" id="{CC68B466-025B-42B9-8B5C-AB25206CEE63}"/>
            </a:ext>
          </a:extLst>
        </xdr:cNvPr>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169545</xdr:rowOff>
    </xdr:from>
    <xdr:to>
      <xdr:col>50</xdr:col>
      <xdr:colOff>114300</xdr:colOff>
      <xdr:row>84</xdr:row>
      <xdr:rowOff>170687</xdr:rowOff>
    </xdr:to>
    <xdr:cxnSp macro="">
      <xdr:nvCxnSpPr>
        <xdr:cNvPr id="324" name="直線コネクタ 323">
          <a:extLst>
            <a:ext uri="{FF2B5EF4-FFF2-40B4-BE49-F238E27FC236}">
              <a16:creationId xmlns:a16="http://schemas.microsoft.com/office/drawing/2014/main" id="{1C4282A6-CA94-48FB-AD7F-794A8F2A99F9}"/>
            </a:ext>
          </a:extLst>
        </xdr:cNvPr>
        <xdr:cNvCxnSpPr/>
      </xdr:nvCxnSpPr>
      <xdr:spPr>
        <a:xfrm flipV="1">
          <a:off x="8750300" y="1457134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5" name="n_1aveValue【公営住宅】&#10;一人当たり面積">
          <a:extLst>
            <a:ext uri="{FF2B5EF4-FFF2-40B4-BE49-F238E27FC236}">
              <a16:creationId xmlns:a16="http://schemas.microsoft.com/office/drawing/2014/main" id="{92993DD0-FC5C-479D-AA49-97574CAFF6D0}"/>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6" name="n_2aveValue【公営住宅】&#10;一人当たり面積">
          <a:extLst>
            <a:ext uri="{FF2B5EF4-FFF2-40B4-BE49-F238E27FC236}">
              <a16:creationId xmlns:a16="http://schemas.microsoft.com/office/drawing/2014/main" id="{59769211-4E7F-407F-915C-40F68D4D6849}"/>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a:extLst>
            <a:ext uri="{FF2B5EF4-FFF2-40B4-BE49-F238E27FC236}">
              <a16:creationId xmlns:a16="http://schemas.microsoft.com/office/drawing/2014/main" id="{6B691D25-E998-4384-804A-812D56FB2C3F}"/>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40022</xdr:rowOff>
    </xdr:from>
    <xdr:ext cx="469744" cy="259045"/>
    <xdr:sp macro="" textlink="">
      <xdr:nvSpPr>
        <xdr:cNvPr id="328" name="n_1mainValue【公営住宅】&#10;一人当たり面積">
          <a:extLst>
            <a:ext uri="{FF2B5EF4-FFF2-40B4-BE49-F238E27FC236}">
              <a16:creationId xmlns:a16="http://schemas.microsoft.com/office/drawing/2014/main" id="{5A0C579B-11B4-4404-9BC5-0F6AEB01A399}"/>
            </a:ext>
          </a:extLst>
        </xdr:cNvPr>
        <xdr:cNvSpPr txBox="1"/>
      </xdr:nvSpPr>
      <xdr:spPr>
        <a:xfrm>
          <a:off x="9391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29" name="n_2mainValue【公営住宅】&#10;一人当たり面積">
          <a:extLst>
            <a:ext uri="{FF2B5EF4-FFF2-40B4-BE49-F238E27FC236}">
              <a16:creationId xmlns:a16="http://schemas.microsoft.com/office/drawing/2014/main" id="{E2CABDB8-8B9B-49DB-BE82-FCBB9932274C}"/>
            </a:ext>
          </a:extLst>
        </xdr:cNvPr>
        <xdr:cNvSpPr txBox="1"/>
      </xdr:nvSpPr>
      <xdr:spPr>
        <a:xfrm>
          <a:off x="8515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47B580CC-74C1-4C4A-877A-F9A121EFD1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D95C84AB-5429-4131-BC96-F156F30E7D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E1DAE481-57C4-4E40-8E80-D7E66F669D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8024326A-2B9F-42DC-A87C-866A9CF02C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899C4CA-F413-4370-92E0-C614C27153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6E867C3D-EA1D-423C-878D-E9938A457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29354325-D5DD-49AF-AF36-05CD610D08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9FB2B277-1AA5-4FC2-B6DC-1E9A2E0B9A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833D0AF7-102C-4BFE-B4E8-005B762E32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737D1EFC-6924-45D9-BDAD-39E776EA54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C41F16C4-D256-498E-B096-02C4E0EA53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1F2ADCC1-ECB0-470B-B409-89F1CA22D2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75FAD3C-682A-4C62-866C-C3D620B9F4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F892EF97-28F0-40B2-BBA6-3EDB83A684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C59D8C9D-F88F-4A7B-916A-67CB0FC4E8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BB11D035-16D7-43B4-83DC-2E26197ED8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057BE9F5-F67B-4A1C-8950-736B510946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C10B1372-AED4-4EE7-AC94-EB7169EA6B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BE121489-C546-4CCB-8FFF-30A72730A4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2C3EC801-B796-4BAA-BFE3-D10C3902A8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17265A09-0621-4D91-98E1-6E57D0E301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6D1747C5-F76A-448B-A97E-6EAC038420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ADE878F7-8350-4F58-903C-3666FE66EE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84BC1FD7-4FEF-420E-913E-921A787AA3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EB6D7CD6-2C2E-470A-8560-EF3A6E33BE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D07FF66F-D835-4593-B99C-5B4E979D6B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1067E060-9894-450F-86A2-6229DC2313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31AEF30D-AA17-4CB5-8C88-E1DC6B7A77B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CCC78420-1E5A-44A3-9196-190DD6DC9B6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C1F72B40-0C5C-4CEA-9B31-EC9EC0595C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31E48A30-4B23-49A0-99EF-12DFA56C9B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3BA92503-5A0C-45B5-8F27-74D74D10CE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4C05EA89-A926-4C75-AD62-9FCE0EDC42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DA0582A3-5682-4580-A785-D0463A89E59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B5F249B9-0A48-4641-A8D7-291748E0D8B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89D5E941-8550-41E3-AD3E-6ED48FFE7A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D8B03829-9644-4246-A0FD-142DE1DF4F4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94588102-33AD-4C4B-B7F4-6474D455CA4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E893D774-5CCE-4141-8B77-2F339556F8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BCEF10DD-F0DC-4999-B757-BCDED4D46BD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442AE236-0CCC-4774-B6E5-C3442BAD54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a:extLst>
            <a:ext uri="{FF2B5EF4-FFF2-40B4-BE49-F238E27FC236}">
              <a16:creationId xmlns:a16="http://schemas.microsoft.com/office/drawing/2014/main" id="{79088BE3-1BEE-4917-85B6-175E31BA489F}"/>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1223D2DF-338C-4614-B736-3BFF5C890E3A}"/>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a:extLst>
            <a:ext uri="{FF2B5EF4-FFF2-40B4-BE49-F238E27FC236}">
              <a16:creationId xmlns:a16="http://schemas.microsoft.com/office/drawing/2014/main" id="{72095C22-A330-4D7F-BDA3-EC87E7F247A4}"/>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BD2BCEF5-BD34-4293-80AC-BD31961489F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a:extLst>
            <a:ext uri="{FF2B5EF4-FFF2-40B4-BE49-F238E27FC236}">
              <a16:creationId xmlns:a16="http://schemas.microsoft.com/office/drawing/2014/main" id="{4AB004D1-23D8-4740-A51C-6EC50C5FC37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959341EB-8C17-404D-ABED-35F134B1EF6F}"/>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a:extLst>
            <a:ext uri="{FF2B5EF4-FFF2-40B4-BE49-F238E27FC236}">
              <a16:creationId xmlns:a16="http://schemas.microsoft.com/office/drawing/2014/main" id="{AED3BCB4-0E0A-40CD-A8FF-C87392C093B8}"/>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a:extLst>
            <a:ext uri="{FF2B5EF4-FFF2-40B4-BE49-F238E27FC236}">
              <a16:creationId xmlns:a16="http://schemas.microsoft.com/office/drawing/2014/main" id="{A83C2F9E-8CCE-4FC1-B18D-C1E704F08BE6}"/>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a:extLst>
            <a:ext uri="{FF2B5EF4-FFF2-40B4-BE49-F238E27FC236}">
              <a16:creationId xmlns:a16="http://schemas.microsoft.com/office/drawing/2014/main" id="{A5791A93-BC2A-4E70-A2D2-7B1F32424314}"/>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a:extLst>
            <a:ext uri="{FF2B5EF4-FFF2-40B4-BE49-F238E27FC236}">
              <a16:creationId xmlns:a16="http://schemas.microsoft.com/office/drawing/2014/main" id="{56D77700-7FBB-4224-8CFF-74F21A8DAB0C}"/>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F2C6105-9F6F-4A7C-80F7-23F208A25B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5E71EE6-EE0E-46CA-8B7B-EFC5B54F5EE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6B1A589-203E-4D52-B1B9-3A9A751DA5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210491D-933E-4230-A0DD-0BB10CF085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046C4D9-B556-42EA-B9CB-3130BECBAB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90714</xdr:rowOff>
    </xdr:from>
    <xdr:to>
      <xdr:col>85</xdr:col>
      <xdr:colOff>177800</xdr:colOff>
      <xdr:row>38</xdr:row>
      <xdr:rowOff>20864</xdr:rowOff>
    </xdr:to>
    <xdr:sp macro="" textlink="">
      <xdr:nvSpPr>
        <xdr:cNvPr id="386" name="楕円 385">
          <a:extLst>
            <a:ext uri="{FF2B5EF4-FFF2-40B4-BE49-F238E27FC236}">
              <a16:creationId xmlns:a16="http://schemas.microsoft.com/office/drawing/2014/main" id="{50157026-E7AD-48F4-BB8B-22AF43E83095}"/>
            </a:ext>
          </a:extLst>
        </xdr:cNvPr>
        <xdr:cNvSpPr/>
      </xdr:nvSpPr>
      <xdr:spPr>
        <a:xfrm>
          <a:off x="16268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69141</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5453A60D-D382-41AF-8077-3447724AA34F}"/>
            </a:ext>
          </a:extLst>
        </xdr:cNvPr>
        <xdr:cNvSpPr txBox="1"/>
      </xdr:nvSpPr>
      <xdr:spPr>
        <a:xfrm>
          <a:off x="16357600"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388" name="楕円 387">
          <a:extLst>
            <a:ext uri="{FF2B5EF4-FFF2-40B4-BE49-F238E27FC236}">
              <a16:creationId xmlns:a16="http://schemas.microsoft.com/office/drawing/2014/main" id="{B1C2B2D1-F3F6-402F-813B-BD9C3B587E78}"/>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38</xdr:row>
      <xdr:rowOff>12519</xdr:rowOff>
    </xdr:to>
    <xdr:cxnSp macro="">
      <xdr:nvCxnSpPr>
        <xdr:cNvPr id="389" name="直線コネクタ 388">
          <a:extLst>
            <a:ext uri="{FF2B5EF4-FFF2-40B4-BE49-F238E27FC236}">
              <a16:creationId xmlns:a16="http://schemas.microsoft.com/office/drawing/2014/main" id="{5548664E-A0FE-4C5D-874F-8FCF9793F5D2}"/>
            </a:ext>
          </a:extLst>
        </xdr:cNvPr>
        <xdr:cNvCxnSpPr/>
      </xdr:nvCxnSpPr>
      <xdr:spPr>
        <a:xfrm flipV="1">
          <a:off x="15481300" y="648516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390" name="楕円 389">
          <a:extLst>
            <a:ext uri="{FF2B5EF4-FFF2-40B4-BE49-F238E27FC236}">
              <a16:creationId xmlns:a16="http://schemas.microsoft.com/office/drawing/2014/main" id="{C5A4474D-371C-46A6-9BD9-A31AC1EFAC1A}"/>
            </a:ext>
          </a:extLst>
        </xdr:cNvPr>
        <xdr:cNvSpPr/>
      </xdr:nvSpPr>
      <xdr:spPr>
        <a:xfrm>
          <a:off x="14541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56606</xdr:rowOff>
    </xdr:to>
    <xdr:cxnSp macro="">
      <xdr:nvCxnSpPr>
        <xdr:cNvPr id="391" name="直線コネクタ 390">
          <a:extLst>
            <a:ext uri="{FF2B5EF4-FFF2-40B4-BE49-F238E27FC236}">
              <a16:creationId xmlns:a16="http://schemas.microsoft.com/office/drawing/2014/main" id="{1CF8B284-BA07-42FD-8F7F-A5159217B239}"/>
            </a:ext>
          </a:extLst>
        </xdr:cNvPr>
        <xdr:cNvCxnSpPr/>
      </xdr:nvCxnSpPr>
      <xdr:spPr>
        <a:xfrm flipV="1">
          <a:off x="14592300" y="652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2AF5D49E-B664-4F87-91DE-7BD5226F1403}"/>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5FCF850E-3690-4379-B3F6-31AC35903369}"/>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A0B6B959-B941-417D-9561-E5A8CBD1FA8D}"/>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650159B9-66FC-4109-948D-F92C9D8A94B5}"/>
            </a:ext>
          </a:extLst>
        </xdr:cNvPr>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7B208A64-C138-4EDB-8382-06929BBD16E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231E7A75-2461-400F-8002-74126B0E72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29E71E55-4580-4B31-96F6-1C59826CDF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F724396F-5577-40BC-A7FD-0BBE078294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6A6AE2B0-8B5B-4603-AB9D-BEBE8D5864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EE46ED0D-F3BD-4F08-A96F-EB9E670D06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D113B1B7-B0B7-472B-88FE-31C9A8E895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B6B818EB-469B-4763-8136-0B2DAD04C4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C9CEA485-2943-4837-BE8A-8AF1FBE975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DE907607-8F1E-4D82-B8D0-4715D58A08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D87EA802-A213-44F2-8798-F55FF86BA3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8261CD55-1679-4ACC-B2A9-AD636907EA2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DA8D3A03-C823-4626-9525-3857C0437E6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651DDC2F-D38E-4646-A63E-6D5977A347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8B228E3A-B2FF-4AC7-BA77-9C2E7D04456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B860F168-0216-4A38-86E1-593FC4EF6D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D9692A1F-2F83-476F-BC16-294B3FAD047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8AA2A033-6D78-46B3-B551-702399A73D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682BDCE8-FBAF-4BBF-8AB7-6D00A0C650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DB2CE90C-BB4E-4ED2-92DE-CF3D3966B8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E46D146A-EFF0-42E6-AAE7-746F16A9DED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62813344-EE78-4228-B2E6-026346A696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a:extLst>
            <a:ext uri="{FF2B5EF4-FFF2-40B4-BE49-F238E27FC236}">
              <a16:creationId xmlns:a16="http://schemas.microsoft.com/office/drawing/2014/main" id="{33962498-04F0-4F68-9DB4-CFFA266039EA}"/>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5B1714DD-1CC6-4946-8650-549B58815135}"/>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a:extLst>
            <a:ext uri="{FF2B5EF4-FFF2-40B4-BE49-F238E27FC236}">
              <a16:creationId xmlns:a16="http://schemas.microsoft.com/office/drawing/2014/main" id="{B6500C4E-DB31-4572-BE0A-84032D1125E2}"/>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4BB6B852-D573-453D-A40C-BDA7ADDDC9D2}"/>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a:extLst>
            <a:ext uri="{FF2B5EF4-FFF2-40B4-BE49-F238E27FC236}">
              <a16:creationId xmlns:a16="http://schemas.microsoft.com/office/drawing/2014/main" id="{A2252D82-E26E-48C7-9B5E-220ADF09B4E3}"/>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DA6BA5ED-EB85-4AD6-8AAE-8FE744F9B626}"/>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a:extLst>
            <a:ext uri="{FF2B5EF4-FFF2-40B4-BE49-F238E27FC236}">
              <a16:creationId xmlns:a16="http://schemas.microsoft.com/office/drawing/2014/main" id="{934E46F7-5207-4CEB-B62B-DDF7E8FB5D1D}"/>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a:extLst>
            <a:ext uri="{FF2B5EF4-FFF2-40B4-BE49-F238E27FC236}">
              <a16:creationId xmlns:a16="http://schemas.microsoft.com/office/drawing/2014/main" id="{1F21A92E-DEF8-44CE-86B1-C0486FFEDD5D}"/>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a:extLst>
            <a:ext uri="{FF2B5EF4-FFF2-40B4-BE49-F238E27FC236}">
              <a16:creationId xmlns:a16="http://schemas.microsoft.com/office/drawing/2014/main" id="{2AA6BDE1-5973-49C8-ABCF-2B135B36AC7A}"/>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a:extLst>
            <a:ext uri="{FF2B5EF4-FFF2-40B4-BE49-F238E27FC236}">
              <a16:creationId xmlns:a16="http://schemas.microsoft.com/office/drawing/2014/main" id="{36D1F9D8-5E52-4E1E-8735-89EAB5CA63EB}"/>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02364B0-E1E8-4313-8A14-475F628038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FB513D4-10CD-4919-A9D8-2A08196815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9D41FD-28FF-4CE7-A68D-A2CDDD7A1B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368FAC-0B52-40DA-BC5B-4D71B86311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6AB195E-45F9-4FF1-B6D3-3D93928DD0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33" name="楕円 432">
          <a:extLst>
            <a:ext uri="{FF2B5EF4-FFF2-40B4-BE49-F238E27FC236}">
              <a16:creationId xmlns:a16="http://schemas.microsoft.com/office/drawing/2014/main" id="{24AEB04A-194C-4F9C-B571-DA421F9C640A}"/>
            </a:ext>
          </a:extLst>
        </xdr:cNvPr>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140987</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441F1F27-A1A3-4BBE-B7D4-B3B76345EB8D}"/>
            </a:ext>
          </a:extLst>
        </xdr:cNvPr>
        <xdr:cNvSpPr txBox="1"/>
      </xdr:nvSpPr>
      <xdr:spPr>
        <a:xfrm>
          <a:off x="22199600"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35" name="楕円 434">
          <a:extLst>
            <a:ext uri="{FF2B5EF4-FFF2-40B4-BE49-F238E27FC236}">
              <a16:creationId xmlns:a16="http://schemas.microsoft.com/office/drawing/2014/main" id="{2F6F8E05-4988-4F06-B33D-5377DFEA9224}"/>
            </a:ext>
          </a:extLst>
        </xdr:cNvPr>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46482</xdr:rowOff>
    </xdr:to>
    <xdr:cxnSp macro="">
      <xdr:nvCxnSpPr>
        <xdr:cNvPr id="436" name="直線コネクタ 435">
          <a:extLst>
            <a:ext uri="{FF2B5EF4-FFF2-40B4-BE49-F238E27FC236}">
              <a16:creationId xmlns:a16="http://schemas.microsoft.com/office/drawing/2014/main" id="{734F0521-B3C7-42E8-AAC5-F2673A68B0C1}"/>
            </a:ext>
          </a:extLst>
        </xdr:cNvPr>
        <xdr:cNvCxnSpPr/>
      </xdr:nvCxnSpPr>
      <xdr:spPr>
        <a:xfrm flipV="1">
          <a:off x="21323300" y="65570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169418</xdr:rowOff>
    </xdr:from>
    <xdr:to>
      <xdr:col>107</xdr:col>
      <xdr:colOff>101600</xdr:colOff>
      <xdr:row>38</xdr:row>
      <xdr:rowOff>99568</xdr:rowOff>
    </xdr:to>
    <xdr:sp macro="" textlink="">
      <xdr:nvSpPr>
        <xdr:cNvPr id="437" name="楕円 436">
          <a:extLst>
            <a:ext uri="{FF2B5EF4-FFF2-40B4-BE49-F238E27FC236}">
              <a16:creationId xmlns:a16="http://schemas.microsoft.com/office/drawing/2014/main" id="{645A6B4F-7A03-4063-826C-60D78724C1C5}"/>
            </a:ext>
          </a:extLst>
        </xdr:cNvPr>
        <xdr:cNvSpPr/>
      </xdr:nvSpPr>
      <xdr:spPr>
        <a:xfrm>
          <a:off x="20383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48768</xdr:rowOff>
    </xdr:to>
    <xdr:cxnSp macro="">
      <xdr:nvCxnSpPr>
        <xdr:cNvPr id="438" name="直線コネクタ 437">
          <a:extLst>
            <a:ext uri="{FF2B5EF4-FFF2-40B4-BE49-F238E27FC236}">
              <a16:creationId xmlns:a16="http://schemas.microsoft.com/office/drawing/2014/main" id="{D1449EB8-C2F9-43FD-A2FF-195215BBE93D}"/>
            </a:ext>
          </a:extLst>
        </xdr:cNvPr>
        <xdr:cNvCxnSpPr/>
      </xdr:nvCxnSpPr>
      <xdr:spPr>
        <a:xfrm flipV="1">
          <a:off x="20434300" y="6561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7D8935D5-D948-48A1-AC9C-85B3EB68F738}"/>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EEE60441-BFBD-4834-AAB1-8633FF76839F}"/>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B4B6FA05-6467-4E8E-B9AA-E8E58E01C8B1}"/>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88409</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0B6887E0-1D7E-4AEE-A922-BA900B13E83A}"/>
            </a:ext>
          </a:extLst>
        </xdr:cNvPr>
        <xdr:cNvSpPr txBox="1"/>
      </xdr:nvSpPr>
      <xdr:spPr>
        <a:xfrm>
          <a:off x="2107572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90695</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EDB72366-58B0-4A9C-AA55-D3B83112BB63}"/>
            </a:ext>
          </a:extLst>
        </xdr:cNvPr>
        <xdr:cNvSpPr txBox="1"/>
      </xdr:nvSpPr>
      <xdr:spPr>
        <a:xfrm>
          <a:off x="201994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5B20348-E71A-468A-B3AB-075D27F1C0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72DCEA7B-58EE-4101-9E34-14B28CF5C0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56ABF8B-F14A-4DE4-AF23-334E18873C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6FB300C3-9BAB-4C35-AF14-E104230C82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64AB5569-7672-4809-8F7D-DE041264E3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DA89B92E-9327-4FBB-849E-05BC4FCCEC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A869B652-CAD0-4A63-B2B6-81755FA205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AB3172F3-F8FA-4E6F-B913-2F51E49017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AC91CEAB-A1A9-4E8B-A789-79EB148272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5B698CB6-92D1-4D88-B072-E671255888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CE86AF3E-34C9-4617-9F01-F43DFD2F3C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5E610BD6-19DF-49D8-8EE5-54AA1E09D85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B3CD0B3D-247B-4FE2-A162-8E444C84D7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715F965F-7A5C-426D-9A49-B36EF981A7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28E1C851-16C0-4592-949C-4B42F0EA6BB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DEA0D653-9178-48B3-BAD3-1D256D9943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D3E28DBE-F653-4BCA-8BD9-5514270C345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726A5A3E-0E72-4919-88B6-88E0C6A9529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4225B49D-0D4E-461F-8F97-88B20D5276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7458FC5A-9B52-4120-8907-8EAA4FFAA10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D66197E5-443D-401B-BCC6-686BA765A3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F4280151-C495-4BB5-9761-0EB9F81C524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77287E70-CD0B-40DF-8DD6-38DD1B2D19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61C76027-D2F3-4973-8E5B-E6D48FA06AA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FDC6613C-609D-4CB8-B56E-A8FBAE16C4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a:extLst>
            <a:ext uri="{FF2B5EF4-FFF2-40B4-BE49-F238E27FC236}">
              <a16:creationId xmlns:a16="http://schemas.microsoft.com/office/drawing/2014/main" id="{22180B24-E805-49A5-A292-0113F290BA2A}"/>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916EB947-4760-4721-A26D-DA2E93F346E5}"/>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a:extLst>
            <a:ext uri="{FF2B5EF4-FFF2-40B4-BE49-F238E27FC236}">
              <a16:creationId xmlns:a16="http://schemas.microsoft.com/office/drawing/2014/main" id="{CBCC2539-2F8F-4847-96FB-25194EAB67F5}"/>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18611877-CD2A-4392-B477-060DEC5781B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a:extLst>
            <a:ext uri="{FF2B5EF4-FFF2-40B4-BE49-F238E27FC236}">
              <a16:creationId xmlns:a16="http://schemas.microsoft.com/office/drawing/2014/main" id="{8D8A9DD0-0176-4804-BBD1-49F32C7035A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9B8C8DF4-82BE-4867-A47D-4FBDBC34DD4A}"/>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a:extLst>
            <a:ext uri="{FF2B5EF4-FFF2-40B4-BE49-F238E27FC236}">
              <a16:creationId xmlns:a16="http://schemas.microsoft.com/office/drawing/2014/main" id="{198F5887-266F-4643-995B-84BEE86171F4}"/>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a:extLst>
            <a:ext uri="{FF2B5EF4-FFF2-40B4-BE49-F238E27FC236}">
              <a16:creationId xmlns:a16="http://schemas.microsoft.com/office/drawing/2014/main" id="{B5D96FF8-16B0-40AE-8FF1-01B2E8F5E7E4}"/>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a:extLst>
            <a:ext uri="{FF2B5EF4-FFF2-40B4-BE49-F238E27FC236}">
              <a16:creationId xmlns:a16="http://schemas.microsoft.com/office/drawing/2014/main" id="{645A58CD-EAF9-47A2-B12F-0AC8192FAF4D}"/>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id="{088A54A2-D853-459D-A5CE-1603D7916F2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C5945E2-65EA-4DE5-9FA5-D0BA297534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E7EE2E9-0EDD-4345-8BB6-3C5ACFD429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C4D32FB-4411-42A3-A018-9167400C7C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71B8E52-B0AF-4727-9BCA-D227DF06F7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B307A1D-6570-4C61-B05F-9017D85FF8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84" name="楕円 483">
          <a:extLst>
            <a:ext uri="{FF2B5EF4-FFF2-40B4-BE49-F238E27FC236}">
              <a16:creationId xmlns:a16="http://schemas.microsoft.com/office/drawing/2014/main" id="{7117418C-C6D3-4271-866C-C27797BC6AB6}"/>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C0D5D30B-ECF3-4AD6-8E45-0105F58309D6}"/>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486" name="楕円 485">
          <a:extLst>
            <a:ext uri="{FF2B5EF4-FFF2-40B4-BE49-F238E27FC236}">
              <a16:creationId xmlns:a16="http://schemas.microsoft.com/office/drawing/2014/main" id="{D27831BF-6431-48D3-8DA0-78C838567CE4}"/>
            </a:ext>
          </a:extLst>
        </xdr:cNvPr>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93073</xdr:rowOff>
    </xdr:to>
    <xdr:cxnSp macro="">
      <xdr:nvCxnSpPr>
        <xdr:cNvPr id="487" name="直線コネクタ 486">
          <a:extLst>
            <a:ext uri="{FF2B5EF4-FFF2-40B4-BE49-F238E27FC236}">
              <a16:creationId xmlns:a16="http://schemas.microsoft.com/office/drawing/2014/main" id="{68F5576D-193D-4AB4-9F38-944F5C6A936E}"/>
            </a:ext>
          </a:extLst>
        </xdr:cNvPr>
        <xdr:cNvCxnSpPr/>
      </xdr:nvCxnSpPr>
      <xdr:spPr>
        <a:xfrm flipV="1">
          <a:off x="15481300" y="103441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488" name="楕円 487">
          <a:extLst>
            <a:ext uri="{FF2B5EF4-FFF2-40B4-BE49-F238E27FC236}">
              <a16:creationId xmlns:a16="http://schemas.microsoft.com/office/drawing/2014/main" id="{786A3750-7D13-4773-B434-5C6F5CA01188}"/>
            </a:ext>
          </a:extLst>
        </xdr:cNvPr>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128996</xdr:rowOff>
    </xdr:to>
    <xdr:cxnSp macro="">
      <xdr:nvCxnSpPr>
        <xdr:cNvPr id="489" name="直線コネクタ 488">
          <a:extLst>
            <a:ext uri="{FF2B5EF4-FFF2-40B4-BE49-F238E27FC236}">
              <a16:creationId xmlns:a16="http://schemas.microsoft.com/office/drawing/2014/main" id="{4B6AC3F0-954C-4107-BF16-3E463E79C609}"/>
            </a:ext>
          </a:extLst>
        </xdr:cNvPr>
        <xdr:cNvCxnSpPr/>
      </xdr:nvCxnSpPr>
      <xdr:spPr>
        <a:xfrm flipV="1">
          <a:off x="14592300" y="103800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a:extLst>
            <a:ext uri="{FF2B5EF4-FFF2-40B4-BE49-F238E27FC236}">
              <a16:creationId xmlns:a16="http://schemas.microsoft.com/office/drawing/2014/main" id="{CDF12034-DF5B-4B70-B127-3DCBCCFE61A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1" name="n_2aveValue【学校施設】&#10;有形固定資産減価償却率">
          <a:extLst>
            <a:ext uri="{FF2B5EF4-FFF2-40B4-BE49-F238E27FC236}">
              <a16:creationId xmlns:a16="http://schemas.microsoft.com/office/drawing/2014/main" id="{6590D408-2AE4-480A-8678-6856BDF44E4F}"/>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a:extLst>
            <a:ext uri="{FF2B5EF4-FFF2-40B4-BE49-F238E27FC236}">
              <a16:creationId xmlns:a16="http://schemas.microsoft.com/office/drawing/2014/main" id="{8BAA178C-7A21-4256-A84A-63ACEEE6DB0F}"/>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135000</xdr:rowOff>
    </xdr:from>
    <xdr:ext cx="405111" cy="259045"/>
    <xdr:sp macro="" textlink="">
      <xdr:nvSpPr>
        <xdr:cNvPr id="493" name="n_1mainValue【学校施設】&#10;有形固定資産減価償却率">
          <a:extLst>
            <a:ext uri="{FF2B5EF4-FFF2-40B4-BE49-F238E27FC236}">
              <a16:creationId xmlns:a16="http://schemas.microsoft.com/office/drawing/2014/main" id="{9B5311AA-4E7F-4B6F-886D-ABD3465C2AC3}"/>
            </a:ext>
          </a:extLst>
        </xdr:cNvPr>
        <xdr:cNvSpPr txBox="1"/>
      </xdr:nvSpPr>
      <xdr:spPr>
        <a:xfrm>
          <a:off x="15266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94" name="n_2mainValue【学校施設】&#10;有形固定資産減価償却率">
          <a:extLst>
            <a:ext uri="{FF2B5EF4-FFF2-40B4-BE49-F238E27FC236}">
              <a16:creationId xmlns:a16="http://schemas.microsoft.com/office/drawing/2014/main" id="{FA263AC5-B943-4A53-A09D-D0CC3E3F672A}"/>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613A53D0-415C-42F4-BEDC-0D6AD06E3E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B2312026-4FBE-433A-A864-13537B67A6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6F26624-9BCD-4EB8-B32B-F37E18E5BC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AE0F37A8-1634-4B23-9A68-CE3C2A8001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F602B21B-F3D6-46EF-A442-5D46AD1360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2B6447F6-EBCF-413E-ACC3-F34FE6ADB3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F74F2A87-48F3-4472-A9AA-9097096DA7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EBECCDFD-9411-44BE-9D64-90D5DB2BB5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1C66FA4C-6EA1-459B-B624-BCEC2C2467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B9187B1E-A1E0-4912-8B26-252A176321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BD84F26C-ECC8-42BF-B373-F1459C7000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E8ACCD6-C997-4C96-B1E3-0C1E7C50FC1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4F82EC5B-1D19-42C2-850A-596ECA192A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26AFC3E-2B12-411F-B9D3-8B98CF51B7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87686A36-D7D5-4EEF-AF85-C6166EEFF2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77AD3589-6B8A-491A-8D48-5A3A032AE1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D01687CF-6FF6-4409-956B-6BF15E61885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869D9742-B6BD-49EB-A156-B3CEB38650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5BB2D743-7910-4C47-A66F-D5F78332D41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D46A0B9C-08A7-4284-8F33-5B9648086DE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745E9B8A-3401-4067-98EA-70B3CC8D9B0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20330DAC-E5FD-44E5-AD36-7A324BB940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F11C9CB8-000B-4906-A46A-624EFDA80D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49B847B5-399E-435D-B695-0BC45536AA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a:extLst>
            <a:ext uri="{FF2B5EF4-FFF2-40B4-BE49-F238E27FC236}">
              <a16:creationId xmlns:a16="http://schemas.microsoft.com/office/drawing/2014/main" id="{221600ED-3047-401F-81B0-0619A64A9A39}"/>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a:extLst>
            <a:ext uri="{FF2B5EF4-FFF2-40B4-BE49-F238E27FC236}">
              <a16:creationId xmlns:a16="http://schemas.microsoft.com/office/drawing/2014/main" id="{B34109DF-E299-4065-8E19-2ADD03D62CFF}"/>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a:extLst>
            <a:ext uri="{FF2B5EF4-FFF2-40B4-BE49-F238E27FC236}">
              <a16:creationId xmlns:a16="http://schemas.microsoft.com/office/drawing/2014/main" id="{D50AB378-FFD5-415C-997C-A01FA13F6E1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a:extLst>
            <a:ext uri="{FF2B5EF4-FFF2-40B4-BE49-F238E27FC236}">
              <a16:creationId xmlns:a16="http://schemas.microsoft.com/office/drawing/2014/main" id="{EEFFD608-53B0-4A42-9C2D-0E6EDA0AB64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a:extLst>
            <a:ext uri="{FF2B5EF4-FFF2-40B4-BE49-F238E27FC236}">
              <a16:creationId xmlns:a16="http://schemas.microsoft.com/office/drawing/2014/main" id="{306F8DCE-9348-4818-BBF7-35C0E41323D9}"/>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a:extLst>
            <a:ext uri="{FF2B5EF4-FFF2-40B4-BE49-F238E27FC236}">
              <a16:creationId xmlns:a16="http://schemas.microsoft.com/office/drawing/2014/main" id="{B595FE3C-D18F-4905-8864-C7FCA34EE702}"/>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a:extLst>
            <a:ext uri="{FF2B5EF4-FFF2-40B4-BE49-F238E27FC236}">
              <a16:creationId xmlns:a16="http://schemas.microsoft.com/office/drawing/2014/main" id="{9557D44F-4560-4EF8-B634-3A7145E9E0D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a:extLst>
            <a:ext uri="{FF2B5EF4-FFF2-40B4-BE49-F238E27FC236}">
              <a16:creationId xmlns:a16="http://schemas.microsoft.com/office/drawing/2014/main" id="{9597620E-0310-481D-8228-AF052BDF4229}"/>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a:extLst>
            <a:ext uri="{FF2B5EF4-FFF2-40B4-BE49-F238E27FC236}">
              <a16:creationId xmlns:a16="http://schemas.microsoft.com/office/drawing/2014/main" id="{F2EDC6DC-76AD-4369-A9FF-C6BC3A3A2CF1}"/>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id="{66A67427-FECD-44C8-8116-EF12F0EC92D9}"/>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B41478F9-D00D-449A-8C12-EE9F569BF5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C5020051-6391-4B38-AB81-F3556CBDD8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5C673D3C-FA70-4050-A44C-258D9FF0E9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37E01F3-0EA7-490A-B311-3BC49319DE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F88F2D1-9091-4A9E-A62B-06ABE9CC1A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27305</xdr:rowOff>
    </xdr:from>
    <xdr:to>
      <xdr:col>116</xdr:col>
      <xdr:colOff>114300</xdr:colOff>
      <xdr:row>63</xdr:row>
      <xdr:rowOff>128905</xdr:rowOff>
    </xdr:to>
    <xdr:sp macro="" textlink="">
      <xdr:nvSpPr>
        <xdr:cNvPr id="534" name="楕円 533">
          <a:extLst>
            <a:ext uri="{FF2B5EF4-FFF2-40B4-BE49-F238E27FC236}">
              <a16:creationId xmlns:a16="http://schemas.microsoft.com/office/drawing/2014/main" id="{4EF81F4A-51FB-41C4-9C44-4E733F61B9F8}"/>
            </a:ext>
          </a:extLst>
        </xdr:cNvPr>
        <xdr:cNvSpPr/>
      </xdr:nvSpPr>
      <xdr:spPr>
        <a:xfrm>
          <a:off x="22110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113682</xdr:rowOff>
    </xdr:from>
    <xdr:ext cx="469744" cy="259045"/>
    <xdr:sp macro="" textlink="">
      <xdr:nvSpPr>
        <xdr:cNvPr id="535" name="【学校施設】&#10;一人当たり面積該当値テキスト">
          <a:extLst>
            <a:ext uri="{FF2B5EF4-FFF2-40B4-BE49-F238E27FC236}">
              <a16:creationId xmlns:a16="http://schemas.microsoft.com/office/drawing/2014/main" id="{2CCB4925-4288-489B-AF35-BE9FC9817CA6}"/>
            </a:ext>
          </a:extLst>
        </xdr:cNvPr>
        <xdr:cNvSpPr txBox="1"/>
      </xdr:nvSpPr>
      <xdr:spPr>
        <a:xfrm>
          <a:off x="22199600" y="107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31115</xdr:rowOff>
    </xdr:from>
    <xdr:to>
      <xdr:col>112</xdr:col>
      <xdr:colOff>38100</xdr:colOff>
      <xdr:row>63</xdr:row>
      <xdr:rowOff>132715</xdr:rowOff>
    </xdr:to>
    <xdr:sp macro="" textlink="">
      <xdr:nvSpPr>
        <xdr:cNvPr id="536" name="楕円 535">
          <a:extLst>
            <a:ext uri="{FF2B5EF4-FFF2-40B4-BE49-F238E27FC236}">
              <a16:creationId xmlns:a16="http://schemas.microsoft.com/office/drawing/2014/main" id="{D496011E-5C81-4FDE-8510-11D92AD3A7FD}"/>
            </a:ext>
          </a:extLst>
        </xdr:cNvPr>
        <xdr:cNvSpPr/>
      </xdr:nvSpPr>
      <xdr:spPr>
        <a:xfrm>
          <a:off x="21272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78105</xdr:rowOff>
    </xdr:from>
    <xdr:to>
      <xdr:col>116</xdr:col>
      <xdr:colOff>63500</xdr:colOff>
      <xdr:row>63</xdr:row>
      <xdr:rowOff>81915</xdr:rowOff>
    </xdr:to>
    <xdr:cxnSp macro="">
      <xdr:nvCxnSpPr>
        <xdr:cNvPr id="537" name="直線コネクタ 536">
          <a:extLst>
            <a:ext uri="{FF2B5EF4-FFF2-40B4-BE49-F238E27FC236}">
              <a16:creationId xmlns:a16="http://schemas.microsoft.com/office/drawing/2014/main" id="{0E5D0C41-D80B-43FE-A27D-62A10216F24F}"/>
            </a:ext>
          </a:extLst>
        </xdr:cNvPr>
        <xdr:cNvCxnSpPr/>
      </xdr:nvCxnSpPr>
      <xdr:spPr>
        <a:xfrm flipV="1">
          <a:off x="21323300" y="108794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38" name="楕円 537">
          <a:extLst>
            <a:ext uri="{FF2B5EF4-FFF2-40B4-BE49-F238E27FC236}">
              <a16:creationId xmlns:a16="http://schemas.microsoft.com/office/drawing/2014/main" id="{D7109FCA-EB3B-4E5E-A739-23E8E61567A5}"/>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81915</xdr:rowOff>
    </xdr:from>
    <xdr:to>
      <xdr:col>111</xdr:col>
      <xdr:colOff>177800</xdr:colOff>
      <xdr:row>63</xdr:row>
      <xdr:rowOff>83820</xdr:rowOff>
    </xdr:to>
    <xdr:cxnSp macro="">
      <xdr:nvCxnSpPr>
        <xdr:cNvPr id="539" name="直線コネクタ 538">
          <a:extLst>
            <a:ext uri="{FF2B5EF4-FFF2-40B4-BE49-F238E27FC236}">
              <a16:creationId xmlns:a16="http://schemas.microsoft.com/office/drawing/2014/main" id="{9B65CC68-0165-4C16-8E35-FC3F51BBB316}"/>
            </a:ext>
          </a:extLst>
        </xdr:cNvPr>
        <xdr:cNvCxnSpPr/>
      </xdr:nvCxnSpPr>
      <xdr:spPr>
        <a:xfrm flipV="1">
          <a:off x="20434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a:extLst>
            <a:ext uri="{FF2B5EF4-FFF2-40B4-BE49-F238E27FC236}">
              <a16:creationId xmlns:a16="http://schemas.microsoft.com/office/drawing/2014/main" id="{645B8FAD-2B1B-49DA-90B2-77FE28D27AE4}"/>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a:extLst>
            <a:ext uri="{FF2B5EF4-FFF2-40B4-BE49-F238E27FC236}">
              <a16:creationId xmlns:a16="http://schemas.microsoft.com/office/drawing/2014/main" id="{AC30F0DD-8A15-4411-BD15-79B38F2C0028}"/>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a:extLst>
            <a:ext uri="{FF2B5EF4-FFF2-40B4-BE49-F238E27FC236}">
              <a16:creationId xmlns:a16="http://schemas.microsoft.com/office/drawing/2014/main" id="{E63A5536-B59D-4BBC-BD6D-D4AD95DC9BA8}"/>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123842</xdr:rowOff>
    </xdr:from>
    <xdr:ext cx="469744" cy="259045"/>
    <xdr:sp macro="" textlink="">
      <xdr:nvSpPr>
        <xdr:cNvPr id="543" name="n_1mainValue【学校施設】&#10;一人当たり面積">
          <a:extLst>
            <a:ext uri="{FF2B5EF4-FFF2-40B4-BE49-F238E27FC236}">
              <a16:creationId xmlns:a16="http://schemas.microsoft.com/office/drawing/2014/main" id="{B2C36E4D-074F-40EE-A9B9-34F15118AFF7}"/>
            </a:ext>
          </a:extLst>
        </xdr:cNvPr>
        <xdr:cNvSpPr txBox="1"/>
      </xdr:nvSpPr>
      <xdr:spPr>
        <a:xfrm>
          <a:off x="21075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44" name="n_2mainValue【学校施設】&#10;一人当たり面積">
          <a:extLst>
            <a:ext uri="{FF2B5EF4-FFF2-40B4-BE49-F238E27FC236}">
              <a16:creationId xmlns:a16="http://schemas.microsoft.com/office/drawing/2014/main" id="{1DB6F657-B3C3-4A0F-8EBE-DA35D032358E}"/>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CDA789B1-0C0A-4A24-B112-FCF3EA9874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46195D4E-51CF-4E61-A9CC-D6734B7994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FA18E59-2A86-46C9-9756-F743F643BC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9A3B08C7-AEDA-49F9-AE2D-343EAEFB1C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D8558C21-F29B-43C4-858D-017897D4FE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74DA5A61-E2EA-427A-864D-C03BFDBE25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D1BE2774-007C-4BE1-9CA2-A688882795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89845BC4-F9DD-4367-AF6F-4B0EE2F812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BD58C755-30AE-4112-AE65-5C2294FD9E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C6599B37-6F14-433F-BB4E-FA1D2CDD44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162DF3DE-5267-4BCE-B20D-A608CFA216E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572023B8-FE31-42CA-87A3-70279A5230D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5DB9FB21-CB19-4C76-BEB6-0EFFA981ECD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5B561D6B-AC58-4E08-AD98-04D86AC1EDE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0E0EFE99-791A-4344-9EDD-F21B7401C1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2A77A11E-5799-4FBD-8600-FC0D4F71ACD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3C9DB9CA-F73C-4089-A7BE-6158613D323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E707CDA9-5723-41DE-BCD9-B2254A9FC25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94C9AEEB-E435-431A-A916-E13A97DCF9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61DE0C92-67F5-42EB-B6B4-E38F0746DEC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1ED51E99-C563-4E55-B558-DAA40DA280D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F41C1BBA-91A8-4A50-888F-EBDE3269B9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77B3A503-B4D0-4061-AF3F-9347042B24D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a:extLst>
            <a:ext uri="{FF2B5EF4-FFF2-40B4-BE49-F238E27FC236}">
              <a16:creationId xmlns:a16="http://schemas.microsoft.com/office/drawing/2014/main" id="{6C01BDEA-5186-4CB8-AB82-7EBE611524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69" name="直線コネクタ 568">
          <a:extLst>
            <a:ext uri="{FF2B5EF4-FFF2-40B4-BE49-F238E27FC236}">
              <a16:creationId xmlns:a16="http://schemas.microsoft.com/office/drawing/2014/main" id="{0B95D434-1981-4E5C-8D02-D18DBEB0C59D}"/>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70" name="【児童館】&#10;有形固定資産減価償却率最小値テキスト">
          <a:extLst>
            <a:ext uri="{FF2B5EF4-FFF2-40B4-BE49-F238E27FC236}">
              <a16:creationId xmlns:a16="http://schemas.microsoft.com/office/drawing/2014/main" id="{6BAF87BF-BA9A-4BF3-8182-FA1725E38AFF}"/>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71" name="直線コネクタ 570">
          <a:extLst>
            <a:ext uri="{FF2B5EF4-FFF2-40B4-BE49-F238E27FC236}">
              <a16:creationId xmlns:a16="http://schemas.microsoft.com/office/drawing/2014/main" id="{A32BF8BA-65FF-47CC-8FFD-FBD8DE4B9DBB}"/>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a:extLst>
            <a:ext uri="{FF2B5EF4-FFF2-40B4-BE49-F238E27FC236}">
              <a16:creationId xmlns:a16="http://schemas.microsoft.com/office/drawing/2014/main" id="{36B24391-EC15-47E5-8C32-21886BB0C37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a:extLst>
            <a:ext uri="{FF2B5EF4-FFF2-40B4-BE49-F238E27FC236}">
              <a16:creationId xmlns:a16="http://schemas.microsoft.com/office/drawing/2014/main" id="{C6EE03A5-75F4-44D4-B988-92F0101BFC5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132097</xdr:rowOff>
    </xdr:from>
    <xdr:ext cx="405111" cy="259045"/>
    <xdr:sp macro="" textlink="">
      <xdr:nvSpPr>
        <xdr:cNvPr id="574" name="【児童館】&#10;有形固定資産減価償却率平均値テキスト">
          <a:extLst>
            <a:ext uri="{FF2B5EF4-FFF2-40B4-BE49-F238E27FC236}">
              <a16:creationId xmlns:a16="http://schemas.microsoft.com/office/drawing/2014/main" id="{789C5C60-4BB3-425A-AEAA-2B8A55542F74}"/>
            </a:ext>
          </a:extLst>
        </xdr:cNvPr>
        <xdr:cNvSpPr txBox="1"/>
      </xdr:nvSpPr>
      <xdr:spPr>
        <a:xfrm>
          <a:off x="16357600" y="1367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75" name="フローチャート: 判断 574">
          <a:extLst>
            <a:ext uri="{FF2B5EF4-FFF2-40B4-BE49-F238E27FC236}">
              <a16:creationId xmlns:a16="http://schemas.microsoft.com/office/drawing/2014/main" id="{CB44D1EA-B985-4EFE-BC4E-88C108F6C441}"/>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76" name="フローチャート: 判断 575">
          <a:extLst>
            <a:ext uri="{FF2B5EF4-FFF2-40B4-BE49-F238E27FC236}">
              <a16:creationId xmlns:a16="http://schemas.microsoft.com/office/drawing/2014/main" id="{ED01C97F-CD74-4050-B0C9-98B5196F843D}"/>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77" name="フローチャート: 判断 576">
          <a:extLst>
            <a:ext uri="{FF2B5EF4-FFF2-40B4-BE49-F238E27FC236}">
              <a16:creationId xmlns:a16="http://schemas.microsoft.com/office/drawing/2014/main" id="{A57A2953-F372-4AA7-972B-C846D0BA8003}"/>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8" name="フローチャート: 判断 577">
          <a:extLst>
            <a:ext uri="{FF2B5EF4-FFF2-40B4-BE49-F238E27FC236}">
              <a16:creationId xmlns:a16="http://schemas.microsoft.com/office/drawing/2014/main" id="{03933ED8-95E6-4EE0-AADA-47047FD4543B}"/>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2CB1FC66-AB79-4810-BC47-604B0A4404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B7E58954-04AB-4F74-91AB-2635DCC657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930F97E-52DD-47D1-8CDC-29DE1B8D4C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EF954D63-E62D-4CC7-9937-B92F0F1099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2BBA6F16-4C3C-488B-90CD-3502D0DFCD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153036</xdr:rowOff>
    </xdr:from>
    <xdr:to>
      <xdr:col>85</xdr:col>
      <xdr:colOff>177800</xdr:colOff>
      <xdr:row>84</xdr:row>
      <xdr:rowOff>83186</xdr:rowOff>
    </xdr:to>
    <xdr:sp macro="" textlink="">
      <xdr:nvSpPr>
        <xdr:cNvPr id="584" name="楕円 583">
          <a:extLst>
            <a:ext uri="{FF2B5EF4-FFF2-40B4-BE49-F238E27FC236}">
              <a16:creationId xmlns:a16="http://schemas.microsoft.com/office/drawing/2014/main" id="{22231B51-0C98-4BAB-87E7-A499976A7DA9}"/>
            </a:ext>
          </a:extLst>
        </xdr:cNvPr>
        <xdr:cNvSpPr/>
      </xdr:nvSpPr>
      <xdr:spPr>
        <a:xfrm>
          <a:off x="16268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131463</xdr:rowOff>
    </xdr:from>
    <xdr:ext cx="405111" cy="259045"/>
    <xdr:sp macro="" textlink="">
      <xdr:nvSpPr>
        <xdr:cNvPr id="585" name="【児童館】&#10;有形固定資産減価償却率該当値テキスト">
          <a:extLst>
            <a:ext uri="{FF2B5EF4-FFF2-40B4-BE49-F238E27FC236}">
              <a16:creationId xmlns:a16="http://schemas.microsoft.com/office/drawing/2014/main" id="{7A62BF27-F8F9-4AEE-8873-4B20001FA049}"/>
            </a:ext>
          </a:extLst>
        </xdr:cNvPr>
        <xdr:cNvSpPr txBox="1"/>
      </xdr:nvSpPr>
      <xdr:spPr>
        <a:xfrm>
          <a:off x="16357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586" name="楕円 585">
          <a:extLst>
            <a:ext uri="{FF2B5EF4-FFF2-40B4-BE49-F238E27FC236}">
              <a16:creationId xmlns:a16="http://schemas.microsoft.com/office/drawing/2014/main" id="{9826718A-82E4-4110-A43A-43E4581487AA}"/>
            </a:ext>
          </a:extLst>
        </xdr:cNvPr>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32386</xdr:rowOff>
    </xdr:from>
    <xdr:to>
      <xdr:col>85</xdr:col>
      <xdr:colOff>127000</xdr:colOff>
      <xdr:row>84</xdr:row>
      <xdr:rowOff>83820</xdr:rowOff>
    </xdr:to>
    <xdr:cxnSp macro="">
      <xdr:nvCxnSpPr>
        <xdr:cNvPr id="587" name="直線コネクタ 586">
          <a:extLst>
            <a:ext uri="{FF2B5EF4-FFF2-40B4-BE49-F238E27FC236}">
              <a16:creationId xmlns:a16="http://schemas.microsoft.com/office/drawing/2014/main" id="{0C4CF704-2D4B-43CE-8422-8714841546C5}"/>
            </a:ext>
          </a:extLst>
        </xdr:cNvPr>
        <xdr:cNvCxnSpPr/>
      </xdr:nvCxnSpPr>
      <xdr:spPr>
        <a:xfrm flipV="1">
          <a:off x="15481300" y="144341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8" name="楕円 587">
          <a:extLst>
            <a:ext uri="{FF2B5EF4-FFF2-40B4-BE49-F238E27FC236}">
              <a16:creationId xmlns:a16="http://schemas.microsoft.com/office/drawing/2014/main" id="{B2FB9522-D79E-4AF2-9827-7A7864E935F1}"/>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84</xdr:row>
      <xdr:rowOff>83820</xdr:rowOff>
    </xdr:to>
    <xdr:cxnSp macro="">
      <xdr:nvCxnSpPr>
        <xdr:cNvPr id="589" name="直線コネクタ 588">
          <a:extLst>
            <a:ext uri="{FF2B5EF4-FFF2-40B4-BE49-F238E27FC236}">
              <a16:creationId xmlns:a16="http://schemas.microsoft.com/office/drawing/2014/main" id="{9EE3E0B5-BFEB-4E68-845F-E896740F1F65}"/>
            </a:ext>
          </a:extLst>
        </xdr:cNvPr>
        <xdr:cNvCxnSpPr/>
      </xdr:nvCxnSpPr>
      <xdr:spPr>
        <a:xfrm>
          <a:off x="14592300" y="13335000"/>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90" name="n_1aveValue【児童館】&#10;有形固定資産減価償却率">
          <a:extLst>
            <a:ext uri="{FF2B5EF4-FFF2-40B4-BE49-F238E27FC236}">
              <a16:creationId xmlns:a16="http://schemas.microsoft.com/office/drawing/2014/main" id="{43E611C8-5876-4539-9B71-08D2CECE085D}"/>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591" name="n_2aveValue【児童館】&#10;有形固定資産減価償却率">
          <a:extLst>
            <a:ext uri="{FF2B5EF4-FFF2-40B4-BE49-F238E27FC236}">
              <a16:creationId xmlns:a16="http://schemas.microsoft.com/office/drawing/2014/main" id="{C6C82446-EEBF-483B-95F6-59CE9927CEC3}"/>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2" name="n_3aveValue【児童館】&#10;有形固定資産減価償却率">
          <a:extLst>
            <a:ext uri="{FF2B5EF4-FFF2-40B4-BE49-F238E27FC236}">
              <a16:creationId xmlns:a16="http://schemas.microsoft.com/office/drawing/2014/main" id="{DCE89D2E-DAB7-45EC-AF49-691B7986709E}"/>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125747</xdr:rowOff>
    </xdr:from>
    <xdr:ext cx="405111" cy="259045"/>
    <xdr:sp macro="" textlink="">
      <xdr:nvSpPr>
        <xdr:cNvPr id="593" name="n_1mainValue【児童館】&#10;有形固定資産減価償却率">
          <a:extLst>
            <a:ext uri="{FF2B5EF4-FFF2-40B4-BE49-F238E27FC236}">
              <a16:creationId xmlns:a16="http://schemas.microsoft.com/office/drawing/2014/main" id="{204BB2C5-62CC-43AC-831F-C93A817D99E9}"/>
            </a:ext>
          </a:extLst>
        </xdr:cNvPr>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4" name="n_2mainValue【児童館】&#10;有形固定資産減価償却率">
          <a:extLst>
            <a:ext uri="{FF2B5EF4-FFF2-40B4-BE49-F238E27FC236}">
              <a16:creationId xmlns:a16="http://schemas.microsoft.com/office/drawing/2014/main" id="{862CF382-EECF-4C57-994E-F4D321196104}"/>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8C99BC24-9ED7-4EE7-A3F6-373E6FEB8A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11AC84D9-FFCB-45A4-93AE-65EDF1DEB2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475EE5C7-3BF6-4E11-8BCC-AF338CF70A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2FE44585-CDF6-4C58-B948-084D54F1AB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C436012F-13E1-458F-9507-B52C97072E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4464D86D-A7B6-4283-86AB-1F9ED7D585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9774AB9E-3049-468C-9B4A-C9BB4565ED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1B416FFA-A6A6-4135-BEB3-10B3AA5D93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D19A9A05-BAED-4B88-AA3D-E5929119C8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73203E47-1FFD-4A7A-9BCB-0CF0FC161A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id="{48677F2C-EC8C-429B-9DFD-430C698B36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FD5C01A0-E810-4C6A-96AE-E2475370824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id="{88EBA10F-7888-45AB-B176-06924C19503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id="{6C29A361-F2C7-42EF-8A2B-3854C88F971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id="{5706BA57-41B4-4F36-9235-4CEBDFCD27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id="{BF6454B8-1C42-4A8B-87B6-3D41DB79EE8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id="{8FD0FD17-7DC0-4E3B-935C-92ACFBD78AD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id="{27472CBB-F008-4895-AAF9-5EF03928E43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id="{ECB29BB7-6A44-4A02-A4CA-54C9FC99D8F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id="{BF33BD21-C2B0-4DC2-9897-F1157CF924B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900BE546-A2BD-4BB3-B1FF-06C7F41BB2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E2B327C7-65FD-4236-9EB5-D9C9C22F77F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AD708428-EFA7-4271-A4B2-FC5C3C2394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18" name="直線コネクタ 617">
          <a:extLst>
            <a:ext uri="{FF2B5EF4-FFF2-40B4-BE49-F238E27FC236}">
              <a16:creationId xmlns:a16="http://schemas.microsoft.com/office/drawing/2014/main" id="{069CDF2C-FE3C-4B61-A23D-405134EDE68C}"/>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9" name="【児童館】&#10;一人当たり面積最小値テキスト">
          <a:extLst>
            <a:ext uri="{FF2B5EF4-FFF2-40B4-BE49-F238E27FC236}">
              <a16:creationId xmlns:a16="http://schemas.microsoft.com/office/drawing/2014/main" id="{7F01F451-D115-43AD-A9AD-6410ADB04995}"/>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0" name="直線コネクタ 619">
          <a:extLst>
            <a:ext uri="{FF2B5EF4-FFF2-40B4-BE49-F238E27FC236}">
              <a16:creationId xmlns:a16="http://schemas.microsoft.com/office/drawing/2014/main" id="{89D00EEB-D7CD-41F4-A0BA-EE4A1E7D6F7C}"/>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21" name="【児童館】&#10;一人当たり面積最大値テキスト">
          <a:extLst>
            <a:ext uri="{FF2B5EF4-FFF2-40B4-BE49-F238E27FC236}">
              <a16:creationId xmlns:a16="http://schemas.microsoft.com/office/drawing/2014/main" id="{E402E2F3-0F98-4D10-AE60-EEC8666C8D26}"/>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22" name="直線コネクタ 621">
          <a:extLst>
            <a:ext uri="{FF2B5EF4-FFF2-40B4-BE49-F238E27FC236}">
              <a16:creationId xmlns:a16="http://schemas.microsoft.com/office/drawing/2014/main" id="{0FA1A745-9E9B-4E77-A930-9361D51F65BB}"/>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23" name="【児童館】&#10;一人当たり面積平均値テキスト">
          <a:extLst>
            <a:ext uri="{FF2B5EF4-FFF2-40B4-BE49-F238E27FC236}">
              <a16:creationId xmlns:a16="http://schemas.microsoft.com/office/drawing/2014/main" id="{57DEBE44-4425-4184-B5E3-F88740C32C84}"/>
            </a:ext>
          </a:extLst>
        </xdr:cNvPr>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4" name="フローチャート: 判断 623">
          <a:extLst>
            <a:ext uri="{FF2B5EF4-FFF2-40B4-BE49-F238E27FC236}">
              <a16:creationId xmlns:a16="http://schemas.microsoft.com/office/drawing/2014/main" id="{2A227E82-69A8-4DAE-84F8-DC73562E1ED6}"/>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25" name="フローチャート: 判断 624">
          <a:extLst>
            <a:ext uri="{FF2B5EF4-FFF2-40B4-BE49-F238E27FC236}">
              <a16:creationId xmlns:a16="http://schemas.microsoft.com/office/drawing/2014/main" id="{995EF9B7-245C-4A80-8DEB-AA79B6FF4C47}"/>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フローチャート: 判断 625">
          <a:extLst>
            <a:ext uri="{FF2B5EF4-FFF2-40B4-BE49-F238E27FC236}">
              <a16:creationId xmlns:a16="http://schemas.microsoft.com/office/drawing/2014/main" id="{0B9BFA7F-76B8-48EB-8CE8-0CEB82161A8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7" name="フローチャート: 判断 626">
          <a:extLst>
            <a:ext uri="{FF2B5EF4-FFF2-40B4-BE49-F238E27FC236}">
              <a16:creationId xmlns:a16="http://schemas.microsoft.com/office/drawing/2014/main" id="{306A95D7-A1E4-4F95-B99C-CD0CF719104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71FE9C2F-CBC9-4C7C-BCA4-914D94A812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735B836-7E63-4434-90C4-866CDDBDE7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2B1868C1-DCF8-4B68-B0E3-39DD8DEAF2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C3EADC9-9386-4AF7-9C27-F66A9D4E1C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718FA3E-F16D-4F82-9D91-2EC3D00E1F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633" name="楕円 632">
          <a:extLst>
            <a:ext uri="{FF2B5EF4-FFF2-40B4-BE49-F238E27FC236}">
              <a16:creationId xmlns:a16="http://schemas.microsoft.com/office/drawing/2014/main" id="{201A3D7C-CF85-4C18-95A8-5262224898BB}"/>
            </a:ext>
          </a:extLst>
        </xdr:cNvPr>
        <xdr:cNvSpPr/>
      </xdr:nvSpPr>
      <xdr:spPr>
        <a:xfrm>
          <a:off x="22110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140986</xdr:rowOff>
    </xdr:from>
    <xdr:ext cx="469744" cy="259045"/>
    <xdr:sp macro="" textlink="">
      <xdr:nvSpPr>
        <xdr:cNvPr id="634" name="【児童館】&#10;一人当たり面積該当値テキスト">
          <a:extLst>
            <a:ext uri="{FF2B5EF4-FFF2-40B4-BE49-F238E27FC236}">
              <a16:creationId xmlns:a16="http://schemas.microsoft.com/office/drawing/2014/main" id="{D10082B1-3AAA-4303-B78B-13A71AFA145C}"/>
            </a:ext>
          </a:extLst>
        </xdr:cNvPr>
        <xdr:cNvSpPr txBox="1"/>
      </xdr:nvSpPr>
      <xdr:spPr>
        <a:xfrm>
          <a:off x="22199600" y="1454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35" name="楕円 634">
          <a:extLst>
            <a:ext uri="{FF2B5EF4-FFF2-40B4-BE49-F238E27FC236}">
              <a16:creationId xmlns:a16="http://schemas.microsoft.com/office/drawing/2014/main" id="{F6314014-B338-4602-A392-0C0EDE90A7B7}"/>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91439</xdr:rowOff>
    </xdr:to>
    <xdr:cxnSp macro="">
      <xdr:nvCxnSpPr>
        <xdr:cNvPr id="636" name="直線コネクタ 635">
          <a:extLst>
            <a:ext uri="{FF2B5EF4-FFF2-40B4-BE49-F238E27FC236}">
              <a16:creationId xmlns:a16="http://schemas.microsoft.com/office/drawing/2014/main" id="{CD76C752-58D7-428D-A35A-6EF81591256D}"/>
            </a:ext>
          </a:extLst>
        </xdr:cNvPr>
        <xdr:cNvCxnSpPr/>
      </xdr:nvCxnSpPr>
      <xdr:spPr>
        <a:xfrm>
          <a:off x="21323300" y="14649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37" name="楕円 636">
          <a:extLst>
            <a:ext uri="{FF2B5EF4-FFF2-40B4-BE49-F238E27FC236}">
              <a16:creationId xmlns:a16="http://schemas.microsoft.com/office/drawing/2014/main" id="{831A5B57-0BCF-4BA0-9954-2C7502DF9A25}"/>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114300</xdr:rowOff>
    </xdr:to>
    <xdr:cxnSp macro="">
      <xdr:nvCxnSpPr>
        <xdr:cNvPr id="638" name="直線コネクタ 637">
          <a:extLst>
            <a:ext uri="{FF2B5EF4-FFF2-40B4-BE49-F238E27FC236}">
              <a16:creationId xmlns:a16="http://schemas.microsoft.com/office/drawing/2014/main" id="{B6F9CF19-8417-4902-8D41-E10CF5082352}"/>
            </a:ext>
          </a:extLst>
        </xdr:cNvPr>
        <xdr:cNvCxnSpPr/>
      </xdr:nvCxnSpPr>
      <xdr:spPr>
        <a:xfrm flipV="1">
          <a:off x="20434300" y="14649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39" name="n_1aveValue【児童館】&#10;一人当たり面積">
          <a:extLst>
            <a:ext uri="{FF2B5EF4-FFF2-40B4-BE49-F238E27FC236}">
              <a16:creationId xmlns:a16="http://schemas.microsoft.com/office/drawing/2014/main" id="{BFE6AC4B-576E-4115-A9D4-D31AE13A874E}"/>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40" name="n_2aveValue【児童館】&#10;一人当たり面積">
          <a:extLst>
            <a:ext uri="{FF2B5EF4-FFF2-40B4-BE49-F238E27FC236}">
              <a16:creationId xmlns:a16="http://schemas.microsoft.com/office/drawing/2014/main" id="{5660C4A1-9521-40EE-86C3-832499D2095F}"/>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41" name="n_3aveValue【児童館】&#10;一人当たり面積">
          <a:extLst>
            <a:ext uri="{FF2B5EF4-FFF2-40B4-BE49-F238E27FC236}">
              <a16:creationId xmlns:a16="http://schemas.microsoft.com/office/drawing/2014/main" id="{2A2ED03D-A077-4CAD-836F-46A40BFAC76E}"/>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642" name="n_1mainValue【児童館】&#10;一人当たり面積">
          <a:extLst>
            <a:ext uri="{FF2B5EF4-FFF2-40B4-BE49-F238E27FC236}">
              <a16:creationId xmlns:a16="http://schemas.microsoft.com/office/drawing/2014/main" id="{EE7EEB8E-37AF-4DCC-B3A8-E5E66DB51044}"/>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43" name="n_2mainValue【児童館】&#10;一人当たり面積">
          <a:extLst>
            <a:ext uri="{FF2B5EF4-FFF2-40B4-BE49-F238E27FC236}">
              <a16:creationId xmlns:a16="http://schemas.microsoft.com/office/drawing/2014/main" id="{8D364038-E031-493E-A873-3DBFAEDE9827}"/>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38A8ACA-CCB0-40C3-9D84-010A66229E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8DF866BA-59AB-465C-BDD1-C377020E9F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DB58F243-26B4-4250-9E92-DF04EEAD90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474308B3-7F86-46B8-B31C-EFADE9EE42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E86A636C-14F9-4D59-A2AD-AC19CD5BC4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552412DB-D18F-4712-ACD0-5982406070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EBC8DEC6-A370-49B5-ACB3-7A8AB082B1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6D39BED8-CC53-4BA4-8C11-4339034B02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8058BA1A-679D-407D-ABA2-439C3FAA6B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C24AA2EC-C5F1-4422-9A3A-1018FEE3F9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7F44B289-5EB8-4928-AC82-9B244358AF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6E5983F1-5A84-4D31-93CA-4A57961C104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B761BFE-EADF-41C1-B009-E68B98252F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3C82735B-4544-41EE-8337-8D035755FD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66FFD423-2FA8-4606-AE9C-DA17DBC5474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27F13DF1-4203-4F6B-94B3-185B4DECA1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8E9CEA07-5AF3-4BDB-88D9-9ACFCA73CC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FD9249F2-CAC7-4C97-AE8F-CCCB9D171D1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D449F0D2-5E47-4BA4-A5E5-158827C248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EF48282A-F522-4ADC-85AE-504A691660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129F0FFB-2ACE-4D30-A3E4-758710DB68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283BDE1F-01CF-44AD-81BD-76174337666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94DABF3-9046-4AA0-86E1-5DF4E8BF46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9037FCDF-3302-43FB-9DA6-D09743BF937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FBB2875F-752B-40D6-8FB5-711765E139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9" name="直線コネクタ 668">
          <a:extLst>
            <a:ext uri="{FF2B5EF4-FFF2-40B4-BE49-F238E27FC236}">
              <a16:creationId xmlns:a16="http://schemas.microsoft.com/office/drawing/2014/main" id="{4FC074B5-562A-4CF5-9369-F4CE3A23C012}"/>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70" name="【公民館】&#10;有形固定資産減価償却率最小値テキスト">
          <a:extLst>
            <a:ext uri="{FF2B5EF4-FFF2-40B4-BE49-F238E27FC236}">
              <a16:creationId xmlns:a16="http://schemas.microsoft.com/office/drawing/2014/main" id="{5675D777-5C07-480D-B95D-0FD2C74CD596}"/>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71" name="直線コネクタ 670">
          <a:extLst>
            <a:ext uri="{FF2B5EF4-FFF2-40B4-BE49-F238E27FC236}">
              <a16:creationId xmlns:a16="http://schemas.microsoft.com/office/drawing/2014/main" id="{C722F6EB-4F5C-44F7-A551-9B5679C9788E}"/>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150B757D-ED33-4BEF-B300-D7CC6A79703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C444796D-2290-491F-9BCB-4D016116743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74" name="【公民館】&#10;有形固定資産減価償却率平均値テキスト">
          <a:extLst>
            <a:ext uri="{FF2B5EF4-FFF2-40B4-BE49-F238E27FC236}">
              <a16:creationId xmlns:a16="http://schemas.microsoft.com/office/drawing/2014/main" id="{8E2969A2-D569-4E45-9942-3762C8373E3A}"/>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5" name="フローチャート: 判断 674">
          <a:extLst>
            <a:ext uri="{FF2B5EF4-FFF2-40B4-BE49-F238E27FC236}">
              <a16:creationId xmlns:a16="http://schemas.microsoft.com/office/drawing/2014/main" id="{8548AE0C-0831-43C4-A8E1-39847EEA6C9C}"/>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6" name="フローチャート: 判断 675">
          <a:extLst>
            <a:ext uri="{FF2B5EF4-FFF2-40B4-BE49-F238E27FC236}">
              <a16:creationId xmlns:a16="http://schemas.microsoft.com/office/drawing/2014/main" id="{4A51F3C4-B573-476B-8608-3C844534DB2B}"/>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7" name="フローチャート: 判断 676">
          <a:extLst>
            <a:ext uri="{FF2B5EF4-FFF2-40B4-BE49-F238E27FC236}">
              <a16:creationId xmlns:a16="http://schemas.microsoft.com/office/drawing/2014/main" id="{DFBC98F4-4DF9-4E16-B76A-56A547AEF392}"/>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a:extLst>
            <a:ext uri="{FF2B5EF4-FFF2-40B4-BE49-F238E27FC236}">
              <a16:creationId xmlns:a16="http://schemas.microsoft.com/office/drawing/2014/main" id="{C5CC9425-D3EC-481F-B97C-427548D084AA}"/>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29EF817-6689-4105-867B-36ABA94AA5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B314E87-342A-4168-91B6-49BFCD8E24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563C16F-040E-45EE-BDC0-FAFF2906B0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2007EB8-2BF0-43A3-8D6B-5FE2C2A6B6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920A293-7248-4E60-9CCA-357403CA73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84" name="楕円 683">
          <a:extLst>
            <a:ext uri="{FF2B5EF4-FFF2-40B4-BE49-F238E27FC236}">
              <a16:creationId xmlns:a16="http://schemas.microsoft.com/office/drawing/2014/main" id="{506271C9-7FA5-4A44-BE85-9FC040EB84E1}"/>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85" name="【公民館】&#10;有形固定資産減価償却率該当値テキスト">
          <a:extLst>
            <a:ext uri="{FF2B5EF4-FFF2-40B4-BE49-F238E27FC236}">
              <a16:creationId xmlns:a16="http://schemas.microsoft.com/office/drawing/2014/main" id="{9D0FA819-B095-4562-8802-B26FD8D995B7}"/>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86" name="楕円 685">
          <a:extLst>
            <a:ext uri="{FF2B5EF4-FFF2-40B4-BE49-F238E27FC236}">
              <a16:creationId xmlns:a16="http://schemas.microsoft.com/office/drawing/2014/main" id="{EDC5692A-608A-43AF-9A5E-4EC5E066C1ED}"/>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87" name="直線コネクタ 686">
          <a:extLst>
            <a:ext uri="{FF2B5EF4-FFF2-40B4-BE49-F238E27FC236}">
              <a16:creationId xmlns:a16="http://schemas.microsoft.com/office/drawing/2014/main" id="{A13C9BC5-E686-4BE1-A0A7-1429C4244AF8}"/>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88" name="楕円 687">
          <a:extLst>
            <a:ext uri="{FF2B5EF4-FFF2-40B4-BE49-F238E27FC236}">
              <a16:creationId xmlns:a16="http://schemas.microsoft.com/office/drawing/2014/main" id="{17C8BA68-15F1-4D2A-8891-85059B9D5669}"/>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689" name="直線コネクタ 688">
          <a:extLst>
            <a:ext uri="{FF2B5EF4-FFF2-40B4-BE49-F238E27FC236}">
              <a16:creationId xmlns:a16="http://schemas.microsoft.com/office/drawing/2014/main" id="{70C58713-5BB5-443C-B495-76110CACB32A}"/>
            </a:ext>
          </a:extLst>
        </xdr:cNvPr>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90" name="n_1aveValue【公民館】&#10;有形固定資産減価償却率">
          <a:extLst>
            <a:ext uri="{FF2B5EF4-FFF2-40B4-BE49-F238E27FC236}">
              <a16:creationId xmlns:a16="http://schemas.microsoft.com/office/drawing/2014/main" id="{E53463C0-6BF2-49E0-96C4-84850417F26F}"/>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91" name="n_2aveValue【公民館】&#10;有形固定資産減価償却率">
          <a:extLst>
            <a:ext uri="{FF2B5EF4-FFF2-40B4-BE49-F238E27FC236}">
              <a16:creationId xmlns:a16="http://schemas.microsoft.com/office/drawing/2014/main" id="{A3B96E51-E845-46E6-BBA9-5FDB2AC91B55}"/>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2" name="n_3aveValue【公民館】&#10;有形固定資産減価償却率">
          <a:extLst>
            <a:ext uri="{FF2B5EF4-FFF2-40B4-BE49-F238E27FC236}">
              <a16:creationId xmlns:a16="http://schemas.microsoft.com/office/drawing/2014/main" id="{FE363A66-9F03-4853-8016-0363B63569A6}"/>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93" name="n_1mainValue【公民館】&#10;有形固定資産減価償却率">
          <a:extLst>
            <a:ext uri="{FF2B5EF4-FFF2-40B4-BE49-F238E27FC236}">
              <a16:creationId xmlns:a16="http://schemas.microsoft.com/office/drawing/2014/main" id="{D1AE7F0D-11E4-4670-BF2D-A87DA44DB099}"/>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94" name="n_2mainValue【公民館】&#10;有形固定資産減価償却率">
          <a:extLst>
            <a:ext uri="{FF2B5EF4-FFF2-40B4-BE49-F238E27FC236}">
              <a16:creationId xmlns:a16="http://schemas.microsoft.com/office/drawing/2014/main" id="{C8298305-0277-425A-8EB1-72AE6932CF0E}"/>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AAE65584-B400-4554-B99C-F1BF668D7F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7129E00-A830-4253-B10B-6244D78CF9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90A5F7B0-EB55-4B90-8E17-D4F9B97D76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713EC98A-91A2-43BB-9CAE-EC161966B2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67D62D23-DE36-4E0E-B9C9-DD0D337BC9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4F27577-D68E-4611-B397-921A460545D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6C67D0B8-E379-4415-A846-D066A7825B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708DF31-64AF-492B-86E2-62761BA439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72785229-4FB3-4B60-A7CE-EA88B274BD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3D59DA1D-4FC3-45C4-BE62-4FFAF3AEAF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BD0AF12F-F770-4713-8E2F-2D6AC7D306E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32555809-79B2-43F7-BF65-5775627DC3E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636CE699-3502-4F55-9100-B36D43B5F6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81009D8A-6D82-44C8-8F22-55079D1BB2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762CDF2B-3C8B-4350-8724-F35DABB5AA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671550A4-F5AC-49BD-AA56-BC8BCDD927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2866F780-56EE-4370-BD3D-16FC3AB802C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133854EA-4BF6-4B0E-A3A6-AF0FF8F267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B7E137B4-CCE3-4D77-AB2A-E24F6CA29D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AEABD144-4D15-437D-83B2-6FF3E9F664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A66D67BE-316C-45DF-8550-391F23841AE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5A5C763B-38F3-46E6-AFDA-622F25A519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4A7AC4BC-EDB1-4E53-8762-F8BF2F7110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B0FD7A36-292D-4DB2-907A-292A5A1936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3A977356-525D-4146-815D-E3AE2419E1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20" name="直線コネクタ 719">
          <a:extLst>
            <a:ext uri="{FF2B5EF4-FFF2-40B4-BE49-F238E27FC236}">
              <a16:creationId xmlns:a16="http://schemas.microsoft.com/office/drawing/2014/main" id="{CB1DF048-7E33-46A9-8B70-1D446698A20A}"/>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1" name="【公民館】&#10;一人当たり面積最小値テキスト">
          <a:extLst>
            <a:ext uri="{FF2B5EF4-FFF2-40B4-BE49-F238E27FC236}">
              <a16:creationId xmlns:a16="http://schemas.microsoft.com/office/drawing/2014/main" id="{59C08318-1184-4E95-8C95-092F5EBB3EA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2" name="直線コネクタ 721">
          <a:extLst>
            <a:ext uri="{FF2B5EF4-FFF2-40B4-BE49-F238E27FC236}">
              <a16:creationId xmlns:a16="http://schemas.microsoft.com/office/drawing/2014/main" id="{701C1D54-6283-49C0-9ED5-FBC7817B1DD4}"/>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3" name="【公民館】&#10;一人当たり面積最大値テキスト">
          <a:extLst>
            <a:ext uri="{FF2B5EF4-FFF2-40B4-BE49-F238E27FC236}">
              <a16:creationId xmlns:a16="http://schemas.microsoft.com/office/drawing/2014/main" id="{A1BD8D8A-6210-448E-9538-B43470C9E99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4" name="直線コネクタ 723">
          <a:extLst>
            <a:ext uri="{FF2B5EF4-FFF2-40B4-BE49-F238E27FC236}">
              <a16:creationId xmlns:a16="http://schemas.microsoft.com/office/drawing/2014/main" id="{0AE46663-878D-4373-908B-202339A55D84}"/>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25" name="【公民館】&#10;一人当たり面積平均値テキスト">
          <a:extLst>
            <a:ext uri="{FF2B5EF4-FFF2-40B4-BE49-F238E27FC236}">
              <a16:creationId xmlns:a16="http://schemas.microsoft.com/office/drawing/2014/main" id="{D1B6B5D1-47EF-4A00-94DD-A3BE1246ED75}"/>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6" name="フローチャート: 判断 725">
          <a:extLst>
            <a:ext uri="{FF2B5EF4-FFF2-40B4-BE49-F238E27FC236}">
              <a16:creationId xmlns:a16="http://schemas.microsoft.com/office/drawing/2014/main" id="{801945CF-C962-4D45-82AE-5F162F8EAEDE}"/>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7" name="フローチャート: 判断 726">
          <a:extLst>
            <a:ext uri="{FF2B5EF4-FFF2-40B4-BE49-F238E27FC236}">
              <a16:creationId xmlns:a16="http://schemas.microsoft.com/office/drawing/2014/main" id="{D02F318A-358A-4E54-B927-A3021D693EF6}"/>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フローチャート: 判断 727">
          <a:extLst>
            <a:ext uri="{FF2B5EF4-FFF2-40B4-BE49-F238E27FC236}">
              <a16:creationId xmlns:a16="http://schemas.microsoft.com/office/drawing/2014/main" id="{3BA19A25-32C3-4FC6-A836-209D54E91BD9}"/>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9" name="フローチャート: 判断 728">
          <a:extLst>
            <a:ext uri="{FF2B5EF4-FFF2-40B4-BE49-F238E27FC236}">
              <a16:creationId xmlns:a16="http://schemas.microsoft.com/office/drawing/2014/main" id="{609B875A-DDE9-4254-93C0-D20C8A2154EB}"/>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7F293D9-E810-45FF-8539-F35483CDD7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24C1217-4E8C-40CA-A401-6222ACFC44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EBBD046-E2A0-4683-B1F4-31A8D5CD1E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FC70B81-3A5C-45FB-A481-ADA7C70CC3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9566442-1A6E-4373-99B2-E8ECA33649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735" name="楕円 734">
          <a:extLst>
            <a:ext uri="{FF2B5EF4-FFF2-40B4-BE49-F238E27FC236}">
              <a16:creationId xmlns:a16="http://schemas.microsoft.com/office/drawing/2014/main" id="{A0628FA3-4208-4B85-BB99-3620318252DA}"/>
            </a:ext>
          </a:extLst>
        </xdr:cNvPr>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736" name="【公民館】&#10;一人当たり面積該当値テキスト">
          <a:extLst>
            <a:ext uri="{FF2B5EF4-FFF2-40B4-BE49-F238E27FC236}">
              <a16:creationId xmlns:a16="http://schemas.microsoft.com/office/drawing/2014/main" id="{A5E286CC-A8E2-44BC-AB21-56C9B10B4460}"/>
            </a:ext>
          </a:extLst>
        </xdr:cNvPr>
        <xdr:cNvSpPr txBox="1"/>
      </xdr:nvSpPr>
      <xdr:spPr>
        <a:xfrm>
          <a:off x="22199600" y="185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92348</xdr:rowOff>
    </xdr:from>
    <xdr:to>
      <xdr:col>112</xdr:col>
      <xdr:colOff>38100</xdr:colOff>
      <xdr:row>109</xdr:row>
      <xdr:rowOff>22498</xdr:rowOff>
    </xdr:to>
    <xdr:sp macro="" textlink="">
      <xdr:nvSpPr>
        <xdr:cNvPr id="737" name="楕円 736">
          <a:extLst>
            <a:ext uri="{FF2B5EF4-FFF2-40B4-BE49-F238E27FC236}">
              <a16:creationId xmlns:a16="http://schemas.microsoft.com/office/drawing/2014/main" id="{BB10E5C9-A938-4081-AB17-56A23E8E01CD}"/>
            </a:ext>
          </a:extLst>
        </xdr:cNvPr>
        <xdr:cNvSpPr/>
      </xdr:nvSpPr>
      <xdr:spPr>
        <a:xfrm>
          <a:off x="21272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143148</xdr:rowOff>
    </xdr:to>
    <xdr:cxnSp macro="">
      <xdr:nvCxnSpPr>
        <xdr:cNvPr id="738" name="直線コネクタ 737">
          <a:extLst>
            <a:ext uri="{FF2B5EF4-FFF2-40B4-BE49-F238E27FC236}">
              <a16:creationId xmlns:a16="http://schemas.microsoft.com/office/drawing/2014/main" id="{926E3806-D215-474C-A9BA-8A29C1C349E4}"/>
            </a:ext>
          </a:extLst>
        </xdr:cNvPr>
        <xdr:cNvCxnSpPr/>
      </xdr:nvCxnSpPr>
      <xdr:spPr>
        <a:xfrm flipV="1">
          <a:off x="21323300" y="1865811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92348</xdr:rowOff>
    </xdr:from>
    <xdr:to>
      <xdr:col>107</xdr:col>
      <xdr:colOff>101600</xdr:colOff>
      <xdr:row>109</xdr:row>
      <xdr:rowOff>22498</xdr:rowOff>
    </xdr:to>
    <xdr:sp macro="" textlink="">
      <xdr:nvSpPr>
        <xdr:cNvPr id="739" name="楕円 738">
          <a:extLst>
            <a:ext uri="{FF2B5EF4-FFF2-40B4-BE49-F238E27FC236}">
              <a16:creationId xmlns:a16="http://schemas.microsoft.com/office/drawing/2014/main" id="{F011FC43-B634-4AB5-BD1C-C3B33D5EE813}"/>
            </a:ext>
          </a:extLst>
        </xdr:cNvPr>
        <xdr:cNvSpPr/>
      </xdr:nvSpPr>
      <xdr:spPr>
        <a:xfrm>
          <a:off x="20383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143148</xdr:rowOff>
    </xdr:from>
    <xdr:to>
      <xdr:col>111</xdr:col>
      <xdr:colOff>177800</xdr:colOff>
      <xdr:row>108</xdr:row>
      <xdr:rowOff>143148</xdr:rowOff>
    </xdr:to>
    <xdr:cxnSp macro="">
      <xdr:nvCxnSpPr>
        <xdr:cNvPr id="740" name="直線コネクタ 739">
          <a:extLst>
            <a:ext uri="{FF2B5EF4-FFF2-40B4-BE49-F238E27FC236}">
              <a16:creationId xmlns:a16="http://schemas.microsoft.com/office/drawing/2014/main" id="{7901AC8A-9876-41C7-96A3-6211CD62782B}"/>
            </a:ext>
          </a:extLst>
        </xdr:cNvPr>
        <xdr:cNvCxnSpPr/>
      </xdr:nvCxnSpPr>
      <xdr:spPr>
        <a:xfrm>
          <a:off x="20434300" y="18659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41" name="n_1aveValue【公民館】&#10;一人当たり面積">
          <a:extLst>
            <a:ext uri="{FF2B5EF4-FFF2-40B4-BE49-F238E27FC236}">
              <a16:creationId xmlns:a16="http://schemas.microsoft.com/office/drawing/2014/main" id="{CA215BCF-3D8B-485F-93F0-965EBA8A00C3}"/>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42" name="n_2aveValue【公民館】&#10;一人当たり面積">
          <a:extLst>
            <a:ext uri="{FF2B5EF4-FFF2-40B4-BE49-F238E27FC236}">
              <a16:creationId xmlns:a16="http://schemas.microsoft.com/office/drawing/2014/main" id="{A87FF236-022E-4A13-BA5E-A92368CBF161}"/>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43" name="n_3aveValue【公民館】&#10;一人当たり面積">
          <a:extLst>
            <a:ext uri="{FF2B5EF4-FFF2-40B4-BE49-F238E27FC236}">
              <a16:creationId xmlns:a16="http://schemas.microsoft.com/office/drawing/2014/main" id="{56C036B5-2500-408D-A7B5-022FC7B87AF3}"/>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13625</xdr:rowOff>
    </xdr:from>
    <xdr:ext cx="469744" cy="259045"/>
    <xdr:sp macro="" textlink="">
      <xdr:nvSpPr>
        <xdr:cNvPr id="744" name="n_1mainValue【公民館】&#10;一人当たり面積">
          <a:extLst>
            <a:ext uri="{FF2B5EF4-FFF2-40B4-BE49-F238E27FC236}">
              <a16:creationId xmlns:a16="http://schemas.microsoft.com/office/drawing/2014/main" id="{81E4AC98-52C9-49E0-A66E-A89D68AF249B}"/>
            </a:ext>
          </a:extLst>
        </xdr:cNvPr>
        <xdr:cNvSpPr txBox="1"/>
      </xdr:nvSpPr>
      <xdr:spPr>
        <a:xfrm>
          <a:off x="210757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13625</xdr:rowOff>
    </xdr:from>
    <xdr:ext cx="469744" cy="259045"/>
    <xdr:sp macro="" textlink="">
      <xdr:nvSpPr>
        <xdr:cNvPr id="745" name="n_2mainValue【公民館】&#10;一人当たり面積">
          <a:extLst>
            <a:ext uri="{FF2B5EF4-FFF2-40B4-BE49-F238E27FC236}">
              <a16:creationId xmlns:a16="http://schemas.microsoft.com/office/drawing/2014/main" id="{7CD3A3BF-25A5-419A-8A9B-B9507FA6A5DD}"/>
            </a:ext>
          </a:extLst>
        </xdr:cNvPr>
        <xdr:cNvSpPr txBox="1"/>
      </xdr:nvSpPr>
      <xdr:spPr>
        <a:xfrm>
          <a:off x="201994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4FD5C0A4-0BF0-4C6C-985C-C9B3568850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3B5BE1D9-800D-490F-934A-485E461266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934B9A9-BA49-4F4D-B7A0-BCFDB05E3E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道路、橋梁などのインフラについては、何れも類似団体平均を上回っており、老朽化が進んでいる状況であるが、「舗装長寿命化修繕計画」及び「橋梁長寿命化修繕計画」に基づき、順次、長寿命化改修工事を行っている。なお、道路及び橋梁については、定期点検及び必要に応じた改修工事を実施していることから、日常の使用において安全上の問題はない。</a:t>
          </a:r>
          <a:endParaRPr lang="ja-JP" altLang="ja-JP" sz="1400">
            <a:effectLst/>
          </a:endParaRPr>
        </a:p>
        <a:p>
          <a:r>
            <a:rPr lang="ja-JP" altLang="ja-JP" sz="1100">
              <a:solidFill>
                <a:schemeClr val="dk1"/>
              </a:solidFill>
              <a:effectLst/>
              <a:latin typeface="+mn-lt"/>
              <a:ea typeface="+mn-ea"/>
              <a:cs typeface="+mn-cs"/>
            </a:rPr>
            <a:t>　また、公共施設における公民館（坂城町公民館＝坂城町文化センター）は、既に建築後約５０年が経過し、耐用年数を超過していることから減価償却率１００％となっているが、「坂城町公共施設総合管理計画（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年）」に基づき、更新を図っていくこととしている。</a:t>
          </a:r>
          <a:endParaRPr lang="ja-JP" altLang="ja-JP" sz="1400">
            <a:effectLst/>
          </a:endParaRPr>
        </a:p>
        <a:p>
          <a:r>
            <a:rPr lang="ja-JP" altLang="ja-JP" sz="1100">
              <a:solidFill>
                <a:schemeClr val="dk1"/>
              </a:solidFill>
              <a:effectLst/>
              <a:latin typeface="+mn-lt"/>
              <a:ea typeface="+mn-ea"/>
              <a:cs typeface="+mn-cs"/>
            </a:rPr>
            <a:t>　なお、何れの施設も類似団体と比較し、一人当たりの面積・延長が下回っているが、現在、各種行政サービスを提供するうえで支障がないことから適正規模と考える。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1B32F3-8C8A-48AB-A73E-A970F6D071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22A71E-5BF4-4107-8DF2-E0BE970069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1D3B67-907C-487B-94DA-00D821E585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579602-140F-44F0-B746-BE71179B1F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A5E197-2982-4C64-800E-6C8A7A143C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E42A3D-96A6-4E33-9C0F-08239EBF8D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E87D09-FC15-40DE-A2A2-41877F290F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8ED14E-394B-4621-8F60-E97369FAAE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616426-F489-44C7-862F-5502AFBFF3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7ED6D4-F01D-46C4-9E6D-58E935D757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A9923D-C4F1-4643-B0CD-BFC35F70BF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75FD77-B2BC-48BF-BC61-325D5D1455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9162E1-CB50-4E19-96BD-04515A3025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52D0CC-DF6A-4450-9BD8-58B93FA40D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704308-D1F7-4B1F-9C3E-1C54536F71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ABA7A96-53AA-4979-99CE-76EBE4AFC2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193593-6BD6-4FFF-82AA-5244E9272D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06D2AE-1076-4743-AD62-765DFCC5F6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86EE5B-5C29-4A4A-BD7E-C9A2947D0A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515CD2-835E-490A-B9C9-7CB6AB8051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5863C2-9C55-4E80-9C0B-6D90EC0CDD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F3C6F5-AEDD-48D4-B085-EB77742787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81A55A-4233-439B-90A8-85EFFD014B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C1832B-1C06-4245-83E4-5F862F1BED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E985D6-F192-4488-97FE-CBFBB4DB7E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BDEC9F-77BF-428D-83C5-77133699F0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51F37E-F0FE-49BD-9EB2-867AB91216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EBAC73-1ACE-415D-9C7F-63D70014A5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B3C8F0-769C-49BA-81F5-DC54B065B1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FED56A-EA32-461D-A725-0599CB2E45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141B07E-3506-4CD1-82E8-1C19B5FF3B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CF5003F-A38D-465D-B201-17984B83AA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1105DF6-6665-49F2-9321-F5DE834940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BF05D9D-D1A9-4FC3-806A-E94D4C341C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E275E6-1DF7-4382-AB32-DFB6761BCE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19FD029-9352-4150-9F16-05501B1EB9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1F73207-D9DD-4859-9333-A13B909D78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5020A2-1E22-46B2-B086-C1DF34E78B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4620075-EBA7-4536-AA5C-6AD23BD42B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4BF5E65-4B55-4CFD-BD46-1349A59521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3779E33-C59B-45BF-BCF7-F79D01004A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B2D6F43-6046-4E04-A3D7-E3313305D3E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4B9F69A-A3E0-4642-907C-E9B870E177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0366513-DCB5-4245-8DE1-4A69628B294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73E524F-DF4D-45EE-B1B6-B7EEDE5A048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8E66186-B233-4A79-B17E-6B3D262325A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401C275-1D20-4911-A327-CCE1FA2C68E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6812B0A-475D-40E5-A10C-2766A43008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B4C1B07-19CC-434D-9A9D-D465323C58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EF0367E-CE5F-46C6-A885-321E8796731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D430584-3DB3-48E2-9968-4B0F301D93E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61775A2-1188-460C-891E-C2564BEE1E9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100069-FA65-4D14-8503-2D79A988F5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292E1B1-5911-4548-AC5E-0E2F58E595F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9777EA9-BF57-417C-B257-E29C1468BA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EE00DF43-EF89-4BB2-A8B8-2735CF91B421}"/>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C86009C8-6481-4D65-928F-7833E4828EAA}"/>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447B29FF-B779-4CBC-A37B-709CCFD56F1D}"/>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D1B266C0-FDEE-4A36-AF7E-D45F268AC0F7}"/>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64837909-F44C-49B6-B7CC-B21284EEB5BA}"/>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6B29D6C9-38A9-4625-9A9C-362EC197869C}"/>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27AA1846-B341-43DE-9B1C-A236B40A5E4D}"/>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242B2778-AF66-4533-9F3B-12EC3B8E8F30}"/>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CC257323-635C-45AE-A404-07A632FF0028}"/>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82A073C8-142B-4E30-89F3-E5FA75253591}"/>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C41DA4B-5E1D-4904-86DE-F93E66B76A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747A2A-72CE-4EEC-890E-C04AEEDD79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A93C34-5CD0-4866-95FE-C5E684F68A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5B2B43-F344-4140-8678-8EBA5FA09E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3BF8BF-8728-4774-B0CC-D70F798819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2" name="楕円 71">
          <a:extLst>
            <a:ext uri="{FF2B5EF4-FFF2-40B4-BE49-F238E27FC236}">
              <a16:creationId xmlns:a16="http://schemas.microsoft.com/office/drawing/2014/main" id="{AB2DA748-BFFB-4F24-AB24-276B23A0A99E}"/>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3" name="【図書館】&#10;有形固定資産減価償却率該当値テキスト">
          <a:extLst>
            <a:ext uri="{FF2B5EF4-FFF2-40B4-BE49-F238E27FC236}">
              <a16:creationId xmlns:a16="http://schemas.microsoft.com/office/drawing/2014/main" id="{6745C3A1-899A-4422-8174-8F83BC5C0B48}"/>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4" name="楕円 73">
          <a:extLst>
            <a:ext uri="{FF2B5EF4-FFF2-40B4-BE49-F238E27FC236}">
              <a16:creationId xmlns:a16="http://schemas.microsoft.com/office/drawing/2014/main" id="{25257E46-EEE7-4C08-99FC-7782AFC13442}"/>
            </a:ext>
          </a:extLst>
        </xdr:cNvPr>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5" name="直線コネクタ 74">
          <a:extLst>
            <a:ext uri="{FF2B5EF4-FFF2-40B4-BE49-F238E27FC236}">
              <a16:creationId xmlns:a16="http://schemas.microsoft.com/office/drawing/2014/main" id="{EDA9EC4C-7F97-4C98-A08B-62A5BEE16BD2}"/>
            </a:ext>
          </a:extLst>
        </xdr:cNvPr>
        <xdr:cNvCxnSpPr/>
      </xdr:nvCxnSpPr>
      <xdr:spPr>
        <a:xfrm flipV="1">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a:extLst>
            <a:ext uri="{FF2B5EF4-FFF2-40B4-BE49-F238E27FC236}">
              <a16:creationId xmlns:a16="http://schemas.microsoft.com/office/drawing/2014/main" id="{66172123-F1F4-44BE-B9C9-1265E194248C}"/>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7" name="直線コネクタ 76">
          <a:extLst>
            <a:ext uri="{FF2B5EF4-FFF2-40B4-BE49-F238E27FC236}">
              <a16:creationId xmlns:a16="http://schemas.microsoft.com/office/drawing/2014/main" id="{65084B8E-CB4F-4D81-9601-0F78D19AD539}"/>
            </a:ext>
          </a:extLst>
        </xdr:cNvPr>
        <xdr:cNvCxnSpPr/>
      </xdr:nvCxnSpPr>
      <xdr:spPr>
        <a:xfrm flipV="1">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78" name="n_1aveValue【図書館】&#10;有形固定資産減価償却率">
          <a:extLst>
            <a:ext uri="{FF2B5EF4-FFF2-40B4-BE49-F238E27FC236}">
              <a16:creationId xmlns:a16="http://schemas.microsoft.com/office/drawing/2014/main" id="{8D86CA38-FBE5-469A-A38F-E38D7CD53699}"/>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79" name="n_2aveValue【図書館】&#10;有形固定資産減価償却率">
          <a:extLst>
            <a:ext uri="{FF2B5EF4-FFF2-40B4-BE49-F238E27FC236}">
              <a16:creationId xmlns:a16="http://schemas.microsoft.com/office/drawing/2014/main" id="{E5C07219-2E3F-413C-BADF-CFC7D1056B7F}"/>
            </a:ext>
          </a:extLst>
        </xdr:cNvPr>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a:extLst>
            <a:ext uri="{FF2B5EF4-FFF2-40B4-BE49-F238E27FC236}">
              <a16:creationId xmlns:a16="http://schemas.microsoft.com/office/drawing/2014/main" id="{E8C51DA0-3E5D-4646-AD77-DDF59BF847B1}"/>
            </a:ext>
          </a:extLst>
        </xdr:cNvPr>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1" name="n_1mainValue【図書館】&#10;有形固定資産減価償却率">
          <a:extLst>
            <a:ext uri="{FF2B5EF4-FFF2-40B4-BE49-F238E27FC236}">
              <a16:creationId xmlns:a16="http://schemas.microsoft.com/office/drawing/2014/main" id="{2EF89A8F-81A2-4615-997C-A5E41CD2A767}"/>
            </a:ext>
          </a:extLst>
        </xdr:cNvPr>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2" name="n_2mainValue【図書館】&#10;有形固定資産減価償却率">
          <a:extLst>
            <a:ext uri="{FF2B5EF4-FFF2-40B4-BE49-F238E27FC236}">
              <a16:creationId xmlns:a16="http://schemas.microsoft.com/office/drawing/2014/main" id="{04C8364A-C72A-461C-A1F9-20C5DC72F3D9}"/>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A8CDADE-4F43-4C56-A535-CAE57BE636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3131A4F-32DF-4ABF-AB24-358D93152C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3C45DB74-BF9B-4800-87B8-3AD77DD704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6CAFB56-037A-4E0A-BF32-B4BFFC0C80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EE76499-2997-4057-A467-EB2A6E02E5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CC74411B-C9FF-41F9-BBC7-F57484F484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D38ABA9-B1F0-426F-90ED-21B0728A22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BBDC847-A622-46A6-BB7C-C5EAF94F78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05CA1D7-4BB5-4837-BC91-881DBCA5D2F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B4B407A-1D8D-40DA-B173-58D527DB5AF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C44D9EF9-4AC2-4FDA-AA2D-B45AA003197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8E854B1B-9C2D-4380-92CD-3A0E1D8A04A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1640DD3-4E8C-41D4-BFEE-BFE014D3644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B2F58934-9ADE-455D-86BE-AAACDB688B5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322C7534-1CD9-43C0-B49F-9D910AE02B9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F10A8368-6A27-4208-8923-53C1021DAC6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266D57D-E9E4-4326-A3E8-4F0466AE4BF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4BD525D5-8897-4442-82AB-458C22376D9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ECF00266-E789-4512-B6E5-17EE45371A6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9EDEA0BF-D0AD-4467-A57D-49641EA2084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EFEE6853-B9A7-48D5-99F1-8F8D07B13F4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63B791D8-6329-45A3-A6AE-D597FE2A251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22306311-C005-42AC-8B26-A1779CB0F7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D4A8CB1-1B77-4EAF-ACF3-A1EC73F0EB0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C8E79C-46B5-46F2-81BA-129421E2C45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a:extLst>
            <a:ext uri="{FF2B5EF4-FFF2-40B4-BE49-F238E27FC236}">
              <a16:creationId xmlns:a16="http://schemas.microsoft.com/office/drawing/2014/main" id="{C8DAB088-F100-4353-8BD1-25E0D4A869C9}"/>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a:extLst>
            <a:ext uri="{FF2B5EF4-FFF2-40B4-BE49-F238E27FC236}">
              <a16:creationId xmlns:a16="http://schemas.microsoft.com/office/drawing/2014/main" id="{28DE1F9C-2DC4-45E6-A013-E346F60FCE21}"/>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a:extLst>
            <a:ext uri="{FF2B5EF4-FFF2-40B4-BE49-F238E27FC236}">
              <a16:creationId xmlns:a16="http://schemas.microsoft.com/office/drawing/2014/main" id="{3A55B635-EE1B-4EF6-B57F-B3A7750A786B}"/>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a:extLst>
            <a:ext uri="{FF2B5EF4-FFF2-40B4-BE49-F238E27FC236}">
              <a16:creationId xmlns:a16="http://schemas.microsoft.com/office/drawing/2014/main" id="{8E841C80-F45E-4B3D-96AC-60F293FF6D7F}"/>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a:extLst>
            <a:ext uri="{FF2B5EF4-FFF2-40B4-BE49-F238E27FC236}">
              <a16:creationId xmlns:a16="http://schemas.microsoft.com/office/drawing/2014/main" id="{6CBD0217-2071-44C1-89BD-880857731D81}"/>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3" name="【図書館】&#10;一人当たり面積平均値テキスト">
          <a:extLst>
            <a:ext uri="{FF2B5EF4-FFF2-40B4-BE49-F238E27FC236}">
              <a16:creationId xmlns:a16="http://schemas.microsoft.com/office/drawing/2014/main" id="{04E4E1B7-51D8-438B-9A9C-71ACAC1C9B0C}"/>
            </a:ext>
          </a:extLst>
        </xdr:cNvPr>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a:extLst>
            <a:ext uri="{FF2B5EF4-FFF2-40B4-BE49-F238E27FC236}">
              <a16:creationId xmlns:a16="http://schemas.microsoft.com/office/drawing/2014/main" id="{38A33F95-1FF4-4CD7-8F5B-1EC387DC076C}"/>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a:extLst>
            <a:ext uri="{FF2B5EF4-FFF2-40B4-BE49-F238E27FC236}">
              <a16:creationId xmlns:a16="http://schemas.microsoft.com/office/drawing/2014/main" id="{ADEE7EDC-77F2-4E76-BDF4-8E2EEF560519}"/>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6" name="フローチャート: 判断 115">
          <a:extLst>
            <a:ext uri="{FF2B5EF4-FFF2-40B4-BE49-F238E27FC236}">
              <a16:creationId xmlns:a16="http://schemas.microsoft.com/office/drawing/2014/main" id="{E2AA3FC3-B7FF-4120-B6AA-45B1AE78B657}"/>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7" name="フローチャート: 判断 116">
          <a:extLst>
            <a:ext uri="{FF2B5EF4-FFF2-40B4-BE49-F238E27FC236}">
              <a16:creationId xmlns:a16="http://schemas.microsoft.com/office/drawing/2014/main" id="{E4908F9B-24B3-4540-AACC-F7CDFF01A2E7}"/>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67B0EC2-CB46-4C4B-B691-744C00CC03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8D01A04-16A6-4AC0-88AC-36D4C25021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63B24F8-BFFA-4766-B83C-BCB0585E96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751C9E4-F74A-4449-B1CF-1F1E56A26B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3557959-CF0F-40AF-902C-C530A89216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165826</xdr:rowOff>
    </xdr:from>
    <xdr:to>
      <xdr:col>55</xdr:col>
      <xdr:colOff>50800</xdr:colOff>
      <xdr:row>41</xdr:row>
      <xdr:rowOff>95976</xdr:rowOff>
    </xdr:to>
    <xdr:sp macro="" textlink="">
      <xdr:nvSpPr>
        <xdr:cNvPr id="123" name="楕円 122">
          <a:extLst>
            <a:ext uri="{FF2B5EF4-FFF2-40B4-BE49-F238E27FC236}">
              <a16:creationId xmlns:a16="http://schemas.microsoft.com/office/drawing/2014/main" id="{D9D6CD37-83C9-4C21-B7CC-C4B68DD595E3}"/>
            </a:ext>
          </a:extLst>
        </xdr:cNvPr>
        <xdr:cNvSpPr/>
      </xdr:nvSpPr>
      <xdr:spPr>
        <a:xfrm>
          <a:off x="10426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144253</xdr:rowOff>
    </xdr:from>
    <xdr:ext cx="469744" cy="259045"/>
    <xdr:sp macro="" textlink="">
      <xdr:nvSpPr>
        <xdr:cNvPr id="124" name="【図書館】&#10;一人当たり面積該当値テキスト">
          <a:extLst>
            <a:ext uri="{FF2B5EF4-FFF2-40B4-BE49-F238E27FC236}">
              <a16:creationId xmlns:a16="http://schemas.microsoft.com/office/drawing/2014/main" id="{181E0E48-F493-4641-86E7-A0DF22291683}"/>
            </a:ext>
          </a:extLst>
        </xdr:cNvPr>
        <xdr:cNvSpPr txBox="1"/>
      </xdr:nvSpPr>
      <xdr:spPr>
        <a:xfrm>
          <a:off x="10515600"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169091</xdr:rowOff>
    </xdr:from>
    <xdr:to>
      <xdr:col>50</xdr:col>
      <xdr:colOff>165100</xdr:colOff>
      <xdr:row>41</xdr:row>
      <xdr:rowOff>99241</xdr:rowOff>
    </xdr:to>
    <xdr:sp macro="" textlink="">
      <xdr:nvSpPr>
        <xdr:cNvPr id="125" name="楕円 124">
          <a:extLst>
            <a:ext uri="{FF2B5EF4-FFF2-40B4-BE49-F238E27FC236}">
              <a16:creationId xmlns:a16="http://schemas.microsoft.com/office/drawing/2014/main" id="{4352EEC8-5F84-44F5-A5AC-494C36830887}"/>
            </a:ext>
          </a:extLst>
        </xdr:cNvPr>
        <xdr:cNvSpPr/>
      </xdr:nvSpPr>
      <xdr:spPr>
        <a:xfrm>
          <a:off x="9588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45176</xdr:rowOff>
    </xdr:from>
    <xdr:to>
      <xdr:col>55</xdr:col>
      <xdr:colOff>0</xdr:colOff>
      <xdr:row>41</xdr:row>
      <xdr:rowOff>48441</xdr:rowOff>
    </xdr:to>
    <xdr:cxnSp macro="">
      <xdr:nvCxnSpPr>
        <xdr:cNvPr id="126" name="直線コネクタ 125">
          <a:extLst>
            <a:ext uri="{FF2B5EF4-FFF2-40B4-BE49-F238E27FC236}">
              <a16:creationId xmlns:a16="http://schemas.microsoft.com/office/drawing/2014/main" id="{E0C85F01-A4F2-4DDC-B349-DF70B9988F2E}"/>
            </a:ext>
          </a:extLst>
        </xdr:cNvPr>
        <xdr:cNvCxnSpPr/>
      </xdr:nvCxnSpPr>
      <xdr:spPr>
        <a:xfrm flipV="1">
          <a:off x="9639300" y="707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169091</xdr:rowOff>
    </xdr:from>
    <xdr:to>
      <xdr:col>46</xdr:col>
      <xdr:colOff>38100</xdr:colOff>
      <xdr:row>41</xdr:row>
      <xdr:rowOff>99241</xdr:rowOff>
    </xdr:to>
    <xdr:sp macro="" textlink="">
      <xdr:nvSpPr>
        <xdr:cNvPr id="127" name="楕円 126">
          <a:extLst>
            <a:ext uri="{FF2B5EF4-FFF2-40B4-BE49-F238E27FC236}">
              <a16:creationId xmlns:a16="http://schemas.microsoft.com/office/drawing/2014/main" id="{61A4A501-8DEC-4EA1-9C99-AA8F2F429547}"/>
            </a:ext>
          </a:extLst>
        </xdr:cNvPr>
        <xdr:cNvSpPr/>
      </xdr:nvSpPr>
      <xdr:spPr>
        <a:xfrm>
          <a:off x="8699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48441</xdr:rowOff>
    </xdr:from>
    <xdr:to>
      <xdr:col>50</xdr:col>
      <xdr:colOff>114300</xdr:colOff>
      <xdr:row>41</xdr:row>
      <xdr:rowOff>48441</xdr:rowOff>
    </xdr:to>
    <xdr:cxnSp macro="">
      <xdr:nvCxnSpPr>
        <xdr:cNvPr id="128" name="直線コネクタ 127">
          <a:extLst>
            <a:ext uri="{FF2B5EF4-FFF2-40B4-BE49-F238E27FC236}">
              <a16:creationId xmlns:a16="http://schemas.microsoft.com/office/drawing/2014/main" id="{4120CB67-7BD9-4EF5-A258-0F79FEDC0382}"/>
            </a:ext>
          </a:extLst>
        </xdr:cNvPr>
        <xdr:cNvCxnSpPr/>
      </xdr:nvCxnSpPr>
      <xdr:spPr>
        <a:xfrm>
          <a:off x="8750300" y="707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29" name="n_1aveValue【図書館】&#10;一人当たり面積">
          <a:extLst>
            <a:ext uri="{FF2B5EF4-FFF2-40B4-BE49-F238E27FC236}">
              <a16:creationId xmlns:a16="http://schemas.microsoft.com/office/drawing/2014/main" id="{3B1C42DF-9D0A-4D1F-99D9-1896BB86B4E7}"/>
            </a:ext>
          </a:extLst>
        </xdr:cNvPr>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0" name="n_2aveValue【図書館】&#10;一人当たり面積">
          <a:extLst>
            <a:ext uri="{FF2B5EF4-FFF2-40B4-BE49-F238E27FC236}">
              <a16:creationId xmlns:a16="http://schemas.microsoft.com/office/drawing/2014/main" id="{E973D40E-E524-4014-9E41-6202E76C93A4}"/>
            </a:ext>
          </a:extLst>
        </xdr:cNvPr>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1" name="n_3aveValue【図書館】&#10;一人当たり面積">
          <a:extLst>
            <a:ext uri="{FF2B5EF4-FFF2-40B4-BE49-F238E27FC236}">
              <a16:creationId xmlns:a16="http://schemas.microsoft.com/office/drawing/2014/main" id="{FA097EA0-E79A-4F6F-B8B0-EF6B702EC9E3}"/>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90368</xdr:rowOff>
    </xdr:from>
    <xdr:ext cx="469744" cy="259045"/>
    <xdr:sp macro="" textlink="">
      <xdr:nvSpPr>
        <xdr:cNvPr id="132" name="n_1mainValue【図書館】&#10;一人当たり面積">
          <a:extLst>
            <a:ext uri="{FF2B5EF4-FFF2-40B4-BE49-F238E27FC236}">
              <a16:creationId xmlns:a16="http://schemas.microsoft.com/office/drawing/2014/main" id="{50A973F7-8F63-4D52-85F5-E4EDD8FBE0F7}"/>
            </a:ext>
          </a:extLst>
        </xdr:cNvPr>
        <xdr:cNvSpPr txBox="1"/>
      </xdr:nvSpPr>
      <xdr:spPr>
        <a:xfrm>
          <a:off x="9391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90368</xdr:rowOff>
    </xdr:from>
    <xdr:ext cx="469744" cy="259045"/>
    <xdr:sp macro="" textlink="">
      <xdr:nvSpPr>
        <xdr:cNvPr id="133" name="n_2mainValue【図書館】&#10;一人当たり面積">
          <a:extLst>
            <a:ext uri="{FF2B5EF4-FFF2-40B4-BE49-F238E27FC236}">
              <a16:creationId xmlns:a16="http://schemas.microsoft.com/office/drawing/2014/main" id="{3B620127-21AB-4C19-95CB-93CB22D37E28}"/>
            </a:ext>
          </a:extLst>
        </xdr:cNvPr>
        <xdr:cNvSpPr txBox="1"/>
      </xdr:nvSpPr>
      <xdr:spPr>
        <a:xfrm>
          <a:off x="85154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C54B9D05-66C5-45EB-B327-4AE4F05528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7FBE238D-B5A3-4734-9B91-0740B5B91B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497DB7F0-53EB-4E7C-B34F-7E44BC2FE9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A635DE49-6908-43D8-9A18-363372FBFE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5415154A-B9E8-4B7F-B51C-9775810F93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6C1C198D-695B-463E-A517-FABFD2E25F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7D25859D-D37E-47FB-81A3-9AF29B98C0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8373C537-0A6A-4F78-954E-CB10D215DF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A648997A-D80D-49F3-9189-55217E780B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2912907C-1D61-4F9F-B17B-30CE6A485E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11319B94-CB3F-4150-BBBB-9E679BAC021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B17F7901-8EA7-4ECF-B6D1-DB0871AC54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9B8FE1A5-011A-4F9A-97EA-89723AA5E69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2DD6B9F0-B773-4AFD-958D-A5286E391DB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721C91DC-F65E-40CA-B378-9E509A6DE6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E64C39FE-0688-4FA9-8D84-8223D8A023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AE0C23F4-6A71-4692-BA9B-EFE5F35BBFD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18BC24B6-358B-4F11-9CFC-590B933A0A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3A090029-0FEC-4899-8D0C-78BE4F899C0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897C937C-34BA-47B1-9CC1-8EFB5F05101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F028969B-FE36-44E0-A8DE-1495BD8CE10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999EB335-3441-477B-B81C-AD29268B1D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5515FF2B-D6B9-489C-AC22-36010D0D3F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22B0E6D0-E267-484A-A71B-B3583FD8EB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a:extLst>
            <a:ext uri="{FF2B5EF4-FFF2-40B4-BE49-F238E27FC236}">
              <a16:creationId xmlns:a16="http://schemas.microsoft.com/office/drawing/2014/main" id="{F557BFAD-64C0-4042-9717-F29F4A469A28}"/>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911A093D-4CA1-4363-8BF0-2AC9EE719B2F}"/>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a:extLst>
            <a:ext uri="{FF2B5EF4-FFF2-40B4-BE49-F238E27FC236}">
              <a16:creationId xmlns:a16="http://schemas.microsoft.com/office/drawing/2014/main" id="{BCC31B82-B8E5-4D9E-BC29-F92AC94E6AA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B7F5AD68-7ED7-4A55-A98E-2CCD2AF2DF2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E082E8AC-9279-42B3-B38E-4D602A5EF67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ABF623ED-3076-4D98-96F0-1E2F7FC9CB88}"/>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a:extLst>
            <a:ext uri="{FF2B5EF4-FFF2-40B4-BE49-F238E27FC236}">
              <a16:creationId xmlns:a16="http://schemas.microsoft.com/office/drawing/2014/main" id="{9B7D77AE-DF17-44F5-8840-E2A1985A87A5}"/>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a:extLst>
            <a:ext uri="{FF2B5EF4-FFF2-40B4-BE49-F238E27FC236}">
              <a16:creationId xmlns:a16="http://schemas.microsoft.com/office/drawing/2014/main" id="{ED24590B-2D84-46A5-BF2B-75F361BC67FD}"/>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a:extLst>
            <a:ext uri="{FF2B5EF4-FFF2-40B4-BE49-F238E27FC236}">
              <a16:creationId xmlns:a16="http://schemas.microsoft.com/office/drawing/2014/main" id="{0FA9CF00-03A6-4F2C-954B-59A42283651D}"/>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a:extLst>
            <a:ext uri="{FF2B5EF4-FFF2-40B4-BE49-F238E27FC236}">
              <a16:creationId xmlns:a16="http://schemas.microsoft.com/office/drawing/2014/main" id="{1D6AEC7D-8B83-4E95-8E1F-22F8E62E05AC}"/>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3454B7C-92A7-4606-9C01-E55C45D32D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EC6FFBD-804B-428A-B102-9326FE9812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9269E50-1ACA-464C-942E-6417E717F1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2719766-1C32-41C2-B157-7E6EC0D32C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296A1BD-C5B8-478E-B262-63F44E3E81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3" name="楕円 172">
          <a:extLst>
            <a:ext uri="{FF2B5EF4-FFF2-40B4-BE49-F238E27FC236}">
              <a16:creationId xmlns:a16="http://schemas.microsoft.com/office/drawing/2014/main" id="{6F7CACD2-8FBD-48CC-B8BC-1D79D6721846}"/>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4" name="【体育館・プール】&#10;有形固定資産減価償却率該当値テキスト">
          <a:extLst>
            <a:ext uri="{FF2B5EF4-FFF2-40B4-BE49-F238E27FC236}">
              <a16:creationId xmlns:a16="http://schemas.microsoft.com/office/drawing/2014/main" id="{3C72E753-6CAE-475C-9B4C-766C5574D5E8}"/>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5" name="楕円 174">
          <a:extLst>
            <a:ext uri="{FF2B5EF4-FFF2-40B4-BE49-F238E27FC236}">
              <a16:creationId xmlns:a16="http://schemas.microsoft.com/office/drawing/2014/main" id="{42799431-8A76-4906-8B99-B444A3C91428}"/>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6" name="直線コネクタ 175">
          <a:extLst>
            <a:ext uri="{FF2B5EF4-FFF2-40B4-BE49-F238E27FC236}">
              <a16:creationId xmlns:a16="http://schemas.microsoft.com/office/drawing/2014/main" id="{9996B7EE-A7D9-4F8B-9D30-BFE3A8D9C440}"/>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7" name="楕円 176">
          <a:extLst>
            <a:ext uri="{FF2B5EF4-FFF2-40B4-BE49-F238E27FC236}">
              <a16:creationId xmlns:a16="http://schemas.microsoft.com/office/drawing/2014/main" id="{7C9F6595-B301-4A30-9E65-5FA437B73401}"/>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8" name="直線コネクタ 177">
          <a:extLst>
            <a:ext uri="{FF2B5EF4-FFF2-40B4-BE49-F238E27FC236}">
              <a16:creationId xmlns:a16="http://schemas.microsoft.com/office/drawing/2014/main" id="{FAA595D4-80DF-4173-96BA-84246BECDB85}"/>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9" name="n_1aveValue【体育館・プール】&#10;有形固定資産減価償却率">
          <a:extLst>
            <a:ext uri="{FF2B5EF4-FFF2-40B4-BE49-F238E27FC236}">
              <a16:creationId xmlns:a16="http://schemas.microsoft.com/office/drawing/2014/main" id="{4D3CC39D-0A1F-48B9-88BB-52CE8DE47B8B}"/>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0" name="n_2aveValue【体育館・プール】&#10;有形固定資産減価償却率">
          <a:extLst>
            <a:ext uri="{FF2B5EF4-FFF2-40B4-BE49-F238E27FC236}">
              <a16:creationId xmlns:a16="http://schemas.microsoft.com/office/drawing/2014/main" id="{E31A29E5-FF25-45DC-A7F7-DBB16AAA0744}"/>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1" name="n_3aveValue【体育館・プール】&#10;有形固定資産減価償却率">
          <a:extLst>
            <a:ext uri="{FF2B5EF4-FFF2-40B4-BE49-F238E27FC236}">
              <a16:creationId xmlns:a16="http://schemas.microsoft.com/office/drawing/2014/main" id="{63E519F5-DA61-4677-B094-A91016690974}"/>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2" name="n_1mainValue【体育館・プール】&#10;有形固定資産減価償却率">
          <a:extLst>
            <a:ext uri="{FF2B5EF4-FFF2-40B4-BE49-F238E27FC236}">
              <a16:creationId xmlns:a16="http://schemas.microsoft.com/office/drawing/2014/main" id="{B82B550F-E808-4F49-BC61-33547F7982C3}"/>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3" name="n_2mainValue【体育館・プール】&#10;有形固定資産減価償却率">
          <a:extLst>
            <a:ext uri="{FF2B5EF4-FFF2-40B4-BE49-F238E27FC236}">
              <a16:creationId xmlns:a16="http://schemas.microsoft.com/office/drawing/2014/main" id="{7FADDCEB-9390-4A2E-ADC3-9521C1A7012E}"/>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57FE6E87-6157-4B7A-8951-35303B5E31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37BB7A2D-719D-4E24-B809-8D5798D98E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6024731B-6F73-485B-8DC0-3BB0DBE6D8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BEF4859A-D9C2-4C5C-A253-BB24356FF0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88346A75-427E-486B-9596-DDFA04D651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71463CAE-8901-426B-B11A-493B72D78A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354325FB-3860-4BC7-A9AB-EF03E90D47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F08042C0-3298-4DEE-A9E9-1809BCA41E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9FF57FC-BBB4-4C48-9D01-DDF51C5A21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8633E09-6F45-4AFE-9A3E-D3ADF19E5B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D3D0151A-1A0A-4568-8897-0196155A827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a:extLst>
            <a:ext uri="{FF2B5EF4-FFF2-40B4-BE49-F238E27FC236}">
              <a16:creationId xmlns:a16="http://schemas.microsoft.com/office/drawing/2014/main" id="{08C91863-DAB3-4091-BC3C-1BCC71ED705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931D3E6D-EA25-45F2-BCC8-8E963AD4B32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a:extLst>
            <a:ext uri="{FF2B5EF4-FFF2-40B4-BE49-F238E27FC236}">
              <a16:creationId xmlns:a16="http://schemas.microsoft.com/office/drawing/2014/main" id="{7E9D93FB-ADF2-490A-85A0-BC2744B3D4B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CFC871D1-1E5A-43E0-BC13-C093D27DF83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a:extLst>
            <a:ext uri="{FF2B5EF4-FFF2-40B4-BE49-F238E27FC236}">
              <a16:creationId xmlns:a16="http://schemas.microsoft.com/office/drawing/2014/main" id="{C2593BC1-AF5F-4BBE-96FF-9607DFE50D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71BE95E6-5990-4BCB-9620-FA594B6D193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a:extLst>
            <a:ext uri="{FF2B5EF4-FFF2-40B4-BE49-F238E27FC236}">
              <a16:creationId xmlns:a16="http://schemas.microsoft.com/office/drawing/2014/main" id="{8F836D1A-B499-499C-B764-323B811018E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956DF93E-7F73-4379-A653-070B4AEAC2E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a:extLst>
            <a:ext uri="{FF2B5EF4-FFF2-40B4-BE49-F238E27FC236}">
              <a16:creationId xmlns:a16="http://schemas.microsoft.com/office/drawing/2014/main" id="{244C2E59-33C5-46E6-860C-F3E7CA83FAC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BDEE6B14-47CF-405C-BF6D-C47C40B252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E5A0BB10-DCBC-4C93-A2CA-3C1C389E0C4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BF2E3007-047A-4C35-B232-C07D9D3256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03D2C963-D3F8-4AF5-84B8-FA9D561600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a:extLst>
            <a:ext uri="{FF2B5EF4-FFF2-40B4-BE49-F238E27FC236}">
              <a16:creationId xmlns:a16="http://schemas.microsoft.com/office/drawing/2014/main" id="{CD53AE65-0505-4392-8520-D9EFAA14DF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a:extLst>
            <a:ext uri="{FF2B5EF4-FFF2-40B4-BE49-F238E27FC236}">
              <a16:creationId xmlns:a16="http://schemas.microsoft.com/office/drawing/2014/main" id="{CA83B1D0-A25F-4F56-92E6-12B9AF8A46E9}"/>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a:extLst>
            <a:ext uri="{FF2B5EF4-FFF2-40B4-BE49-F238E27FC236}">
              <a16:creationId xmlns:a16="http://schemas.microsoft.com/office/drawing/2014/main" id="{4ED54AEE-60D9-4D09-A82A-70AFDB4AC4D5}"/>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a:extLst>
            <a:ext uri="{FF2B5EF4-FFF2-40B4-BE49-F238E27FC236}">
              <a16:creationId xmlns:a16="http://schemas.microsoft.com/office/drawing/2014/main" id="{792D691D-10EA-4778-AFD1-654855435CB5}"/>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a:extLst>
            <a:ext uri="{FF2B5EF4-FFF2-40B4-BE49-F238E27FC236}">
              <a16:creationId xmlns:a16="http://schemas.microsoft.com/office/drawing/2014/main" id="{EF791C12-7861-4F02-9376-F84B4956A63E}"/>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a:extLst>
            <a:ext uri="{FF2B5EF4-FFF2-40B4-BE49-F238E27FC236}">
              <a16:creationId xmlns:a16="http://schemas.microsoft.com/office/drawing/2014/main" id="{E5389CF2-D8F8-456A-89AF-9AD2C2A45235}"/>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14" name="【体育館・プール】&#10;一人当たり面積平均値テキスト">
          <a:extLst>
            <a:ext uri="{FF2B5EF4-FFF2-40B4-BE49-F238E27FC236}">
              <a16:creationId xmlns:a16="http://schemas.microsoft.com/office/drawing/2014/main" id="{915575FA-0A7D-4705-A1EE-5BD6553F8DC7}"/>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a:extLst>
            <a:ext uri="{FF2B5EF4-FFF2-40B4-BE49-F238E27FC236}">
              <a16:creationId xmlns:a16="http://schemas.microsoft.com/office/drawing/2014/main" id="{336A6CD9-9685-4E71-8317-7F1ED6B4E733}"/>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a:extLst>
            <a:ext uri="{FF2B5EF4-FFF2-40B4-BE49-F238E27FC236}">
              <a16:creationId xmlns:a16="http://schemas.microsoft.com/office/drawing/2014/main" id="{5388625A-A442-4C19-9904-A4346A6C1B6B}"/>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7" name="フローチャート: 判断 216">
          <a:extLst>
            <a:ext uri="{FF2B5EF4-FFF2-40B4-BE49-F238E27FC236}">
              <a16:creationId xmlns:a16="http://schemas.microsoft.com/office/drawing/2014/main" id="{F16E0141-380B-4039-AA85-2A3D7CEA9AE2}"/>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18" name="フローチャート: 判断 217">
          <a:extLst>
            <a:ext uri="{FF2B5EF4-FFF2-40B4-BE49-F238E27FC236}">
              <a16:creationId xmlns:a16="http://schemas.microsoft.com/office/drawing/2014/main" id="{55EF7118-ABC6-4A68-A7F2-13DAC084FA2E}"/>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9C19BF9-C2DB-4A31-8D8B-ECEB9B05AA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C747D9C-FCE1-4768-9F1E-44333F73BD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CC2DEBA-F08A-46A2-82F1-DADF836443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B7EE199-2927-458A-B26A-C45BF6695D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9AE29EA-AEAA-414E-B66D-B16405DECF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57513</xdr:rowOff>
    </xdr:from>
    <xdr:to>
      <xdr:col>55</xdr:col>
      <xdr:colOff>50800</xdr:colOff>
      <xdr:row>63</xdr:row>
      <xdr:rowOff>159113</xdr:rowOff>
    </xdr:to>
    <xdr:sp macro="" textlink="">
      <xdr:nvSpPr>
        <xdr:cNvPr id="224" name="楕円 223">
          <a:extLst>
            <a:ext uri="{FF2B5EF4-FFF2-40B4-BE49-F238E27FC236}">
              <a16:creationId xmlns:a16="http://schemas.microsoft.com/office/drawing/2014/main" id="{4FBDC5BA-13B4-496D-A28F-A4AD46F82090}"/>
            </a:ext>
          </a:extLst>
        </xdr:cNvPr>
        <xdr:cNvSpPr/>
      </xdr:nvSpPr>
      <xdr:spPr>
        <a:xfrm>
          <a:off x="10426700" y="108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143890</xdr:rowOff>
    </xdr:from>
    <xdr:ext cx="469744" cy="259045"/>
    <xdr:sp macro="" textlink="">
      <xdr:nvSpPr>
        <xdr:cNvPr id="225" name="【体育館・プール】&#10;一人当たり面積該当値テキスト">
          <a:extLst>
            <a:ext uri="{FF2B5EF4-FFF2-40B4-BE49-F238E27FC236}">
              <a16:creationId xmlns:a16="http://schemas.microsoft.com/office/drawing/2014/main" id="{645655A7-F6EA-4671-98FF-A6B2BB617BB5}"/>
            </a:ext>
          </a:extLst>
        </xdr:cNvPr>
        <xdr:cNvSpPr txBox="1"/>
      </xdr:nvSpPr>
      <xdr:spPr>
        <a:xfrm>
          <a:off x="10515600" y="107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58601</xdr:rowOff>
    </xdr:from>
    <xdr:to>
      <xdr:col>50</xdr:col>
      <xdr:colOff>165100</xdr:colOff>
      <xdr:row>63</xdr:row>
      <xdr:rowOff>160201</xdr:rowOff>
    </xdr:to>
    <xdr:sp macro="" textlink="">
      <xdr:nvSpPr>
        <xdr:cNvPr id="226" name="楕円 225">
          <a:extLst>
            <a:ext uri="{FF2B5EF4-FFF2-40B4-BE49-F238E27FC236}">
              <a16:creationId xmlns:a16="http://schemas.microsoft.com/office/drawing/2014/main" id="{2C54028B-14C1-4E07-BD99-CD9C2FC395D0}"/>
            </a:ext>
          </a:extLst>
        </xdr:cNvPr>
        <xdr:cNvSpPr/>
      </xdr:nvSpPr>
      <xdr:spPr>
        <a:xfrm>
          <a:off x="9588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108313</xdr:rowOff>
    </xdr:from>
    <xdr:to>
      <xdr:col>55</xdr:col>
      <xdr:colOff>0</xdr:colOff>
      <xdr:row>63</xdr:row>
      <xdr:rowOff>109401</xdr:rowOff>
    </xdr:to>
    <xdr:cxnSp macro="">
      <xdr:nvCxnSpPr>
        <xdr:cNvPr id="227" name="直線コネクタ 226">
          <a:extLst>
            <a:ext uri="{FF2B5EF4-FFF2-40B4-BE49-F238E27FC236}">
              <a16:creationId xmlns:a16="http://schemas.microsoft.com/office/drawing/2014/main" id="{741E2067-420E-4FF7-B16C-ED0556CC44CE}"/>
            </a:ext>
          </a:extLst>
        </xdr:cNvPr>
        <xdr:cNvCxnSpPr/>
      </xdr:nvCxnSpPr>
      <xdr:spPr>
        <a:xfrm flipV="1">
          <a:off x="9639300" y="109096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28" name="楕円 227">
          <a:extLst>
            <a:ext uri="{FF2B5EF4-FFF2-40B4-BE49-F238E27FC236}">
              <a16:creationId xmlns:a16="http://schemas.microsoft.com/office/drawing/2014/main" id="{4C64CE6D-0ED6-42B7-9AB0-E22AB939E74E}"/>
            </a:ext>
          </a:extLst>
        </xdr:cNvPr>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109401</xdr:rowOff>
    </xdr:from>
    <xdr:to>
      <xdr:col>50</xdr:col>
      <xdr:colOff>114300</xdr:colOff>
      <xdr:row>63</xdr:row>
      <xdr:rowOff>110490</xdr:rowOff>
    </xdr:to>
    <xdr:cxnSp macro="">
      <xdr:nvCxnSpPr>
        <xdr:cNvPr id="229" name="直線コネクタ 228">
          <a:extLst>
            <a:ext uri="{FF2B5EF4-FFF2-40B4-BE49-F238E27FC236}">
              <a16:creationId xmlns:a16="http://schemas.microsoft.com/office/drawing/2014/main" id="{A24F0D4D-4018-4470-9D92-432227ACD965}"/>
            </a:ext>
          </a:extLst>
        </xdr:cNvPr>
        <xdr:cNvCxnSpPr/>
      </xdr:nvCxnSpPr>
      <xdr:spPr>
        <a:xfrm flipV="1">
          <a:off x="8750300" y="1091075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30" name="n_1aveValue【体育館・プール】&#10;一人当たり面積">
          <a:extLst>
            <a:ext uri="{FF2B5EF4-FFF2-40B4-BE49-F238E27FC236}">
              <a16:creationId xmlns:a16="http://schemas.microsoft.com/office/drawing/2014/main" id="{8374684B-5452-4B58-B0C5-5D1B9FE67E1D}"/>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31" name="n_2aveValue【体育館・プール】&#10;一人当たり面積">
          <a:extLst>
            <a:ext uri="{FF2B5EF4-FFF2-40B4-BE49-F238E27FC236}">
              <a16:creationId xmlns:a16="http://schemas.microsoft.com/office/drawing/2014/main" id="{04F41347-3A53-4709-869A-EF1A6A1E62BF}"/>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32" name="n_3aveValue【体育館・プール】&#10;一人当たり面積">
          <a:extLst>
            <a:ext uri="{FF2B5EF4-FFF2-40B4-BE49-F238E27FC236}">
              <a16:creationId xmlns:a16="http://schemas.microsoft.com/office/drawing/2014/main" id="{4C0C7AF6-01FE-4F6E-B276-544BD9570864}"/>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151328</xdr:rowOff>
    </xdr:from>
    <xdr:ext cx="469744" cy="259045"/>
    <xdr:sp macro="" textlink="">
      <xdr:nvSpPr>
        <xdr:cNvPr id="233" name="n_1mainValue【体育館・プール】&#10;一人当たり面積">
          <a:extLst>
            <a:ext uri="{FF2B5EF4-FFF2-40B4-BE49-F238E27FC236}">
              <a16:creationId xmlns:a16="http://schemas.microsoft.com/office/drawing/2014/main" id="{B7A2DAFD-98E6-43E7-8365-2CFDDDFD4BC5}"/>
            </a:ext>
          </a:extLst>
        </xdr:cNvPr>
        <xdr:cNvSpPr txBox="1"/>
      </xdr:nvSpPr>
      <xdr:spPr>
        <a:xfrm>
          <a:off x="9391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34" name="n_2mainValue【体育館・プール】&#10;一人当たり面積">
          <a:extLst>
            <a:ext uri="{FF2B5EF4-FFF2-40B4-BE49-F238E27FC236}">
              <a16:creationId xmlns:a16="http://schemas.microsoft.com/office/drawing/2014/main" id="{12E5ADCF-2AB9-4BD5-A6DD-7AC017935700}"/>
            </a:ext>
          </a:extLst>
        </xdr:cNvPr>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6DF26096-E00B-4CA1-A41F-C390EB3980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C8796A6E-0E8A-4B5F-8EA0-39650C12F1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47B7BE66-566E-4432-B3B0-F39FE3AAF9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2799C057-DC48-4585-AAAE-F5C42EC1BB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8EB0B598-9C23-4CA3-A42A-D9C0B8100B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B07B04EC-8FDE-4C60-A91E-2B11165568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AC4C0B6E-72E0-4EDB-AF64-8B20531ECE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27C8421C-5C8E-4CF7-A507-A38DB3CAB17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1802F01D-7B88-493E-B460-BCDD13EC80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FA77E8FB-D50E-4559-BDCD-DE1ADF0DD0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6A9E9152-5175-466D-875E-0C8040C1B7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1E4DF38F-A2A4-49DE-8C37-23DFEBDF74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B4D9073C-FC59-4E80-9CC2-D2B6B0505A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8EC41D90-517C-4417-A607-620AD5DCB7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F3271A24-0357-4571-A85E-7F9C6979CD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D408B827-9792-40B6-A3CC-DE10FB91D9B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8E3C5FC0-48A5-4BEA-A9B7-E5A840B497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68220B04-7970-45F5-B33A-6E534BB310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A7853D7A-A5E0-4C74-9C1D-B2F73E33ED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CA404CDD-16E8-4A59-9213-E67812E854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B6B05741-0D5D-4665-AA5F-8CD0D7D514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34915DDA-3401-4D1E-AF33-CEFB7F5DD1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3216BC68-DC5F-41B4-B863-9585E48B27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9CC8D491-B1FC-4115-9F61-0EF6FC65C7C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a:extLst>
            <a:ext uri="{FF2B5EF4-FFF2-40B4-BE49-F238E27FC236}">
              <a16:creationId xmlns:a16="http://schemas.microsoft.com/office/drawing/2014/main" id="{C802931E-CABB-4127-A2F6-DF2DAE1293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a:extLst>
            <a:ext uri="{FF2B5EF4-FFF2-40B4-BE49-F238E27FC236}">
              <a16:creationId xmlns:a16="http://schemas.microsoft.com/office/drawing/2014/main" id="{77985049-D77D-497D-BE46-3EF7456E21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a:extLst>
            <a:ext uri="{FF2B5EF4-FFF2-40B4-BE49-F238E27FC236}">
              <a16:creationId xmlns:a16="http://schemas.microsoft.com/office/drawing/2014/main" id="{E50A43AB-434D-4B29-9C63-E9AA4AE52B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a:extLst>
            <a:ext uri="{FF2B5EF4-FFF2-40B4-BE49-F238E27FC236}">
              <a16:creationId xmlns:a16="http://schemas.microsoft.com/office/drawing/2014/main" id="{73206316-AC2C-4705-8DCA-2C412A4E8D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a:extLst>
            <a:ext uri="{FF2B5EF4-FFF2-40B4-BE49-F238E27FC236}">
              <a16:creationId xmlns:a16="http://schemas.microsoft.com/office/drawing/2014/main" id="{F9399487-AE0C-4CF0-BBB1-EAA3E4BDF3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a:extLst>
            <a:ext uri="{FF2B5EF4-FFF2-40B4-BE49-F238E27FC236}">
              <a16:creationId xmlns:a16="http://schemas.microsoft.com/office/drawing/2014/main" id="{A78A7862-57D1-485C-9DFD-370A37305F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a:extLst>
            <a:ext uri="{FF2B5EF4-FFF2-40B4-BE49-F238E27FC236}">
              <a16:creationId xmlns:a16="http://schemas.microsoft.com/office/drawing/2014/main" id="{2CE894E2-AE36-4DE7-A979-3A62C15C0F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a:extLst>
            <a:ext uri="{FF2B5EF4-FFF2-40B4-BE49-F238E27FC236}">
              <a16:creationId xmlns:a16="http://schemas.microsoft.com/office/drawing/2014/main" id="{743C9454-AE3B-4180-9FE1-F59E47EBD6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a:extLst>
            <a:ext uri="{FF2B5EF4-FFF2-40B4-BE49-F238E27FC236}">
              <a16:creationId xmlns:a16="http://schemas.microsoft.com/office/drawing/2014/main" id="{1AA445AF-0E23-4814-8BB6-53B95E24CD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a:extLst>
            <a:ext uri="{FF2B5EF4-FFF2-40B4-BE49-F238E27FC236}">
              <a16:creationId xmlns:a16="http://schemas.microsoft.com/office/drawing/2014/main" id="{F847783E-1D46-4202-9ED4-455E8A113D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a:extLst>
            <a:ext uri="{FF2B5EF4-FFF2-40B4-BE49-F238E27FC236}">
              <a16:creationId xmlns:a16="http://schemas.microsoft.com/office/drawing/2014/main" id="{E37BD3F4-B795-40DF-A73D-083349B1FF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a:extLst>
            <a:ext uri="{FF2B5EF4-FFF2-40B4-BE49-F238E27FC236}">
              <a16:creationId xmlns:a16="http://schemas.microsoft.com/office/drawing/2014/main" id="{755F7F50-1DDE-4130-9914-6436D4E43B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a:extLst>
            <a:ext uri="{FF2B5EF4-FFF2-40B4-BE49-F238E27FC236}">
              <a16:creationId xmlns:a16="http://schemas.microsoft.com/office/drawing/2014/main" id="{0F92F4BF-F791-4412-A410-E127D9E616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a:extLst>
            <a:ext uri="{FF2B5EF4-FFF2-40B4-BE49-F238E27FC236}">
              <a16:creationId xmlns:a16="http://schemas.microsoft.com/office/drawing/2014/main" id="{FC4DE7AF-9B13-4385-9D30-4F975985AB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a:extLst>
            <a:ext uri="{FF2B5EF4-FFF2-40B4-BE49-F238E27FC236}">
              <a16:creationId xmlns:a16="http://schemas.microsoft.com/office/drawing/2014/main" id="{26288ADD-AF9D-4A9B-8A80-A18826733A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a:extLst>
            <a:ext uri="{FF2B5EF4-FFF2-40B4-BE49-F238E27FC236}">
              <a16:creationId xmlns:a16="http://schemas.microsoft.com/office/drawing/2014/main" id="{63FD9EEE-F6F0-4C2C-9AC2-C8F16BC38D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a:extLst>
            <a:ext uri="{FF2B5EF4-FFF2-40B4-BE49-F238E27FC236}">
              <a16:creationId xmlns:a16="http://schemas.microsoft.com/office/drawing/2014/main" id="{B6B5084B-734A-4294-9698-989A80D858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a:extLst>
            <a:ext uri="{FF2B5EF4-FFF2-40B4-BE49-F238E27FC236}">
              <a16:creationId xmlns:a16="http://schemas.microsoft.com/office/drawing/2014/main" id="{12F029A6-CAE0-4574-A1E7-8515F1D607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7" name="直線コネクタ 276">
          <a:extLst>
            <a:ext uri="{FF2B5EF4-FFF2-40B4-BE49-F238E27FC236}">
              <a16:creationId xmlns:a16="http://schemas.microsoft.com/office/drawing/2014/main" id="{5F09B891-261A-4815-92F0-4ADF312E6D1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8" name="テキスト ボックス 277">
          <a:extLst>
            <a:ext uri="{FF2B5EF4-FFF2-40B4-BE49-F238E27FC236}">
              <a16:creationId xmlns:a16="http://schemas.microsoft.com/office/drawing/2014/main" id="{110466AB-E255-4C78-83F1-3DB64B820AC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9" name="直線コネクタ 278">
          <a:extLst>
            <a:ext uri="{FF2B5EF4-FFF2-40B4-BE49-F238E27FC236}">
              <a16:creationId xmlns:a16="http://schemas.microsoft.com/office/drawing/2014/main" id="{A7D305A8-2BB8-4CFB-9ECE-7D8E7D781E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0" name="テキスト ボックス 279">
          <a:extLst>
            <a:ext uri="{FF2B5EF4-FFF2-40B4-BE49-F238E27FC236}">
              <a16:creationId xmlns:a16="http://schemas.microsoft.com/office/drawing/2014/main" id="{52EA796C-77F8-436E-9651-7DD9554BE99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1" name="直線コネクタ 280">
          <a:extLst>
            <a:ext uri="{FF2B5EF4-FFF2-40B4-BE49-F238E27FC236}">
              <a16:creationId xmlns:a16="http://schemas.microsoft.com/office/drawing/2014/main" id="{E7E30445-C216-4301-931B-C741968842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2" name="テキスト ボックス 281">
          <a:extLst>
            <a:ext uri="{FF2B5EF4-FFF2-40B4-BE49-F238E27FC236}">
              <a16:creationId xmlns:a16="http://schemas.microsoft.com/office/drawing/2014/main" id="{73E61781-B78E-4FE7-AA3D-6F9ACB04F3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3" name="直線コネクタ 282">
          <a:extLst>
            <a:ext uri="{FF2B5EF4-FFF2-40B4-BE49-F238E27FC236}">
              <a16:creationId xmlns:a16="http://schemas.microsoft.com/office/drawing/2014/main" id="{81C4BD6D-39EF-4A12-BCE3-4ADD7CCF67A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4" name="テキスト ボックス 283">
          <a:extLst>
            <a:ext uri="{FF2B5EF4-FFF2-40B4-BE49-F238E27FC236}">
              <a16:creationId xmlns:a16="http://schemas.microsoft.com/office/drawing/2014/main" id="{7178B947-8E21-4E44-A759-2DABC77126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5" name="直線コネクタ 284">
          <a:extLst>
            <a:ext uri="{FF2B5EF4-FFF2-40B4-BE49-F238E27FC236}">
              <a16:creationId xmlns:a16="http://schemas.microsoft.com/office/drawing/2014/main" id="{31C60665-9ADF-4105-8100-6A6B71BC85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6" name="テキスト ボックス 285">
          <a:extLst>
            <a:ext uri="{FF2B5EF4-FFF2-40B4-BE49-F238E27FC236}">
              <a16:creationId xmlns:a16="http://schemas.microsoft.com/office/drawing/2014/main" id="{AE7585A0-5EA2-41C4-836C-90A81D4CA0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7" name="直線コネクタ 286">
          <a:extLst>
            <a:ext uri="{FF2B5EF4-FFF2-40B4-BE49-F238E27FC236}">
              <a16:creationId xmlns:a16="http://schemas.microsoft.com/office/drawing/2014/main" id="{B0D9BCD8-4447-4702-8C65-CEA3E8F9578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8" name="テキスト ボックス 287">
          <a:extLst>
            <a:ext uri="{FF2B5EF4-FFF2-40B4-BE49-F238E27FC236}">
              <a16:creationId xmlns:a16="http://schemas.microsoft.com/office/drawing/2014/main" id="{D83BD1A0-CBE5-426D-957D-55A064E9E20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a:extLst>
            <a:ext uri="{FF2B5EF4-FFF2-40B4-BE49-F238E27FC236}">
              <a16:creationId xmlns:a16="http://schemas.microsoft.com/office/drawing/2014/main" id="{2D8A0AA3-9B3A-482D-96A0-2CFDCAE801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0" name="テキスト ボックス 289">
          <a:extLst>
            <a:ext uri="{FF2B5EF4-FFF2-40B4-BE49-F238E27FC236}">
              <a16:creationId xmlns:a16="http://schemas.microsoft.com/office/drawing/2014/main" id="{AE220063-E952-4CA2-88A5-352C12235A6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一般廃棄物処理施設】&#10;有形固定資産減価償却率グラフ枠">
          <a:extLst>
            <a:ext uri="{FF2B5EF4-FFF2-40B4-BE49-F238E27FC236}">
              <a16:creationId xmlns:a16="http://schemas.microsoft.com/office/drawing/2014/main" id="{A13C7F4B-85D0-49F0-8479-EB3FDDEEEE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92" name="直線コネクタ 291">
          <a:extLst>
            <a:ext uri="{FF2B5EF4-FFF2-40B4-BE49-F238E27FC236}">
              <a16:creationId xmlns:a16="http://schemas.microsoft.com/office/drawing/2014/main" id="{F85A2502-2252-470C-A670-862B61815B24}"/>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93" name="【一般廃棄物処理施設】&#10;有形固定資産減価償却率最小値テキスト">
          <a:extLst>
            <a:ext uri="{FF2B5EF4-FFF2-40B4-BE49-F238E27FC236}">
              <a16:creationId xmlns:a16="http://schemas.microsoft.com/office/drawing/2014/main" id="{E8E57491-A75B-4B38-9BD0-9A852B26D629}"/>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94" name="直線コネクタ 293">
          <a:extLst>
            <a:ext uri="{FF2B5EF4-FFF2-40B4-BE49-F238E27FC236}">
              <a16:creationId xmlns:a16="http://schemas.microsoft.com/office/drawing/2014/main" id="{B09CB1B1-99EF-4A44-A301-6C453D09096E}"/>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95" name="【一般廃棄物処理施設】&#10;有形固定資産減価償却率最大値テキスト">
          <a:extLst>
            <a:ext uri="{FF2B5EF4-FFF2-40B4-BE49-F238E27FC236}">
              <a16:creationId xmlns:a16="http://schemas.microsoft.com/office/drawing/2014/main" id="{BCCEEDBA-CC66-4E94-8B57-B92259440C14}"/>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96" name="直線コネクタ 295">
          <a:extLst>
            <a:ext uri="{FF2B5EF4-FFF2-40B4-BE49-F238E27FC236}">
              <a16:creationId xmlns:a16="http://schemas.microsoft.com/office/drawing/2014/main" id="{8971722A-1199-4810-88BE-988EE9E93553}"/>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297" name="【一般廃棄物処理施設】&#10;有形固定資産減価償却率平均値テキスト">
          <a:extLst>
            <a:ext uri="{FF2B5EF4-FFF2-40B4-BE49-F238E27FC236}">
              <a16:creationId xmlns:a16="http://schemas.microsoft.com/office/drawing/2014/main" id="{D4E9C85A-6526-4B76-8A93-EA8AACB7C40D}"/>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98" name="フローチャート: 判断 297">
          <a:extLst>
            <a:ext uri="{FF2B5EF4-FFF2-40B4-BE49-F238E27FC236}">
              <a16:creationId xmlns:a16="http://schemas.microsoft.com/office/drawing/2014/main" id="{AEB9D9C2-701F-42FA-9ECC-EC88A34255E7}"/>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99" name="フローチャート: 判断 298">
          <a:extLst>
            <a:ext uri="{FF2B5EF4-FFF2-40B4-BE49-F238E27FC236}">
              <a16:creationId xmlns:a16="http://schemas.microsoft.com/office/drawing/2014/main" id="{44AA6DD5-7693-46F9-97CB-6EDB64F34F47}"/>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00" name="フローチャート: 判断 299">
          <a:extLst>
            <a:ext uri="{FF2B5EF4-FFF2-40B4-BE49-F238E27FC236}">
              <a16:creationId xmlns:a16="http://schemas.microsoft.com/office/drawing/2014/main" id="{3AA8FFD3-7473-4FEC-9647-9027F4D02411}"/>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01" name="フローチャート: 判断 300">
          <a:extLst>
            <a:ext uri="{FF2B5EF4-FFF2-40B4-BE49-F238E27FC236}">
              <a16:creationId xmlns:a16="http://schemas.microsoft.com/office/drawing/2014/main" id="{A709A0EB-769D-4223-889A-82E5DA190974}"/>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D42BA3F6-6EED-4AF7-9BDA-A5B7F2F0EF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BABDBD78-2B39-452D-821F-E3668E3800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7FF8A659-A626-4491-8583-BACBEB4C7D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6813FF9-CB92-4070-893D-89FE746916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8BEA57EF-AA10-42D8-85AC-B084A84075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307" name="楕円 306">
          <a:extLst>
            <a:ext uri="{FF2B5EF4-FFF2-40B4-BE49-F238E27FC236}">
              <a16:creationId xmlns:a16="http://schemas.microsoft.com/office/drawing/2014/main" id="{E385A0E7-8B61-41F7-8F51-78CC2966B009}"/>
            </a:ext>
          </a:extLst>
        </xdr:cNvPr>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308" name="【一般廃棄物処理施設】&#10;有形固定資産減価償却率該当値テキスト">
          <a:extLst>
            <a:ext uri="{FF2B5EF4-FFF2-40B4-BE49-F238E27FC236}">
              <a16:creationId xmlns:a16="http://schemas.microsoft.com/office/drawing/2014/main" id="{D5C5F2EC-7FD7-4DD0-9A98-A3A9A2640397}"/>
            </a:ext>
          </a:extLst>
        </xdr:cNvPr>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309" name="楕円 308">
          <a:extLst>
            <a:ext uri="{FF2B5EF4-FFF2-40B4-BE49-F238E27FC236}">
              <a16:creationId xmlns:a16="http://schemas.microsoft.com/office/drawing/2014/main" id="{9539F92D-52D2-4992-813E-50161D9F255D}"/>
            </a:ext>
          </a:extLst>
        </xdr:cNvPr>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61504</xdr:rowOff>
    </xdr:from>
    <xdr:to>
      <xdr:col>85</xdr:col>
      <xdr:colOff>127000</xdr:colOff>
      <xdr:row>35</xdr:row>
      <xdr:rowOff>105592</xdr:rowOff>
    </xdr:to>
    <xdr:cxnSp macro="">
      <xdr:nvCxnSpPr>
        <xdr:cNvPr id="310" name="直線コネクタ 309">
          <a:extLst>
            <a:ext uri="{FF2B5EF4-FFF2-40B4-BE49-F238E27FC236}">
              <a16:creationId xmlns:a16="http://schemas.microsoft.com/office/drawing/2014/main" id="{5C9E45C7-B43D-4DC1-83B2-8894C99EAF2A}"/>
            </a:ext>
          </a:extLst>
        </xdr:cNvPr>
        <xdr:cNvCxnSpPr/>
      </xdr:nvCxnSpPr>
      <xdr:spPr>
        <a:xfrm>
          <a:off x="15481300" y="606225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311" name="楕円 310">
          <a:extLst>
            <a:ext uri="{FF2B5EF4-FFF2-40B4-BE49-F238E27FC236}">
              <a16:creationId xmlns:a16="http://schemas.microsoft.com/office/drawing/2014/main" id="{145AEB23-EE27-418B-A608-0FC316BB3123}"/>
            </a:ext>
          </a:extLst>
        </xdr:cNvPr>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56606</xdr:rowOff>
    </xdr:from>
    <xdr:to>
      <xdr:col>81</xdr:col>
      <xdr:colOff>50800</xdr:colOff>
      <xdr:row>35</xdr:row>
      <xdr:rowOff>61504</xdr:rowOff>
    </xdr:to>
    <xdr:cxnSp macro="">
      <xdr:nvCxnSpPr>
        <xdr:cNvPr id="312" name="直線コネクタ 311">
          <a:extLst>
            <a:ext uri="{FF2B5EF4-FFF2-40B4-BE49-F238E27FC236}">
              <a16:creationId xmlns:a16="http://schemas.microsoft.com/office/drawing/2014/main" id="{458612E8-BD7C-47AF-AF6B-342D5F4C22DB}"/>
            </a:ext>
          </a:extLst>
        </xdr:cNvPr>
        <xdr:cNvCxnSpPr/>
      </xdr:nvCxnSpPr>
      <xdr:spPr>
        <a:xfrm>
          <a:off x="14592300" y="60573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313" name="n_1aveValue【一般廃棄物処理施設】&#10;有形固定資産減価償却率">
          <a:extLst>
            <a:ext uri="{FF2B5EF4-FFF2-40B4-BE49-F238E27FC236}">
              <a16:creationId xmlns:a16="http://schemas.microsoft.com/office/drawing/2014/main" id="{8FE0DD02-FFB2-460D-B453-0BDA285F35D3}"/>
            </a:ext>
          </a:extLst>
        </xdr:cNvPr>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314" name="n_2aveValue【一般廃棄物処理施設】&#10;有形固定資産減価償却率">
          <a:extLst>
            <a:ext uri="{FF2B5EF4-FFF2-40B4-BE49-F238E27FC236}">
              <a16:creationId xmlns:a16="http://schemas.microsoft.com/office/drawing/2014/main" id="{A56C90D0-C636-40E8-8041-102EADAE3DDA}"/>
            </a:ext>
          </a:extLst>
        </xdr:cNvPr>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315" name="n_3aveValue【一般廃棄物処理施設】&#10;有形固定資産減価償却率">
          <a:extLst>
            <a:ext uri="{FF2B5EF4-FFF2-40B4-BE49-F238E27FC236}">
              <a16:creationId xmlns:a16="http://schemas.microsoft.com/office/drawing/2014/main" id="{07CF0CA6-3D68-45C8-9903-C07C6DF11CC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316" name="n_1mainValue【一般廃棄物処理施設】&#10;有形固定資産減価償却率">
          <a:extLst>
            <a:ext uri="{FF2B5EF4-FFF2-40B4-BE49-F238E27FC236}">
              <a16:creationId xmlns:a16="http://schemas.microsoft.com/office/drawing/2014/main" id="{19F9556F-E5E8-4268-A6FE-DD37C57D1CC5}"/>
            </a:ext>
          </a:extLst>
        </xdr:cNvPr>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317" name="n_2mainValue【一般廃棄物処理施設】&#10;有形固定資産減価償却率">
          <a:extLst>
            <a:ext uri="{FF2B5EF4-FFF2-40B4-BE49-F238E27FC236}">
              <a16:creationId xmlns:a16="http://schemas.microsoft.com/office/drawing/2014/main" id="{5DDEF577-C5AE-4A88-8676-502A288E7A1F}"/>
            </a:ext>
          </a:extLst>
        </xdr:cNvPr>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a:extLst>
            <a:ext uri="{FF2B5EF4-FFF2-40B4-BE49-F238E27FC236}">
              <a16:creationId xmlns:a16="http://schemas.microsoft.com/office/drawing/2014/main" id="{C80F49DB-297E-436E-AE9B-7A668D0158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9" name="正方形/長方形 318">
          <a:extLst>
            <a:ext uri="{FF2B5EF4-FFF2-40B4-BE49-F238E27FC236}">
              <a16:creationId xmlns:a16="http://schemas.microsoft.com/office/drawing/2014/main" id="{3F4E3849-3DBC-435C-A1FA-A1AA2BE76A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0" name="正方形/長方形 319">
          <a:extLst>
            <a:ext uri="{FF2B5EF4-FFF2-40B4-BE49-F238E27FC236}">
              <a16:creationId xmlns:a16="http://schemas.microsoft.com/office/drawing/2014/main" id="{E389D533-5004-434B-889F-25502D45EF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1" name="正方形/長方形 320">
          <a:extLst>
            <a:ext uri="{FF2B5EF4-FFF2-40B4-BE49-F238E27FC236}">
              <a16:creationId xmlns:a16="http://schemas.microsoft.com/office/drawing/2014/main" id="{2180C477-EE23-4FDD-B492-EFE20ED013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2" name="正方形/長方形 321">
          <a:extLst>
            <a:ext uri="{FF2B5EF4-FFF2-40B4-BE49-F238E27FC236}">
              <a16:creationId xmlns:a16="http://schemas.microsoft.com/office/drawing/2014/main" id="{092E0A88-545A-4872-AB73-3E3C044B3C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3" name="正方形/長方形 322">
          <a:extLst>
            <a:ext uri="{FF2B5EF4-FFF2-40B4-BE49-F238E27FC236}">
              <a16:creationId xmlns:a16="http://schemas.microsoft.com/office/drawing/2014/main" id="{901A2B64-F451-4294-95BC-16F83C3C58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4" name="正方形/長方形 323">
          <a:extLst>
            <a:ext uri="{FF2B5EF4-FFF2-40B4-BE49-F238E27FC236}">
              <a16:creationId xmlns:a16="http://schemas.microsoft.com/office/drawing/2014/main" id="{611A4732-A053-4D5C-AA89-18707409B0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5" name="正方形/長方形 324">
          <a:extLst>
            <a:ext uri="{FF2B5EF4-FFF2-40B4-BE49-F238E27FC236}">
              <a16:creationId xmlns:a16="http://schemas.microsoft.com/office/drawing/2014/main" id="{69877684-D9AF-4024-82B0-2ADBBED924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6" name="テキスト ボックス 325">
          <a:extLst>
            <a:ext uri="{FF2B5EF4-FFF2-40B4-BE49-F238E27FC236}">
              <a16:creationId xmlns:a16="http://schemas.microsoft.com/office/drawing/2014/main" id="{91190FE8-7EF8-46E5-BD51-CC17A99E3F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7" name="直線コネクタ 326">
          <a:extLst>
            <a:ext uri="{FF2B5EF4-FFF2-40B4-BE49-F238E27FC236}">
              <a16:creationId xmlns:a16="http://schemas.microsoft.com/office/drawing/2014/main" id="{4631F65E-7399-4D1B-A90A-07824CEC31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8" name="直線コネクタ 327">
          <a:extLst>
            <a:ext uri="{FF2B5EF4-FFF2-40B4-BE49-F238E27FC236}">
              <a16:creationId xmlns:a16="http://schemas.microsoft.com/office/drawing/2014/main" id="{7727807C-AA84-41C9-AD3A-3ABC4519863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9" name="テキスト ボックス 328">
          <a:extLst>
            <a:ext uri="{FF2B5EF4-FFF2-40B4-BE49-F238E27FC236}">
              <a16:creationId xmlns:a16="http://schemas.microsoft.com/office/drawing/2014/main" id="{51FAE9C3-BDE9-4B5D-962C-9712260D92C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0" name="直線コネクタ 329">
          <a:extLst>
            <a:ext uri="{FF2B5EF4-FFF2-40B4-BE49-F238E27FC236}">
              <a16:creationId xmlns:a16="http://schemas.microsoft.com/office/drawing/2014/main" id="{DB619986-AC06-4564-B44B-3C6F6FB1EB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1" name="テキスト ボックス 330">
          <a:extLst>
            <a:ext uri="{FF2B5EF4-FFF2-40B4-BE49-F238E27FC236}">
              <a16:creationId xmlns:a16="http://schemas.microsoft.com/office/drawing/2014/main" id="{5F3A4C90-0B5D-4A23-BD2A-70C38C69E3D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2" name="直線コネクタ 331">
          <a:extLst>
            <a:ext uri="{FF2B5EF4-FFF2-40B4-BE49-F238E27FC236}">
              <a16:creationId xmlns:a16="http://schemas.microsoft.com/office/drawing/2014/main" id="{97DE7CD7-4A33-404B-AF62-ED936F8DAA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3" name="テキスト ボックス 332">
          <a:extLst>
            <a:ext uri="{FF2B5EF4-FFF2-40B4-BE49-F238E27FC236}">
              <a16:creationId xmlns:a16="http://schemas.microsoft.com/office/drawing/2014/main" id="{F87EA04D-15AC-4BDE-900D-40304B20047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4" name="直線コネクタ 333">
          <a:extLst>
            <a:ext uri="{FF2B5EF4-FFF2-40B4-BE49-F238E27FC236}">
              <a16:creationId xmlns:a16="http://schemas.microsoft.com/office/drawing/2014/main" id="{557F852D-2ADA-4076-AC73-795C9D52D92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5" name="テキスト ボックス 334">
          <a:extLst>
            <a:ext uri="{FF2B5EF4-FFF2-40B4-BE49-F238E27FC236}">
              <a16:creationId xmlns:a16="http://schemas.microsoft.com/office/drawing/2014/main" id="{AAB01988-1272-475F-ADE7-D92886A1914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6" name="直線コネクタ 335">
          <a:extLst>
            <a:ext uri="{FF2B5EF4-FFF2-40B4-BE49-F238E27FC236}">
              <a16:creationId xmlns:a16="http://schemas.microsoft.com/office/drawing/2014/main" id="{58E36AAC-4981-4C2A-A9E2-3D2967660B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7" name="テキスト ボックス 336">
          <a:extLst>
            <a:ext uri="{FF2B5EF4-FFF2-40B4-BE49-F238E27FC236}">
              <a16:creationId xmlns:a16="http://schemas.microsoft.com/office/drawing/2014/main" id="{8941B937-D2EA-43F0-A411-24CE64CE921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8" name="【一般廃棄物処理施設】&#10;一人当たり有形固定資産（償却資産）額グラフ枠">
          <a:extLst>
            <a:ext uri="{FF2B5EF4-FFF2-40B4-BE49-F238E27FC236}">
              <a16:creationId xmlns:a16="http://schemas.microsoft.com/office/drawing/2014/main" id="{3B08DE8A-D847-47CB-A0F7-4A6E0C3D10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39" name="直線コネクタ 338">
          <a:extLst>
            <a:ext uri="{FF2B5EF4-FFF2-40B4-BE49-F238E27FC236}">
              <a16:creationId xmlns:a16="http://schemas.microsoft.com/office/drawing/2014/main" id="{FA1E1FC5-20E7-4689-AA77-2F30D93BB782}"/>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40" name="【一般廃棄物処理施設】&#10;一人当たり有形固定資産（償却資産）額最小値テキスト">
          <a:extLst>
            <a:ext uri="{FF2B5EF4-FFF2-40B4-BE49-F238E27FC236}">
              <a16:creationId xmlns:a16="http://schemas.microsoft.com/office/drawing/2014/main" id="{2894ABF0-FACE-482F-83C9-250D3268DEED}"/>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41" name="直線コネクタ 340">
          <a:extLst>
            <a:ext uri="{FF2B5EF4-FFF2-40B4-BE49-F238E27FC236}">
              <a16:creationId xmlns:a16="http://schemas.microsoft.com/office/drawing/2014/main" id="{A9E439F7-98CC-47B2-A0BB-6FD635BEAB97}"/>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42" name="【一般廃棄物処理施設】&#10;一人当たり有形固定資産（償却資産）額最大値テキスト">
          <a:extLst>
            <a:ext uri="{FF2B5EF4-FFF2-40B4-BE49-F238E27FC236}">
              <a16:creationId xmlns:a16="http://schemas.microsoft.com/office/drawing/2014/main" id="{81AF3B38-CE15-4335-9462-05FA0D3C30EF}"/>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43" name="直線コネクタ 342">
          <a:extLst>
            <a:ext uri="{FF2B5EF4-FFF2-40B4-BE49-F238E27FC236}">
              <a16:creationId xmlns:a16="http://schemas.microsoft.com/office/drawing/2014/main" id="{5A7BA213-980E-4158-A37F-987450CE41E7}"/>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344" name="【一般廃棄物処理施設】&#10;一人当たり有形固定資産（償却資産）額平均値テキスト">
          <a:extLst>
            <a:ext uri="{FF2B5EF4-FFF2-40B4-BE49-F238E27FC236}">
              <a16:creationId xmlns:a16="http://schemas.microsoft.com/office/drawing/2014/main" id="{8717584C-7B79-456A-A7D9-512619726BA5}"/>
            </a:ext>
          </a:extLst>
        </xdr:cNvPr>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45" name="フローチャート: 判断 344">
          <a:extLst>
            <a:ext uri="{FF2B5EF4-FFF2-40B4-BE49-F238E27FC236}">
              <a16:creationId xmlns:a16="http://schemas.microsoft.com/office/drawing/2014/main" id="{24A572EC-3FE7-49F3-AAEA-5212DAE3A447}"/>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46" name="フローチャート: 判断 345">
          <a:extLst>
            <a:ext uri="{FF2B5EF4-FFF2-40B4-BE49-F238E27FC236}">
              <a16:creationId xmlns:a16="http://schemas.microsoft.com/office/drawing/2014/main" id="{5A860F95-AAB1-4A92-AFDA-EC5543E243F3}"/>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347" name="フローチャート: 判断 346">
          <a:extLst>
            <a:ext uri="{FF2B5EF4-FFF2-40B4-BE49-F238E27FC236}">
              <a16:creationId xmlns:a16="http://schemas.microsoft.com/office/drawing/2014/main" id="{9F0696FC-8060-455B-BCA6-CA5ADE950998}"/>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348" name="フローチャート: 判断 347">
          <a:extLst>
            <a:ext uri="{FF2B5EF4-FFF2-40B4-BE49-F238E27FC236}">
              <a16:creationId xmlns:a16="http://schemas.microsoft.com/office/drawing/2014/main" id="{DC88EC4A-29F5-4C9B-9ABA-2A3824EC591D}"/>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49193C35-9175-4A3D-88DA-936CD1B2E9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6A258FF-D8B0-489A-B2E4-E1A1996E89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3B6F3D3-1C5B-4DCF-B0DC-29C3CF7900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B000D04F-4303-4524-83AE-EE44413B8B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B991F9C1-BA59-4F84-A267-D298338099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85796</xdr:rowOff>
    </xdr:from>
    <xdr:to>
      <xdr:col>116</xdr:col>
      <xdr:colOff>114300</xdr:colOff>
      <xdr:row>39</xdr:row>
      <xdr:rowOff>15946</xdr:rowOff>
    </xdr:to>
    <xdr:sp macro="" textlink="">
      <xdr:nvSpPr>
        <xdr:cNvPr id="354" name="楕円 353">
          <a:extLst>
            <a:ext uri="{FF2B5EF4-FFF2-40B4-BE49-F238E27FC236}">
              <a16:creationId xmlns:a16="http://schemas.microsoft.com/office/drawing/2014/main" id="{B0814853-36B4-4E52-9A6A-00F07AAF0FED}"/>
            </a:ext>
          </a:extLst>
        </xdr:cNvPr>
        <xdr:cNvSpPr/>
      </xdr:nvSpPr>
      <xdr:spPr>
        <a:xfrm>
          <a:off x="22110700" y="66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64223</xdr:rowOff>
    </xdr:from>
    <xdr:ext cx="599010" cy="259045"/>
    <xdr:sp macro="" textlink="">
      <xdr:nvSpPr>
        <xdr:cNvPr id="355" name="【一般廃棄物処理施設】&#10;一人当たり有形固定資産（償却資産）額該当値テキスト">
          <a:extLst>
            <a:ext uri="{FF2B5EF4-FFF2-40B4-BE49-F238E27FC236}">
              <a16:creationId xmlns:a16="http://schemas.microsoft.com/office/drawing/2014/main" id="{43E9A218-6AB8-4D5C-8675-C8989CC321DD}"/>
            </a:ext>
          </a:extLst>
        </xdr:cNvPr>
        <xdr:cNvSpPr txBox="1"/>
      </xdr:nvSpPr>
      <xdr:spPr>
        <a:xfrm>
          <a:off x="22199600" y="657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141241</xdr:rowOff>
    </xdr:from>
    <xdr:to>
      <xdr:col>112</xdr:col>
      <xdr:colOff>38100</xdr:colOff>
      <xdr:row>39</xdr:row>
      <xdr:rowOff>71391</xdr:rowOff>
    </xdr:to>
    <xdr:sp macro="" textlink="">
      <xdr:nvSpPr>
        <xdr:cNvPr id="356" name="楕円 355">
          <a:extLst>
            <a:ext uri="{FF2B5EF4-FFF2-40B4-BE49-F238E27FC236}">
              <a16:creationId xmlns:a16="http://schemas.microsoft.com/office/drawing/2014/main" id="{0087F8EA-206E-4660-B08E-89DA1CC96677}"/>
            </a:ext>
          </a:extLst>
        </xdr:cNvPr>
        <xdr:cNvSpPr/>
      </xdr:nvSpPr>
      <xdr:spPr>
        <a:xfrm>
          <a:off x="21272500" y="66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136596</xdr:rowOff>
    </xdr:from>
    <xdr:to>
      <xdr:col>116</xdr:col>
      <xdr:colOff>63500</xdr:colOff>
      <xdr:row>39</xdr:row>
      <xdr:rowOff>20591</xdr:rowOff>
    </xdr:to>
    <xdr:cxnSp macro="">
      <xdr:nvCxnSpPr>
        <xdr:cNvPr id="357" name="直線コネクタ 356">
          <a:extLst>
            <a:ext uri="{FF2B5EF4-FFF2-40B4-BE49-F238E27FC236}">
              <a16:creationId xmlns:a16="http://schemas.microsoft.com/office/drawing/2014/main" id="{C2499B40-C78A-4414-8DD0-43F9A510415C}"/>
            </a:ext>
          </a:extLst>
        </xdr:cNvPr>
        <xdr:cNvCxnSpPr/>
      </xdr:nvCxnSpPr>
      <xdr:spPr>
        <a:xfrm flipV="1">
          <a:off x="21323300" y="6651696"/>
          <a:ext cx="838200" cy="5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157572</xdr:rowOff>
    </xdr:from>
    <xdr:to>
      <xdr:col>107</xdr:col>
      <xdr:colOff>101600</xdr:colOff>
      <xdr:row>39</xdr:row>
      <xdr:rowOff>87722</xdr:rowOff>
    </xdr:to>
    <xdr:sp macro="" textlink="">
      <xdr:nvSpPr>
        <xdr:cNvPr id="358" name="楕円 357">
          <a:extLst>
            <a:ext uri="{FF2B5EF4-FFF2-40B4-BE49-F238E27FC236}">
              <a16:creationId xmlns:a16="http://schemas.microsoft.com/office/drawing/2014/main" id="{5444FC11-FEF3-40C1-91F0-2094626188D3}"/>
            </a:ext>
          </a:extLst>
        </xdr:cNvPr>
        <xdr:cNvSpPr/>
      </xdr:nvSpPr>
      <xdr:spPr>
        <a:xfrm>
          <a:off x="20383500" y="66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20591</xdr:rowOff>
    </xdr:from>
    <xdr:to>
      <xdr:col>111</xdr:col>
      <xdr:colOff>177800</xdr:colOff>
      <xdr:row>39</xdr:row>
      <xdr:rowOff>36922</xdr:rowOff>
    </xdr:to>
    <xdr:cxnSp macro="">
      <xdr:nvCxnSpPr>
        <xdr:cNvPr id="359" name="直線コネクタ 358">
          <a:extLst>
            <a:ext uri="{FF2B5EF4-FFF2-40B4-BE49-F238E27FC236}">
              <a16:creationId xmlns:a16="http://schemas.microsoft.com/office/drawing/2014/main" id="{0B0EC10F-A576-4776-A708-454D6176831A}"/>
            </a:ext>
          </a:extLst>
        </xdr:cNvPr>
        <xdr:cNvCxnSpPr/>
      </xdr:nvCxnSpPr>
      <xdr:spPr>
        <a:xfrm flipV="1">
          <a:off x="20434300" y="6707141"/>
          <a:ext cx="8890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598A8B44-82AA-40B2-AD36-1C4FC444CCED}"/>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361" name="n_2aveValue【一般廃棄物処理施設】&#10;一人当たり有形固定資産（償却資産）額">
          <a:extLst>
            <a:ext uri="{FF2B5EF4-FFF2-40B4-BE49-F238E27FC236}">
              <a16:creationId xmlns:a16="http://schemas.microsoft.com/office/drawing/2014/main" id="{3E582C14-0BF3-4C1E-8FA8-F41D98187397}"/>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362" name="n_3aveValue【一般廃棄物処理施設】&#10;一人当たり有形固定資産（償却資産）額">
          <a:extLst>
            <a:ext uri="{FF2B5EF4-FFF2-40B4-BE49-F238E27FC236}">
              <a16:creationId xmlns:a16="http://schemas.microsoft.com/office/drawing/2014/main" id="{0F96F936-BE8B-4A9C-B42D-CA74B3BF0CD1}"/>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62518</xdr:rowOff>
    </xdr:from>
    <xdr:ext cx="534377" cy="259045"/>
    <xdr:sp macro="" textlink="">
      <xdr:nvSpPr>
        <xdr:cNvPr id="363" name="n_1mainValue【一般廃棄物処理施設】&#10;一人当たり有形固定資産（償却資産）額">
          <a:extLst>
            <a:ext uri="{FF2B5EF4-FFF2-40B4-BE49-F238E27FC236}">
              <a16:creationId xmlns:a16="http://schemas.microsoft.com/office/drawing/2014/main" id="{4D2A17AD-9A2B-4F2A-8AB9-01AC0EE77E0D}"/>
            </a:ext>
          </a:extLst>
        </xdr:cNvPr>
        <xdr:cNvSpPr txBox="1"/>
      </xdr:nvSpPr>
      <xdr:spPr>
        <a:xfrm>
          <a:off x="21043411" y="6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78849</xdr:rowOff>
    </xdr:from>
    <xdr:ext cx="534377" cy="259045"/>
    <xdr:sp macro="" textlink="">
      <xdr:nvSpPr>
        <xdr:cNvPr id="364" name="n_2mainValue【一般廃棄物処理施設】&#10;一人当たり有形固定資産（償却資産）額">
          <a:extLst>
            <a:ext uri="{FF2B5EF4-FFF2-40B4-BE49-F238E27FC236}">
              <a16:creationId xmlns:a16="http://schemas.microsoft.com/office/drawing/2014/main" id="{3A72F4E1-2D6F-419C-B4EB-8FB2BC9D9C65}"/>
            </a:ext>
          </a:extLst>
        </xdr:cNvPr>
        <xdr:cNvSpPr txBox="1"/>
      </xdr:nvSpPr>
      <xdr:spPr>
        <a:xfrm>
          <a:off x="20167111" y="67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a:extLst>
            <a:ext uri="{FF2B5EF4-FFF2-40B4-BE49-F238E27FC236}">
              <a16:creationId xmlns:a16="http://schemas.microsoft.com/office/drawing/2014/main" id="{F639663C-F7B9-4A5A-BDC8-1192A0F15C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a:extLst>
            <a:ext uri="{FF2B5EF4-FFF2-40B4-BE49-F238E27FC236}">
              <a16:creationId xmlns:a16="http://schemas.microsoft.com/office/drawing/2014/main" id="{2302F49E-279D-43F0-8EC4-3529AE849A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a:extLst>
            <a:ext uri="{FF2B5EF4-FFF2-40B4-BE49-F238E27FC236}">
              <a16:creationId xmlns:a16="http://schemas.microsoft.com/office/drawing/2014/main" id="{6E1F3771-08BD-4F1E-AE21-BF8E0347B9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a:extLst>
            <a:ext uri="{FF2B5EF4-FFF2-40B4-BE49-F238E27FC236}">
              <a16:creationId xmlns:a16="http://schemas.microsoft.com/office/drawing/2014/main" id="{CA25D3E7-7533-4E3C-8853-EB7CE72940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a:extLst>
            <a:ext uri="{FF2B5EF4-FFF2-40B4-BE49-F238E27FC236}">
              <a16:creationId xmlns:a16="http://schemas.microsoft.com/office/drawing/2014/main" id="{40045528-4534-4CE6-89AC-CED260EF6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a:extLst>
            <a:ext uri="{FF2B5EF4-FFF2-40B4-BE49-F238E27FC236}">
              <a16:creationId xmlns:a16="http://schemas.microsoft.com/office/drawing/2014/main" id="{A8280CD8-D7F1-4666-A57D-BAF8D2FBF0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a:extLst>
            <a:ext uri="{FF2B5EF4-FFF2-40B4-BE49-F238E27FC236}">
              <a16:creationId xmlns:a16="http://schemas.microsoft.com/office/drawing/2014/main" id="{5B46128A-1760-4398-9FD9-C0B0292733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a:extLst>
            <a:ext uri="{FF2B5EF4-FFF2-40B4-BE49-F238E27FC236}">
              <a16:creationId xmlns:a16="http://schemas.microsoft.com/office/drawing/2014/main" id="{780D2168-163E-4704-B7FE-FCB0AF70E2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01284B9E-06BF-44DF-BEEC-BEA4366EF3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a:extLst>
            <a:ext uri="{FF2B5EF4-FFF2-40B4-BE49-F238E27FC236}">
              <a16:creationId xmlns:a16="http://schemas.microsoft.com/office/drawing/2014/main" id="{320D9740-08D2-449D-9ADE-D92DA30D47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5" name="テキスト ボックス 374">
          <a:extLst>
            <a:ext uri="{FF2B5EF4-FFF2-40B4-BE49-F238E27FC236}">
              <a16:creationId xmlns:a16="http://schemas.microsoft.com/office/drawing/2014/main" id="{BC144AF0-F261-4584-8247-63C81B3E800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a:extLst>
            <a:ext uri="{FF2B5EF4-FFF2-40B4-BE49-F238E27FC236}">
              <a16:creationId xmlns:a16="http://schemas.microsoft.com/office/drawing/2014/main" id="{745A43DD-33B7-49A5-BFA6-2A87633C1B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7" name="テキスト ボックス 376">
          <a:extLst>
            <a:ext uri="{FF2B5EF4-FFF2-40B4-BE49-F238E27FC236}">
              <a16:creationId xmlns:a16="http://schemas.microsoft.com/office/drawing/2014/main" id="{2292FE1F-D871-464D-BAE0-29BD1C475F5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a:extLst>
            <a:ext uri="{FF2B5EF4-FFF2-40B4-BE49-F238E27FC236}">
              <a16:creationId xmlns:a16="http://schemas.microsoft.com/office/drawing/2014/main" id="{0CBB13B3-3577-45CD-A5A8-7C34D2AAF5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a:extLst>
            <a:ext uri="{FF2B5EF4-FFF2-40B4-BE49-F238E27FC236}">
              <a16:creationId xmlns:a16="http://schemas.microsoft.com/office/drawing/2014/main" id="{A614D1AF-C8EF-410B-A2D3-622EEE5843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a:extLst>
            <a:ext uri="{FF2B5EF4-FFF2-40B4-BE49-F238E27FC236}">
              <a16:creationId xmlns:a16="http://schemas.microsoft.com/office/drawing/2014/main" id="{ADE8C4C9-0444-49BD-BDF7-C2F0A3A31C9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a:extLst>
            <a:ext uri="{FF2B5EF4-FFF2-40B4-BE49-F238E27FC236}">
              <a16:creationId xmlns:a16="http://schemas.microsoft.com/office/drawing/2014/main" id="{40DB0499-961E-4E15-8B8C-120110F808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a:extLst>
            <a:ext uri="{FF2B5EF4-FFF2-40B4-BE49-F238E27FC236}">
              <a16:creationId xmlns:a16="http://schemas.microsoft.com/office/drawing/2014/main" id="{C0EA9509-4A85-4776-8DD2-B34DE27A50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a:extLst>
            <a:ext uri="{FF2B5EF4-FFF2-40B4-BE49-F238E27FC236}">
              <a16:creationId xmlns:a16="http://schemas.microsoft.com/office/drawing/2014/main" id="{0EED4B52-6CD7-4982-9EAE-D498DD084B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a:extLst>
            <a:ext uri="{FF2B5EF4-FFF2-40B4-BE49-F238E27FC236}">
              <a16:creationId xmlns:a16="http://schemas.microsoft.com/office/drawing/2014/main" id="{93FA7BAC-D4C6-4200-8387-5DFD650110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5" name="テキスト ボックス 384">
          <a:extLst>
            <a:ext uri="{FF2B5EF4-FFF2-40B4-BE49-F238E27FC236}">
              <a16:creationId xmlns:a16="http://schemas.microsoft.com/office/drawing/2014/main" id="{7C4F6E8F-FE42-4382-9A3D-275D53F5EC8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id="{02417CF2-8E81-4699-96CB-B4571FBB780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7B709054-CE4C-417F-9DBA-9C84032F43D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id="{36AF684C-721B-441B-BA9B-CD7DD32EEA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89" name="直線コネクタ 388">
          <a:extLst>
            <a:ext uri="{FF2B5EF4-FFF2-40B4-BE49-F238E27FC236}">
              <a16:creationId xmlns:a16="http://schemas.microsoft.com/office/drawing/2014/main" id="{48ED4686-F197-4BBD-A496-F876FFCCC9DD}"/>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90" name="【保健センター・保健所】&#10;有形固定資産減価償却率最小値テキスト">
          <a:extLst>
            <a:ext uri="{FF2B5EF4-FFF2-40B4-BE49-F238E27FC236}">
              <a16:creationId xmlns:a16="http://schemas.microsoft.com/office/drawing/2014/main" id="{98011741-F33C-4204-A83B-2BCBCE3276B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91" name="直線コネクタ 390">
          <a:extLst>
            <a:ext uri="{FF2B5EF4-FFF2-40B4-BE49-F238E27FC236}">
              <a16:creationId xmlns:a16="http://schemas.microsoft.com/office/drawing/2014/main" id="{B3426168-63DE-4C7D-9CE3-362C8A683FB6}"/>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92" name="【保健センター・保健所】&#10;有形固定資産減価償却率最大値テキスト">
          <a:extLst>
            <a:ext uri="{FF2B5EF4-FFF2-40B4-BE49-F238E27FC236}">
              <a16:creationId xmlns:a16="http://schemas.microsoft.com/office/drawing/2014/main" id="{7DD53335-0911-47E2-BEE4-F33D7615C39E}"/>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3" name="直線コネクタ 392">
          <a:extLst>
            <a:ext uri="{FF2B5EF4-FFF2-40B4-BE49-F238E27FC236}">
              <a16:creationId xmlns:a16="http://schemas.microsoft.com/office/drawing/2014/main" id="{1E1064BE-BF3F-456F-A1A1-71E2C5649566}"/>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id="{DF21FFF0-07BA-412D-AA29-F6A3B988E64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95" name="フローチャート: 判断 394">
          <a:extLst>
            <a:ext uri="{FF2B5EF4-FFF2-40B4-BE49-F238E27FC236}">
              <a16:creationId xmlns:a16="http://schemas.microsoft.com/office/drawing/2014/main" id="{3E304F5B-E693-4A16-821D-19F09A85275C}"/>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96" name="フローチャート: 判断 395">
          <a:extLst>
            <a:ext uri="{FF2B5EF4-FFF2-40B4-BE49-F238E27FC236}">
              <a16:creationId xmlns:a16="http://schemas.microsoft.com/office/drawing/2014/main" id="{B5593998-E141-4B6A-B590-833BE2E26355}"/>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397" name="フローチャート: 判断 396">
          <a:extLst>
            <a:ext uri="{FF2B5EF4-FFF2-40B4-BE49-F238E27FC236}">
              <a16:creationId xmlns:a16="http://schemas.microsoft.com/office/drawing/2014/main" id="{B431020B-AFC9-43FD-BCD5-1B233CB5F68D}"/>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398" name="フローチャート: 判断 397">
          <a:extLst>
            <a:ext uri="{FF2B5EF4-FFF2-40B4-BE49-F238E27FC236}">
              <a16:creationId xmlns:a16="http://schemas.microsoft.com/office/drawing/2014/main" id="{3A0AD078-4541-4D8A-9DC7-14E1FD1045AA}"/>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76015A5-53E1-4B25-9367-44C2DD7B40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477A097F-8403-4BC2-ABD7-2E5042EAEA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385EA5DB-D9E2-44EB-B584-8428B0224E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F476D9EC-6181-475E-9303-654B19582C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670A2B0-ACBB-45CB-B1C9-DA1B3CC8FD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04" name="楕円 403">
          <a:extLst>
            <a:ext uri="{FF2B5EF4-FFF2-40B4-BE49-F238E27FC236}">
              <a16:creationId xmlns:a16="http://schemas.microsoft.com/office/drawing/2014/main" id="{B10B5BA3-5A51-4D98-9D03-F34BF9306D40}"/>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id="{23CBF29E-5685-4B50-98BA-2646343B276C}"/>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06" name="楕円 405">
          <a:extLst>
            <a:ext uri="{FF2B5EF4-FFF2-40B4-BE49-F238E27FC236}">
              <a16:creationId xmlns:a16="http://schemas.microsoft.com/office/drawing/2014/main" id="{995929E1-C884-468A-83D2-90944B7D5B34}"/>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07" name="直線コネクタ 406">
          <a:extLst>
            <a:ext uri="{FF2B5EF4-FFF2-40B4-BE49-F238E27FC236}">
              <a16:creationId xmlns:a16="http://schemas.microsoft.com/office/drawing/2014/main" id="{4887633E-A784-4CF7-96CE-A6DEC49C9D09}"/>
            </a:ext>
          </a:extLst>
        </xdr:cNvPr>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408" name="楕円 407">
          <a:extLst>
            <a:ext uri="{FF2B5EF4-FFF2-40B4-BE49-F238E27FC236}">
              <a16:creationId xmlns:a16="http://schemas.microsoft.com/office/drawing/2014/main" id="{7A3C0004-C0E0-435E-9702-FF64D561844F}"/>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09" name="直線コネクタ 408">
          <a:extLst>
            <a:ext uri="{FF2B5EF4-FFF2-40B4-BE49-F238E27FC236}">
              <a16:creationId xmlns:a16="http://schemas.microsoft.com/office/drawing/2014/main" id="{83E4DFBA-C210-404D-8339-6A1769F21609}"/>
            </a:ext>
          </a:extLst>
        </xdr:cNvPr>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410" name="n_1aveValue【保健センター・保健所】&#10;有形固定資産減価償却率">
          <a:extLst>
            <a:ext uri="{FF2B5EF4-FFF2-40B4-BE49-F238E27FC236}">
              <a16:creationId xmlns:a16="http://schemas.microsoft.com/office/drawing/2014/main" id="{6D0A82C1-08CE-4E77-A665-050FE253BE67}"/>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id="{8D2E8894-6923-4898-A161-D0E0719C6696}"/>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12" name="n_3aveValue【保健センター・保健所】&#10;有形固定資産減価償却率">
          <a:extLst>
            <a:ext uri="{FF2B5EF4-FFF2-40B4-BE49-F238E27FC236}">
              <a16:creationId xmlns:a16="http://schemas.microsoft.com/office/drawing/2014/main" id="{8C0E4E2A-391C-4AEF-B4E8-DFDF307C1142}"/>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13" name="n_1mainValue【保健センター・保健所】&#10;有形固定資産減価償却率">
          <a:extLst>
            <a:ext uri="{FF2B5EF4-FFF2-40B4-BE49-F238E27FC236}">
              <a16:creationId xmlns:a16="http://schemas.microsoft.com/office/drawing/2014/main" id="{E766BE10-F675-4628-A8C6-5690F442B7E2}"/>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414" name="n_2mainValue【保健センター・保健所】&#10;有形固定資産減価償却率">
          <a:extLst>
            <a:ext uri="{FF2B5EF4-FFF2-40B4-BE49-F238E27FC236}">
              <a16:creationId xmlns:a16="http://schemas.microsoft.com/office/drawing/2014/main" id="{63CC1FF9-36D1-434B-B9BB-6A330F93B2A0}"/>
            </a:ext>
          </a:extLst>
        </xdr:cNvPr>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390B6002-0481-4BD9-BBFE-856A1DC0A7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A9C1ACEF-4947-4767-ABF1-F639A22AB8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94C69FC3-3A0F-4712-A007-BBF8993244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811008F8-1068-4265-B476-64773E2CDF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E9A23C0E-A6CF-4600-8FD4-9B628C6CC2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592833A2-AE30-4DEB-B2E3-792B82F291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74C1998D-1CF6-4651-BC41-D16D8B78DF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0D17B8A9-6681-4914-9C32-C27BF7B106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CF9A7643-CA5F-4F9D-9A31-EF4C5596E4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374F97DB-1C0A-4C2B-A552-054F200D31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5" name="直線コネクタ 424">
          <a:extLst>
            <a:ext uri="{FF2B5EF4-FFF2-40B4-BE49-F238E27FC236}">
              <a16:creationId xmlns:a16="http://schemas.microsoft.com/office/drawing/2014/main" id="{BF74FC5E-CD91-494F-A27D-F40338BAF0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a:extLst>
            <a:ext uri="{FF2B5EF4-FFF2-40B4-BE49-F238E27FC236}">
              <a16:creationId xmlns:a16="http://schemas.microsoft.com/office/drawing/2014/main" id="{0ACB8214-25D2-4FD1-9F20-B56A95E119F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a:extLst>
            <a:ext uri="{FF2B5EF4-FFF2-40B4-BE49-F238E27FC236}">
              <a16:creationId xmlns:a16="http://schemas.microsoft.com/office/drawing/2014/main" id="{28AE93FF-F1AC-4ADC-BC48-ABAAD407641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a:extLst>
            <a:ext uri="{FF2B5EF4-FFF2-40B4-BE49-F238E27FC236}">
              <a16:creationId xmlns:a16="http://schemas.microsoft.com/office/drawing/2014/main" id="{E3524D2D-1E13-47A4-806B-14582FF1C6C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a:extLst>
            <a:ext uri="{FF2B5EF4-FFF2-40B4-BE49-F238E27FC236}">
              <a16:creationId xmlns:a16="http://schemas.microsoft.com/office/drawing/2014/main" id="{4C6131BE-4B73-4954-8B70-E4C634EAC7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a:extLst>
            <a:ext uri="{FF2B5EF4-FFF2-40B4-BE49-F238E27FC236}">
              <a16:creationId xmlns:a16="http://schemas.microsoft.com/office/drawing/2014/main" id="{1689142C-E7AF-4EE7-B46E-4EAA6B4B71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a:extLst>
            <a:ext uri="{FF2B5EF4-FFF2-40B4-BE49-F238E27FC236}">
              <a16:creationId xmlns:a16="http://schemas.microsoft.com/office/drawing/2014/main" id="{60D435BB-4EC4-4838-AA3E-DEA5E9FCAD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a:extLst>
            <a:ext uri="{FF2B5EF4-FFF2-40B4-BE49-F238E27FC236}">
              <a16:creationId xmlns:a16="http://schemas.microsoft.com/office/drawing/2014/main" id="{05082C1D-6416-415C-9424-F4EF070108B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7C347DAA-95E3-4F82-BAD2-C1C40FC0E8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A6D32998-BA7B-475C-ACAE-BE3F7ACC55E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A4FEEDBA-E0DA-408B-A1DA-9D86AD1F8D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36" name="直線コネクタ 435">
          <a:extLst>
            <a:ext uri="{FF2B5EF4-FFF2-40B4-BE49-F238E27FC236}">
              <a16:creationId xmlns:a16="http://schemas.microsoft.com/office/drawing/2014/main" id="{5037CABE-5A93-477C-ABFD-9D4084731A89}"/>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05F46F28-154A-47FA-B491-F29446B5E4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38" name="直線コネクタ 437">
          <a:extLst>
            <a:ext uri="{FF2B5EF4-FFF2-40B4-BE49-F238E27FC236}">
              <a16:creationId xmlns:a16="http://schemas.microsoft.com/office/drawing/2014/main" id="{D51A23FD-4CF4-496D-8CE1-C6E1BF5475D8}"/>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248754B0-F562-4B86-868E-661F1FA61CBE}"/>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40" name="直線コネクタ 439">
          <a:extLst>
            <a:ext uri="{FF2B5EF4-FFF2-40B4-BE49-F238E27FC236}">
              <a16:creationId xmlns:a16="http://schemas.microsoft.com/office/drawing/2014/main" id="{D69190FF-E9C7-44C9-AF2E-C5FF6B2183BE}"/>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7ADFBED2-E922-4A51-84BC-BE1DBA533E17}"/>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42" name="フローチャート: 判断 441">
          <a:extLst>
            <a:ext uri="{FF2B5EF4-FFF2-40B4-BE49-F238E27FC236}">
              <a16:creationId xmlns:a16="http://schemas.microsoft.com/office/drawing/2014/main" id="{6D14B7E4-1E3A-4000-8FD8-CB2B41FD0CF4}"/>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43" name="フローチャート: 判断 442">
          <a:extLst>
            <a:ext uri="{FF2B5EF4-FFF2-40B4-BE49-F238E27FC236}">
              <a16:creationId xmlns:a16="http://schemas.microsoft.com/office/drawing/2014/main" id="{F2D201B6-DA70-4F4C-9D6F-4B0AC19902FA}"/>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444" name="フローチャート: 判断 443">
          <a:extLst>
            <a:ext uri="{FF2B5EF4-FFF2-40B4-BE49-F238E27FC236}">
              <a16:creationId xmlns:a16="http://schemas.microsoft.com/office/drawing/2014/main" id="{B1D00314-EC84-4459-A1B9-9D1A78827D4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445" name="フローチャート: 判断 444">
          <a:extLst>
            <a:ext uri="{FF2B5EF4-FFF2-40B4-BE49-F238E27FC236}">
              <a16:creationId xmlns:a16="http://schemas.microsoft.com/office/drawing/2014/main" id="{A3D20C23-FDF5-4F85-90AA-270970B2A241}"/>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652C8652-D7C7-462B-B6E4-140BD1B78E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548BE298-9194-4F50-A4B0-606CC3F81C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6A9BECC-9EB1-4E91-8DE0-6B90558045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D118147-7F78-4339-BB93-4FC8EE0D8B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B5D6110-A338-4122-8A0E-1F9C25F73E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51" name="楕円 450">
          <a:extLst>
            <a:ext uri="{FF2B5EF4-FFF2-40B4-BE49-F238E27FC236}">
              <a16:creationId xmlns:a16="http://schemas.microsoft.com/office/drawing/2014/main" id="{2BF11C6C-BA1C-47D8-980A-B22B843E6466}"/>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52" name="【保健センター・保健所】&#10;一人当たり面積該当値テキスト">
          <a:extLst>
            <a:ext uri="{FF2B5EF4-FFF2-40B4-BE49-F238E27FC236}">
              <a16:creationId xmlns:a16="http://schemas.microsoft.com/office/drawing/2014/main" id="{7C56166F-F7A6-4567-9DA7-EA84EF99AB1B}"/>
            </a:ext>
          </a:extLst>
        </xdr:cNvPr>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53" name="楕円 452">
          <a:extLst>
            <a:ext uri="{FF2B5EF4-FFF2-40B4-BE49-F238E27FC236}">
              <a16:creationId xmlns:a16="http://schemas.microsoft.com/office/drawing/2014/main" id="{60B9B2AE-AD5A-4A53-834A-B1C0B5DC1D96}"/>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454" name="直線コネクタ 453">
          <a:extLst>
            <a:ext uri="{FF2B5EF4-FFF2-40B4-BE49-F238E27FC236}">
              <a16:creationId xmlns:a16="http://schemas.microsoft.com/office/drawing/2014/main" id="{3D80578C-3AEB-4FBD-A635-FF0EC00E631E}"/>
            </a:ext>
          </a:extLst>
        </xdr:cNvPr>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455" name="楕円 454">
          <a:extLst>
            <a:ext uri="{FF2B5EF4-FFF2-40B4-BE49-F238E27FC236}">
              <a16:creationId xmlns:a16="http://schemas.microsoft.com/office/drawing/2014/main" id="{37CAA4D0-0D22-41E2-A20E-9A7C2C4D1676}"/>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456" name="直線コネクタ 455">
          <a:extLst>
            <a:ext uri="{FF2B5EF4-FFF2-40B4-BE49-F238E27FC236}">
              <a16:creationId xmlns:a16="http://schemas.microsoft.com/office/drawing/2014/main" id="{038E8806-BDAB-4898-9A8F-0603F0596FDE}"/>
            </a:ext>
          </a:extLst>
        </xdr:cNvPr>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457" name="n_1aveValue【保健センター・保健所】&#10;一人当たり面積">
          <a:extLst>
            <a:ext uri="{FF2B5EF4-FFF2-40B4-BE49-F238E27FC236}">
              <a16:creationId xmlns:a16="http://schemas.microsoft.com/office/drawing/2014/main" id="{5D9C5AF0-5993-4D29-9AAB-D50A8530FDB9}"/>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458" name="n_2aveValue【保健センター・保健所】&#10;一人当たり面積">
          <a:extLst>
            <a:ext uri="{FF2B5EF4-FFF2-40B4-BE49-F238E27FC236}">
              <a16:creationId xmlns:a16="http://schemas.microsoft.com/office/drawing/2014/main" id="{9ECCC65A-750E-4557-8D6B-98EC36E5A409}"/>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459" name="n_3aveValue【保健センター・保健所】&#10;一人当たり面積">
          <a:extLst>
            <a:ext uri="{FF2B5EF4-FFF2-40B4-BE49-F238E27FC236}">
              <a16:creationId xmlns:a16="http://schemas.microsoft.com/office/drawing/2014/main" id="{26C5B5E7-2EB5-4417-BEE7-6796E30AB7FB}"/>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460" name="n_1mainValue【保健センター・保健所】&#10;一人当たり面積">
          <a:extLst>
            <a:ext uri="{FF2B5EF4-FFF2-40B4-BE49-F238E27FC236}">
              <a16:creationId xmlns:a16="http://schemas.microsoft.com/office/drawing/2014/main" id="{246AD640-CDAB-47A6-B665-C87580E6F18C}"/>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461" name="n_2mainValue【保健センター・保健所】&#10;一人当たり面積">
          <a:extLst>
            <a:ext uri="{FF2B5EF4-FFF2-40B4-BE49-F238E27FC236}">
              <a16:creationId xmlns:a16="http://schemas.microsoft.com/office/drawing/2014/main" id="{7DC3D377-D554-49D6-A471-C25804E2744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E08C1C32-D779-490D-9A90-DFF2A2E27C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55422D64-687B-418D-96E0-3D842122F7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B93EDFC-0933-4EF5-B188-05E4E21831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7F45FF0-AE47-4713-8D00-CB92375EA7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3F141173-8D2D-45AC-A933-150492793C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EFE34FD2-2764-48D6-8490-C15621EC70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6B9212A1-C832-4198-81EA-AA3DF56C9E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18C43BE7-4E5E-4EC4-8D38-E55C74EF76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5D610781-C6FE-43F3-9767-5730E66340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4824AAC6-E957-4A51-A657-ED691D71CB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FC023920-B149-4C20-90AE-49B134A7A8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5DE14327-469D-44B7-9269-2A1A82470C4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62FA52B3-2AC1-49C6-AF51-9C25689E47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CE693CAA-71A2-4575-8B96-7663D565D75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9CF6F3B1-056E-4A22-9E98-AD836E39F8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9570FA14-0604-478A-AB63-97F784D570B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9785AEBC-B4C4-4346-A7DD-BA30E44146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EAB411F6-EA5C-41B4-A868-CD4A7EB6F66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4295C41B-B900-402C-8008-3753BF8E6A9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AAB60305-E753-4CD9-814D-B83AEEEF5A6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37A8434C-B1C6-48CB-82A8-7C3C5EE0AF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7F7440A4-5581-4C0C-BB86-C4BF1CAAACB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F5F34C0-BA5D-4921-8E5F-809A6D0CED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E0D51B56-993B-4304-9596-54BE5DC517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C5C6D799-324B-4D77-9FBC-05DC4EA5B63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87" name="直線コネクタ 486">
          <a:extLst>
            <a:ext uri="{FF2B5EF4-FFF2-40B4-BE49-F238E27FC236}">
              <a16:creationId xmlns:a16="http://schemas.microsoft.com/office/drawing/2014/main" id="{7C436091-2E02-40D5-AEE9-5854B1EB4DD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88" name="【消防施設】&#10;有形固定資産減価償却率最小値テキスト">
          <a:extLst>
            <a:ext uri="{FF2B5EF4-FFF2-40B4-BE49-F238E27FC236}">
              <a16:creationId xmlns:a16="http://schemas.microsoft.com/office/drawing/2014/main" id="{32DD5F8F-E91A-4C47-99AC-8DD328B957F6}"/>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89" name="直線コネクタ 488">
          <a:extLst>
            <a:ext uri="{FF2B5EF4-FFF2-40B4-BE49-F238E27FC236}">
              <a16:creationId xmlns:a16="http://schemas.microsoft.com/office/drawing/2014/main" id="{AA1162C2-B54E-4962-8A95-884EF035E1FA}"/>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90" name="【消防施設】&#10;有形固定資産減価償却率最大値テキスト">
          <a:extLst>
            <a:ext uri="{FF2B5EF4-FFF2-40B4-BE49-F238E27FC236}">
              <a16:creationId xmlns:a16="http://schemas.microsoft.com/office/drawing/2014/main" id="{902433D4-DEF4-4F67-A4D3-32002EB403D2}"/>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91" name="直線コネクタ 490">
          <a:extLst>
            <a:ext uri="{FF2B5EF4-FFF2-40B4-BE49-F238E27FC236}">
              <a16:creationId xmlns:a16="http://schemas.microsoft.com/office/drawing/2014/main" id="{060A7976-B5C7-4606-8B11-1638D1F05A34}"/>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33F8C58A-86FA-49AC-8719-03C4E3CBAF07}"/>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93" name="フローチャート: 判断 492">
          <a:extLst>
            <a:ext uri="{FF2B5EF4-FFF2-40B4-BE49-F238E27FC236}">
              <a16:creationId xmlns:a16="http://schemas.microsoft.com/office/drawing/2014/main" id="{5719ADFF-9928-4066-8C12-4EE2E869B27B}"/>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4" name="フローチャート: 判断 493">
          <a:extLst>
            <a:ext uri="{FF2B5EF4-FFF2-40B4-BE49-F238E27FC236}">
              <a16:creationId xmlns:a16="http://schemas.microsoft.com/office/drawing/2014/main" id="{59B3C45F-0131-4BDE-9194-07EC83787C7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95" name="フローチャート: 判断 494">
          <a:extLst>
            <a:ext uri="{FF2B5EF4-FFF2-40B4-BE49-F238E27FC236}">
              <a16:creationId xmlns:a16="http://schemas.microsoft.com/office/drawing/2014/main" id="{795C9043-6388-4B95-BD5F-723FD98FBE92}"/>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96" name="フローチャート: 判断 495">
          <a:extLst>
            <a:ext uri="{FF2B5EF4-FFF2-40B4-BE49-F238E27FC236}">
              <a16:creationId xmlns:a16="http://schemas.microsoft.com/office/drawing/2014/main" id="{65FEDA3D-39B6-4816-973E-EEC63AAC9198}"/>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F0EA159D-E18E-49F3-8D16-CF47A7615E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C2870269-3D0A-4D8A-83AD-38F20A1F49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21A0271A-0846-41A0-AA01-4A9B1645075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EC5E0E1C-8B01-4B89-B8F3-231478EBDF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E9ED6D12-C512-4BB3-AAC0-7490962938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502" name="楕円 501">
          <a:extLst>
            <a:ext uri="{FF2B5EF4-FFF2-40B4-BE49-F238E27FC236}">
              <a16:creationId xmlns:a16="http://schemas.microsoft.com/office/drawing/2014/main" id="{8038CB14-0D67-4753-92EE-3C350AB415B3}"/>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E7B3E5EF-7160-4545-B0D2-6E049D64B481}"/>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504" name="楕円 503">
          <a:extLst>
            <a:ext uri="{FF2B5EF4-FFF2-40B4-BE49-F238E27FC236}">
              <a16:creationId xmlns:a16="http://schemas.microsoft.com/office/drawing/2014/main" id="{6510C9CE-62E4-46E2-A0B3-4B879FF01008}"/>
            </a:ext>
          </a:extLst>
        </xdr:cNvPr>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34834</xdr:rowOff>
    </xdr:from>
    <xdr:to>
      <xdr:col>85</xdr:col>
      <xdr:colOff>127000</xdr:colOff>
      <xdr:row>84</xdr:row>
      <xdr:rowOff>46264</xdr:rowOff>
    </xdr:to>
    <xdr:cxnSp macro="">
      <xdr:nvCxnSpPr>
        <xdr:cNvPr id="505" name="直線コネクタ 504">
          <a:extLst>
            <a:ext uri="{FF2B5EF4-FFF2-40B4-BE49-F238E27FC236}">
              <a16:creationId xmlns:a16="http://schemas.microsoft.com/office/drawing/2014/main" id="{E5A70DD8-4CF9-41C3-9DB2-73DA7D7358B9}"/>
            </a:ext>
          </a:extLst>
        </xdr:cNvPr>
        <xdr:cNvCxnSpPr/>
      </xdr:nvCxnSpPr>
      <xdr:spPr>
        <a:xfrm>
          <a:off x="15481300" y="144366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506" name="楕円 505">
          <a:extLst>
            <a:ext uri="{FF2B5EF4-FFF2-40B4-BE49-F238E27FC236}">
              <a16:creationId xmlns:a16="http://schemas.microsoft.com/office/drawing/2014/main" id="{637DBCAA-A8D3-42B0-9816-B52BC0B3DEA7}"/>
            </a:ext>
          </a:extLst>
        </xdr:cNvPr>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34834</xdr:rowOff>
    </xdr:from>
    <xdr:to>
      <xdr:col>81</xdr:col>
      <xdr:colOff>50800</xdr:colOff>
      <xdr:row>84</xdr:row>
      <xdr:rowOff>75656</xdr:rowOff>
    </xdr:to>
    <xdr:cxnSp macro="">
      <xdr:nvCxnSpPr>
        <xdr:cNvPr id="507" name="直線コネクタ 506">
          <a:extLst>
            <a:ext uri="{FF2B5EF4-FFF2-40B4-BE49-F238E27FC236}">
              <a16:creationId xmlns:a16="http://schemas.microsoft.com/office/drawing/2014/main" id="{E4EFEB26-95F5-4ED6-BAD5-85F051FFF58D}"/>
            </a:ext>
          </a:extLst>
        </xdr:cNvPr>
        <xdr:cNvCxnSpPr/>
      </xdr:nvCxnSpPr>
      <xdr:spPr>
        <a:xfrm flipV="1">
          <a:off x="14592300" y="144366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08" name="n_1aveValue【消防施設】&#10;有形固定資産減価償却率">
          <a:extLst>
            <a:ext uri="{FF2B5EF4-FFF2-40B4-BE49-F238E27FC236}">
              <a16:creationId xmlns:a16="http://schemas.microsoft.com/office/drawing/2014/main" id="{F03986E8-91C4-4686-BD83-8FC12559CDC6}"/>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509" name="n_2aveValue【消防施設】&#10;有形固定資産減価償却率">
          <a:extLst>
            <a:ext uri="{FF2B5EF4-FFF2-40B4-BE49-F238E27FC236}">
              <a16:creationId xmlns:a16="http://schemas.microsoft.com/office/drawing/2014/main" id="{D858DE6F-2FBC-444B-8EA9-F2A9C67E59A6}"/>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10" name="n_3aveValue【消防施設】&#10;有形固定資産減価償却率">
          <a:extLst>
            <a:ext uri="{FF2B5EF4-FFF2-40B4-BE49-F238E27FC236}">
              <a16:creationId xmlns:a16="http://schemas.microsoft.com/office/drawing/2014/main" id="{0559200F-025C-4F45-9DF5-80BD38DD75ED}"/>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511" name="n_1mainValue【消防施設】&#10;有形固定資産減価償却率">
          <a:extLst>
            <a:ext uri="{FF2B5EF4-FFF2-40B4-BE49-F238E27FC236}">
              <a16:creationId xmlns:a16="http://schemas.microsoft.com/office/drawing/2014/main" id="{4F7C77AF-C60A-4544-8F77-3515491F5CA5}"/>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512" name="n_2mainValue【消防施設】&#10;有形固定資産減価償却率">
          <a:extLst>
            <a:ext uri="{FF2B5EF4-FFF2-40B4-BE49-F238E27FC236}">
              <a16:creationId xmlns:a16="http://schemas.microsoft.com/office/drawing/2014/main" id="{277BAE2F-E5F8-4FEA-B810-78231603BE35}"/>
            </a:ext>
          </a:extLst>
        </xdr:cNvPr>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7796882C-6071-4958-A06F-116C2107BD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78DAEFE8-8E7D-423C-A1C4-4EF6EC47A8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B622612B-1DF4-43A1-9FEA-D266FB125C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3D1C9471-145A-4E33-A5EE-8D91806EC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FFA37E6E-183A-4E69-927E-01F7A56B7D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C3A6396B-71E3-4D4F-BA80-00B3DBA6F7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D504B242-A807-4433-93A1-B806EDF2EE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D9BB1E71-8912-490A-B36D-FA8A03A8ED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520AD5E4-686F-4AD7-853B-C32105275F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332EA18F-67D9-457D-8FF6-8AB8AF2FCF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CBDB046D-3F58-468E-BE9D-BFBF8246A1F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22E3943E-DA96-4EB2-A83A-C8DFC48DEE7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F143F4D1-4295-4D10-8BA0-D7CEF4439E9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941D4B47-0D3B-476E-9805-C45C42DA0C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67B8F677-F8DB-42EC-BB3B-BF34B274CA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1C886169-3766-4AD8-AC52-B59A2FCC688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734FA50E-AECB-4CF0-AE6E-E38FD39C703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419D7647-92D8-451C-A850-8FEA97F0AA1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848B13C9-0D71-4121-9714-2429FFCC9C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EC5790D3-9B7F-4175-BD3D-9ED113F161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EB733DCE-38A8-4FB5-BAF8-E1406AEA76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34" name="直線コネクタ 533">
          <a:extLst>
            <a:ext uri="{FF2B5EF4-FFF2-40B4-BE49-F238E27FC236}">
              <a16:creationId xmlns:a16="http://schemas.microsoft.com/office/drawing/2014/main" id="{2E144687-D5B7-467D-88F9-B2DA962F9312}"/>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35" name="【消防施設】&#10;一人当たり面積最小値テキスト">
          <a:extLst>
            <a:ext uri="{FF2B5EF4-FFF2-40B4-BE49-F238E27FC236}">
              <a16:creationId xmlns:a16="http://schemas.microsoft.com/office/drawing/2014/main" id="{1758FA5D-1AE1-48E4-A0BC-16A1255977A4}"/>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36" name="直線コネクタ 535">
          <a:extLst>
            <a:ext uri="{FF2B5EF4-FFF2-40B4-BE49-F238E27FC236}">
              <a16:creationId xmlns:a16="http://schemas.microsoft.com/office/drawing/2014/main" id="{BF31C0D7-D7B1-408C-96A1-667D2F6C58D3}"/>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37" name="【消防施設】&#10;一人当たり面積最大値テキスト">
          <a:extLst>
            <a:ext uri="{FF2B5EF4-FFF2-40B4-BE49-F238E27FC236}">
              <a16:creationId xmlns:a16="http://schemas.microsoft.com/office/drawing/2014/main" id="{84E04FE4-A847-491D-A30F-224F39D47AFA}"/>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38" name="直線コネクタ 537">
          <a:extLst>
            <a:ext uri="{FF2B5EF4-FFF2-40B4-BE49-F238E27FC236}">
              <a16:creationId xmlns:a16="http://schemas.microsoft.com/office/drawing/2014/main" id="{4FBD9056-BFC3-4AF6-8B2E-B4BA4A42866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39" name="【消防施設】&#10;一人当たり面積平均値テキスト">
          <a:extLst>
            <a:ext uri="{FF2B5EF4-FFF2-40B4-BE49-F238E27FC236}">
              <a16:creationId xmlns:a16="http://schemas.microsoft.com/office/drawing/2014/main" id="{4FBE60C2-F126-4D7B-BFB6-C19215805FD0}"/>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40" name="フローチャート: 判断 539">
          <a:extLst>
            <a:ext uri="{FF2B5EF4-FFF2-40B4-BE49-F238E27FC236}">
              <a16:creationId xmlns:a16="http://schemas.microsoft.com/office/drawing/2014/main" id="{E5DE6998-D15B-4C41-9CE0-51F83A5BF38B}"/>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41" name="フローチャート: 判断 540">
          <a:extLst>
            <a:ext uri="{FF2B5EF4-FFF2-40B4-BE49-F238E27FC236}">
              <a16:creationId xmlns:a16="http://schemas.microsoft.com/office/drawing/2014/main" id="{CEC15700-A850-409E-8654-4DECD44E5751}"/>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42" name="フローチャート: 判断 541">
          <a:extLst>
            <a:ext uri="{FF2B5EF4-FFF2-40B4-BE49-F238E27FC236}">
              <a16:creationId xmlns:a16="http://schemas.microsoft.com/office/drawing/2014/main" id="{79BEC851-BE5D-49FA-A7BC-C40CF609CF8D}"/>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43" name="フローチャート: 判断 542">
          <a:extLst>
            <a:ext uri="{FF2B5EF4-FFF2-40B4-BE49-F238E27FC236}">
              <a16:creationId xmlns:a16="http://schemas.microsoft.com/office/drawing/2014/main" id="{1A6A919B-34CE-472D-9AD7-92C3B4E8C4C4}"/>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726931F4-44E7-4A05-8695-58C346D1B4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ABFF86AD-89A7-4B0B-B87C-C53806B00F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83B3E65E-113E-421E-B333-C53A0B3172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C3D0CB84-63D5-4B43-814C-49E87AD23A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34353515-246D-4246-9200-2E259FE146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69596</xdr:rowOff>
    </xdr:from>
    <xdr:to>
      <xdr:col>116</xdr:col>
      <xdr:colOff>114300</xdr:colOff>
      <xdr:row>85</xdr:row>
      <xdr:rowOff>171196</xdr:rowOff>
    </xdr:to>
    <xdr:sp macro="" textlink="">
      <xdr:nvSpPr>
        <xdr:cNvPr id="549" name="楕円 548">
          <a:extLst>
            <a:ext uri="{FF2B5EF4-FFF2-40B4-BE49-F238E27FC236}">
              <a16:creationId xmlns:a16="http://schemas.microsoft.com/office/drawing/2014/main" id="{BECF8BB9-BB31-48C2-883B-D0C74E25069C}"/>
            </a:ext>
          </a:extLst>
        </xdr:cNvPr>
        <xdr:cNvSpPr/>
      </xdr:nvSpPr>
      <xdr:spPr>
        <a:xfrm>
          <a:off x="22110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155973</xdr:rowOff>
    </xdr:from>
    <xdr:ext cx="469744" cy="259045"/>
    <xdr:sp macro="" textlink="">
      <xdr:nvSpPr>
        <xdr:cNvPr id="550" name="【消防施設】&#10;一人当たり面積該当値テキスト">
          <a:extLst>
            <a:ext uri="{FF2B5EF4-FFF2-40B4-BE49-F238E27FC236}">
              <a16:creationId xmlns:a16="http://schemas.microsoft.com/office/drawing/2014/main" id="{A5B5453C-C646-4B63-A6DA-22A5ABD26283}"/>
            </a:ext>
          </a:extLst>
        </xdr:cNvPr>
        <xdr:cNvSpPr txBox="1"/>
      </xdr:nvSpPr>
      <xdr:spPr>
        <a:xfrm>
          <a:off x="22199600" y="1455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551" name="楕円 550">
          <a:extLst>
            <a:ext uri="{FF2B5EF4-FFF2-40B4-BE49-F238E27FC236}">
              <a16:creationId xmlns:a16="http://schemas.microsoft.com/office/drawing/2014/main" id="{F9C4C56D-04AB-4146-892E-07049F8C1CBB}"/>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120396</xdr:rowOff>
    </xdr:from>
    <xdr:to>
      <xdr:col>116</xdr:col>
      <xdr:colOff>63500</xdr:colOff>
      <xdr:row>85</xdr:row>
      <xdr:rowOff>122682</xdr:rowOff>
    </xdr:to>
    <xdr:cxnSp macro="">
      <xdr:nvCxnSpPr>
        <xdr:cNvPr id="552" name="直線コネクタ 551">
          <a:extLst>
            <a:ext uri="{FF2B5EF4-FFF2-40B4-BE49-F238E27FC236}">
              <a16:creationId xmlns:a16="http://schemas.microsoft.com/office/drawing/2014/main" id="{3579F75C-E406-406F-9AE5-AC1387A569B0}"/>
            </a:ext>
          </a:extLst>
        </xdr:cNvPr>
        <xdr:cNvCxnSpPr/>
      </xdr:nvCxnSpPr>
      <xdr:spPr>
        <a:xfrm flipV="1">
          <a:off x="21323300" y="146936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69596</xdr:rowOff>
    </xdr:from>
    <xdr:to>
      <xdr:col>107</xdr:col>
      <xdr:colOff>101600</xdr:colOff>
      <xdr:row>85</xdr:row>
      <xdr:rowOff>171196</xdr:rowOff>
    </xdr:to>
    <xdr:sp macro="" textlink="">
      <xdr:nvSpPr>
        <xdr:cNvPr id="553" name="楕円 552">
          <a:extLst>
            <a:ext uri="{FF2B5EF4-FFF2-40B4-BE49-F238E27FC236}">
              <a16:creationId xmlns:a16="http://schemas.microsoft.com/office/drawing/2014/main" id="{50C6F55E-1B5E-40E4-9A85-353B884944C8}"/>
            </a:ext>
          </a:extLst>
        </xdr:cNvPr>
        <xdr:cNvSpPr/>
      </xdr:nvSpPr>
      <xdr:spPr>
        <a:xfrm>
          <a:off x="20383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120396</xdr:rowOff>
    </xdr:from>
    <xdr:to>
      <xdr:col>111</xdr:col>
      <xdr:colOff>177800</xdr:colOff>
      <xdr:row>85</xdr:row>
      <xdr:rowOff>122682</xdr:rowOff>
    </xdr:to>
    <xdr:cxnSp macro="">
      <xdr:nvCxnSpPr>
        <xdr:cNvPr id="554" name="直線コネクタ 553">
          <a:extLst>
            <a:ext uri="{FF2B5EF4-FFF2-40B4-BE49-F238E27FC236}">
              <a16:creationId xmlns:a16="http://schemas.microsoft.com/office/drawing/2014/main" id="{033BAF5D-4D05-4DA4-969A-252B0CDC5D5A}"/>
            </a:ext>
          </a:extLst>
        </xdr:cNvPr>
        <xdr:cNvCxnSpPr/>
      </xdr:nvCxnSpPr>
      <xdr:spPr>
        <a:xfrm>
          <a:off x="20434300" y="1469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55" name="n_1aveValue【消防施設】&#10;一人当たり面積">
          <a:extLst>
            <a:ext uri="{FF2B5EF4-FFF2-40B4-BE49-F238E27FC236}">
              <a16:creationId xmlns:a16="http://schemas.microsoft.com/office/drawing/2014/main" id="{992C111E-4DA7-491E-96EC-0BF77B887AFA}"/>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56" name="n_2aveValue【消防施設】&#10;一人当たり面積">
          <a:extLst>
            <a:ext uri="{FF2B5EF4-FFF2-40B4-BE49-F238E27FC236}">
              <a16:creationId xmlns:a16="http://schemas.microsoft.com/office/drawing/2014/main" id="{9849FE98-09FA-4C2B-8C9B-8BE7429ADED3}"/>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557" name="n_3aveValue【消防施設】&#10;一人当たり面積">
          <a:extLst>
            <a:ext uri="{FF2B5EF4-FFF2-40B4-BE49-F238E27FC236}">
              <a16:creationId xmlns:a16="http://schemas.microsoft.com/office/drawing/2014/main" id="{5F7EE7D5-4E08-4F76-A8FC-88B0E08A1070}"/>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558" name="n_1mainValue【消防施設】&#10;一人当たり面積">
          <a:extLst>
            <a:ext uri="{FF2B5EF4-FFF2-40B4-BE49-F238E27FC236}">
              <a16:creationId xmlns:a16="http://schemas.microsoft.com/office/drawing/2014/main" id="{D78ADE8C-060D-4A76-AFFB-25186DAC52DF}"/>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162323</xdr:rowOff>
    </xdr:from>
    <xdr:ext cx="469744" cy="259045"/>
    <xdr:sp macro="" textlink="">
      <xdr:nvSpPr>
        <xdr:cNvPr id="559" name="n_2mainValue【消防施設】&#10;一人当たり面積">
          <a:extLst>
            <a:ext uri="{FF2B5EF4-FFF2-40B4-BE49-F238E27FC236}">
              <a16:creationId xmlns:a16="http://schemas.microsoft.com/office/drawing/2014/main" id="{008A07A0-0537-431E-BE49-FC62AFE7C7FB}"/>
            </a:ext>
          </a:extLst>
        </xdr:cNvPr>
        <xdr:cNvSpPr txBox="1"/>
      </xdr:nvSpPr>
      <xdr:spPr>
        <a:xfrm>
          <a:off x="20199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AAC4451F-3FDF-4384-9DA5-60E101DEB3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BF3BBE1E-FEF1-4016-A3E6-0BADF0D481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A585EF5E-78D8-4E10-AA08-CCF26EF090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198593F1-F9BB-4CD3-8CC3-DBCED46AE2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3C629C7-0E26-460F-B23F-C35DDBBEAD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25C24A26-DF27-4FEC-A715-26899394B8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D711BA14-FEAB-453F-AD54-B9E1B42063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939A0F1D-C4BE-4053-B2E6-6D9D512DBF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4E226330-5D55-4422-8AE5-BADDA7E25E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9C2FA7F8-E220-4F70-80CD-E4A9AFDCF7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A45C6550-97A8-49C3-8749-C72E8B35EC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id="{15E446DB-AD67-465E-A6ED-5E44AA4CFB5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56727DD3-51FF-43AB-AE6D-7A521FAE4E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32340228-5162-4D27-B176-D3E308139A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F558A1E6-AE0C-4068-8487-A0897E9F8B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CD020325-CAED-46F0-B93A-4D8623FF77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085B825C-7D7C-499F-BED7-54C9CB20B0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D32B0C42-48DE-4379-8DC9-A4D6D0DA9D9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8AE6B1E9-8222-4E4D-A427-081832C1B8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F3D60659-AB07-4590-AEFB-2EBE1B2F39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274BFDC2-2932-41CB-92BE-33C7B083EA5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946C02BA-4042-4BE2-BEF7-C7555AEF331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2AA46FDD-B1BF-417C-A484-30B61F1AFA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8338E8D1-9A16-44E9-9C7F-D010F5EB2FB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E1A37871-63A6-43D1-9591-2C703D3A74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85" name="直線コネクタ 584">
          <a:extLst>
            <a:ext uri="{FF2B5EF4-FFF2-40B4-BE49-F238E27FC236}">
              <a16:creationId xmlns:a16="http://schemas.microsoft.com/office/drawing/2014/main" id="{E6DC13B8-8865-4227-9821-AFEC6129D24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6" name="【庁舎】&#10;有形固定資産減価償却率最小値テキスト">
          <a:extLst>
            <a:ext uri="{FF2B5EF4-FFF2-40B4-BE49-F238E27FC236}">
              <a16:creationId xmlns:a16="http://schemas.microsoft.com/office/drawing/2014/main" id="{D8A7429A-5634-4F22-9598-810000AD7AAB}"/>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7" name="直線コネクタ 586">
          <a:extLst>
            <a:ext uri="{FF2B5EF4-FFF2-40B4-BE49-F238E27FC236}">
              <a16:creationId xmlns:a16="http://schemas.microsoft.com/office/drawing/2014/main" id="{AF7984D7-3C05-4F9D-BCFD-A74DB85FAD98}"/>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庁舎】&#10;有形固定資産減価償却率最大値テキスト">
          <a:extLst>
            <a:ext uri="{FF2B5EF4-FFF2-40B4-BE49-F238E27FC236}">
              <a16:creationId xmlns:a16="http://schemas.microsoft.com/office/drawing/2014/main" id="{D325E0A6-AE84-4464-A804-0B438B35004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a:extLst>
            <a:ext uri="{FF2B5EF4-FFF2-40B4-BE49-F238E27FC236}">
              <a16:creationId xmlns:a16="http://schemas.microsoft.com/office/drawing/2014/main" id="{50A4AD4E-6BD8-4EFC-BD5D-8767D9A1100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90" name="【庁舎】&#10;有形固定資産減価償却率平均値テキスト">
          <a:extLst>
            <a:ext uri="{FF2B5EF4-FFF2-40B4-BE49-F238E27FC236}">
              <a16:creationId xmlns:a16="http://schemas.microsoft.com/office/drawing/2014/main" id="{B3A2BBCE-B01B-41F1-A89F-BF7756FEE35A}"/>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91" name="フローチャート: 判断 590">
          <a:extLst>
            <a:ext uri="{FF2B5EF4-FFF2-40B4-BE49-F238E27FC236}">
              <a16:creationId xmlns:a16="http://schemas.microsoft.com/office/drawing/2014/main" id="{4C129D0D-3F7E-4DBD-9325-D5014242B4BF}"/>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92" name="フローチャート: 判断 591">
          <a:extLst>
            <a:ext uri="{FF2B5EF4-FFF2-40B4-BE49-F238E27FC236}">
              <a16:creationId xmlns:a16="http://schemas.microsoft.com/office/drawing/2014/main" id="{F23EB248-D7DB-441E-BCEA-E613867CA53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93" name="フローチャート: 判断 592">
          <a:extLst>
            <a:ext uri="{FF2B5EF4-FFF2-40B4-BE49-F238E27FC236}">
              <a16:creationId xmlns:a16="http://schemas.microsoft.com/office/drawing/2014/main" id="{249BB554-2D33-42F3-94DA-5D944AAAE618}"/>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94" name="フローチャート: 判断 593">
          <a:extLst>
            <a:ext uri="{FF2B5EF4-FFF2-40B4-BE49-F238E27FC236}">
              <a16:creationId xmlns:a16="http://schemas.microsoft.com/office/drawing/2014/main" id="{B67F27A8-EE15-490A-BF46-9656F8B54A82}"/>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E9524B71-2432-410B-89A2-726CFF7727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C5DF2FC2-27AE-4A1D-B45A-9FA24EB1CF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83F53DC6-B2D9-4AD4-98A0-F2A7C62D89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F17F646B-D4B7-4DD9-B78C-EBCC6A9396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6804EF8C-42ED-41F9-9950-2BE98C26D2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600" name="楕円 599">
          <a:extLst>
            <a:ext uri="{FF2B5EF4-FFF2-40B4-BE49-F238E27FC236}">
              <a16:creationId xmlns:a16="http://schemas.microsoft.com/office/drawing/2014/main" id="{15F79950-B7A1-4B99-A0A7-3CBDE9F1BA97}"/>
            </a:ext>
          </a:extLst>
        </xdr:cNvPr>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601" name="【庁舎】&#10;有形固定資産減価償却率該当値テキスト">
          <a:extLst>
            <a:ext uri="{FF2B5EF4-FFF2-40B4-BE49-F238E27FC236}">
              <a16:creationId xmlns:a16="http://schemas.microsoft.com/office/drawing/2014/main" id="{FBBBCDD6-37C4-44AA-8655-897D024661E4}"/>
            </a:ext>
          </a:extLst>
        </xdr:cNvPr>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602" name="楕円 601">
          <a:extLst>
            <a:ext uri="{FF2B5EF4-FFF2-40B4-BE49-F238E27FC236}">
              <a16:creationId xmlns:a16="http://schemas.microsoft.com/office/drawing/2014/main" id="{5D4A6600-6546-4A95-A811-21761BA2E4BA}"/>
            </a:ext>
          </a:extLst>
        </xdr:cNvPr>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125186</xdr:rowOff>
    </xdr:to>
    <xdr:cxnSp macro="">
      <xdr:nvCxnSpPr>
        <xdr:cNvPr id="603" name="直線コネクタ 602">
          <a:extLst>
            <a:ext uri="{FF2B5EF4-FFF2-40B4-BE49-F238E27FC236}">
              <a16:creationId xmlns:a16="http://schemas.microsoft.com/office/drawing/2014/main" id="{F46E565E-2459-4750-9401-02C5DFBCADF4}"/>
            </a:ext>
          </a:extLst>
        </xdr:cNvPr>
        <xdr:cNvCxnSpPr/>
      </xdr:nvCxnSpPr>
      <xdr:spPr>
        <a:xfrm flipV="1">
          <a:off x="15481300" y="1758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04" name="楕円 603">
          <a:extLst>
            <a:ext uri="{FF2B5EF4-FFF2-40B4-BE49-F238E27FC236}">
              <a16:creationId xmlns:a16="http://schemas.microsoft.com/office/drawing/2014/main" id="{B43DFD7A-292C-469E-B301-E3706DA53C4A}"/>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157843</xdr:rowOff>
    </xdr:to>
    <xdr:cxnSp macro="">
      <xdr:nvCxnSpPr>
        <xdr:cNvPr id="605" name="直線コネクタ 604">
          <a:extLst>
            <a:ext uri="{FF2B5EF4-FFF2-40B4-BE49-F238E27FC236}">
              <a16:creationId xmlns:a16="http://schemas.microsoft.com/office/drawing/2014/main" id="{A3049A17-8F90-4F08-9C68-5712F24F2260}"/>
            </a:ext>
          </a:extLst>
        </xdr:cNvPr>
        <xdr:cNvCxnSpPr/>
      </xdr:nvCxnSpPr>
      <xdr:spPr>
        <a:xfrm flipV="1">
          <a:off x="14592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06" name="n_1aveValue【庁舎】&#10;有形固定資産減価償却率">
          <a:extLst>
            <a:ext uri="{FF2B5EF4-FFF2-40B4-BE49-F238E27FC236}">
              <a16:creationId xmlns:a16="http://schemas.microsoft.com/office/drawing/2014/main" id="{B93D6B04-6A42-4EF5-8389-81B434D1773F}"/>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607" name="n_2aveValue【庁舎】&#10;有形固定資産減価償却率">
          <a:extLst>
            <a:ext uri="{FF2B5EF4-FFF2-40B4-BE49-F238E27FC236}">
              <a16:creationId xmlns:a16="http://schemas.microsoft.com/office/drawing/2014/main" id="{1F1B6384-7ED7-4AE0-B7E7-C156B6FC713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608" name="n_3aveValue【庁舎】&#10;有形固定資産減価償却率">
          <a:extLst>
            <a:ext uri="{FF2B5EF4-FFF2-40B4-BE49-F238E27FC236}">
              <a16:creationId xmlns:a16="http://schemas.microsoft.com/office/drawing/2014/main" id="{ED53A752-13FE-4EC5-A2D1-DB6565400A6B}"/>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609" name="n_1mainValue【庁舎】&#10;有形固定資産減価償却率">
          <a:extLst>
            <a:ext uri="{FF2B5EF4-FFF2-40B4-BE49-F238E27FC236}">
              <a16:creationId xmlns:a16="http://schemas.microsoft.com/office/drawing/2014/main" id="{F159FA53-F3E1-4FA4-BFC5-8B0076959E29}"/>
            </a:ext>
          </a:extLst>
        </xdr:cNvPr>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10" name="n_2mainValue【庁舎】&#10;有形固定資産減価償却率">
          <a:extLst>
            <a:ext uri="{FF2B5EF4-FFF2-40B4-BE49-F238E27FC236}">
              <a16:creationId xmlns:a16="http://schemas.microsoft.com/office/drawing/2014/main" id="{A040914D-332D-43A1-A8C1-11DBE89E9CC8}"/>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35041E8E-ADDD-4A78-8B36-BBA0385625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26D082B7-BB43-4C92-9A06-E0A9313FDC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AF50E47B-1BC3-4FFD-BBD3-236F4B0D13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40AED6CA-7FBF-4094-8359-04934FD98A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BD049304-8B6B-427D-B1E8-0F6DCE6CB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E6BD38F2-3CC2-4F83-B7D7-D108896647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C62738BF-17DB-43BF-9B39-BA258E0A7E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FB9B971F-F320-4F0E-8FF2-946F2DE978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FBEF80CF-A834-413B-AA68-170E64AB22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EF719BBC-DB85-47DA-8809-50929C0D58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a:extLst>
            <a:ext uri="{FF2B5EF4-FFF2-40B4-BE49-F238E27FC236}">
              <a16:creationId xmlns:a16="http://schemas.microsoft.com/office/drawing/2014/main" id="{1A278A57-75BC-42DF-B957-1C29714329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3A1F6C6A-31D2-4801-A4FE-865020431C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a:extLst>
            <a:ext uri="{FF2B5EF4-FFF2-40B4-BE49-F238E27FC236}">
              <a16:creationId xmlns:a16="http://schemas.microsoft.com/office/drawing/2014/main" id="{24F60499-A09F-4B64-987A-AA36714881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a:extLst>
            <a:ext uri="{FF2B5EF4-FFF2-40B4-BE49-F238E27FC236}">
              <a16:creationId xmlns:a16="http://schemas.microsoft.com/office/drawing/2014/main" id="{45C4D051-6688-4558-8697-C89FA8DAE84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a:extLst>
            <a:ext uri="{FF2B5EF4-FFF2-40B4-BE49-F238E27FC236}">
              <a16:creationId xmlns:a16="http://schemas.microsoft.com/office/drawing/2014/main" id="{2A0C6890-7095-4926-BBAA-0F6666E005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a:extLst>
            <a:ext uri="{FF2B5EF4-FFF2-40B4-BE49-F238E27FC236}">
              <a16:creationId xmlns:a16="http://schemas.microsoft.com/office/drawing/2014/main" id="{BB17525A-38CB-410F-A04F-0775D170BD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a:extLst>
            <a:ext uri="{FF2B5EF4-FFF2-40B4-BE49-F238E27FC236}">
              <a16:creationId xmlns:a16="http://schemas.microsoft.com/office/drawing/2014/main" id="{8E990AC6-75B1-42CD-BA57-97A35D42FDF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a:extLst>
            <a:ext uri="{FF2B5EF4-FFF2-40B4-BE49-F238E27FC236}">
              <a16:creationId xmlns:a16="http://schemas.microsoft.com/office/drawing/2014/main" id="{85CABFB8-A301-4DCE-B9DB-33D5183F76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a:extLst>
            <a:ext uri="{FF2B5EF4-FFF2-40B4-BE49-F238E27FC236}">
              <a16:creationId xmlns:a16="http://schemas.microsoft.com/office/drawing/2014/main" id="{EDD73582-D035-4DED-9998-E45B605B73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a:extLst>
            <a:ext uri="{FF2B5EF4-FFF2-40B4-BE49-F238E27FC236}">
              <a16:creationId xmlns:a16="http://schemas.microsoft.com/office/drawing/2014/main" id="{F7589A80-2526-4A41-914A-564C75C5F6F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1E925D8C-4BE3-42CD-9604-8556023E38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27F3CB49-FFEE-4F30-AEED-40CD709394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7760FB6A-7AF9-474C-8BBC-73B8C9EDE4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34" name="直線コネクタ 633">
          <a:extLst>
            <a:ext uri="{FF2B5EF4-FFF2-40B4-BE49-F238E27FC236}">
              <a16:creationId xmlns:a16="http://schemas.microsoft.com/office/drawing/2014/main" id="{7936BC49-2547-4F31-8534-03BAD6262142}"/>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35" name="【庁舎】&#10;一人当たり面積最小値テキスト">
          <a:extLst>
            <a:ext uri="{FF2B5EF4-FFF2-40B4-BE49-F238E27FC236}">
              <a16:creationId xmlns:a16="http://schemas.microsoft.com/office/drawing/2014/main" id="{EB9EE83D-267F-48A5-9ADA-D0E9ECCC20C6}"/>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36" name="直線コネクタ 635">
          <a:extLst>
            <a:ext uri="{FF2B5EF4-FFF2-40B4-BE49-F238E27FC236}">
              <a16:creationId xmlns:a16="http://schemas.microsoft.com/office/drawing/2014/main" id="{4C2BC30C-0B42-49BE-ACAC-A99A2AC433A3}"/>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37" name="【庁舎】&#10;一人当たり面積最大値テキスト">
          <a:extLst>
            <a:ext uri="{FF2B5EF4-FFF2-40B4-BE49-F238E27FC236}">
              <a16:creationId xmlns:a16="http://schemas.microsoft.com/office/drawing/2014/main" id="{3A5797AF-5AD2-4687-A008-2B6330B86CC7}"/>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38" name="直線コネクタ 637">
          <a:extLst>
            <a:ext uri="{FF2B5EF4-FFF2-40B4-BE49-F238E27FC236}">
              <a16:creationId xmlns:a16="http://schemas.microsoft.com/office/drawing/2014/main" id="{600A5E2C-E84E-4C93-810D-637F38779344}"/>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639" name="【庁舎】&#10;一人当たり面積平均値テキスト">
          <a:extLst>
            <a:ext uri="{FF2B5EF4-FFF2-40B4-BE49-F238E27FC236}">
              <a16:creationId xmlns:a16="http://schemas.microsoft.com/office/drawing/2014/main" id="{B06A384B-68A2-4B54-945E-E6EB20CA6464}"/>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40" name="フローチャート: 判断 639">
          <a:extLst>
            <a:ext uri="{FF2B5EF4-FFF2-40B4-BE49-F238E27FC236}">
              <a16:creationId xmlns:a16="http://schemas.microsoft.com/office/drawing/2014/main" id="{9B3C9F90-FFC4-4AF8-9B7F-9512DDD3328F}"/>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41" name="フローチャート: 判断 640">
          <a:extLst>
            <a:ext uri="{FF2B5EF4-FFF2-40B4-BE49-F238E27FC236}">
              <a16:creationId xmlns:a16="http://schemas.microsoft.com/office/drawing/2014/main" id="{7C30D62E-2C36-4EDD-87C8-CFBD03A6D685}"/>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642" name="フローチャート: 判断 641">
          <a:extLst>
            <a:ext uri="{FF2B5EF4-FFF2-40B4-BE49-F238E27FC236}">
              <a16:creationId xmlns:a16="http://schemas.microsoft.com/office/drawing/2014/main" id="{0A569484-0131-49BC-AA9A-6B9F08DA9F2C}"/>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643" name="フローチャート: 判断 642">
          <a:extLst>
            <a:ext uri="{FF2B5EF4-FFF2-40B4-BE49-F238E27FC236}">
              <a16:creationId xmlns:a16="http://schemas.microsoft.com/office/drawing/2014/main" id="{8B7C673A-B7F5-4CE0-AA73-EFE8D129DFB8}"/>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F71061C6-6A82-4507-98B5-B63A6BAF93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1239EDE1-DAAF-4B3D-921C-916D0CAE42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3A5A97C-D189-457E-B9A3-58914931B7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DCDC8A7-F46A-4F41-95F8-552599F74C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1032A93-6FD0-471C-B5B7-BC474CEBA9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83820</xdr:rowOff>
    </xdr:from>
    <xdr:to>
      <xdr:col>116</xdr:col>
      <xdr:colOff>114300</xdr:colOff>
      <xdr:row>107</xdr:row>
      <xdr:rowOff>13970</xdr:rowOff>
    </xdr:to>
    <xdr:sp macro="" textlink="">
      <xdr:nvSpPr>
        <xdr:cNvPr id="649" name="楕円 648">
          <a:extLst>
            <a:ext uri="{FF2B5EF4-FFF2-40B4-BE49-F238E27FC236}">
              <a16:creationId xmlns:a16="http://schemas.microsoft.com/office/drawing/2014/main" id="{D88131D6-5E87-4498-AE77-8F41720EF82E}"/>
            </a:ext>
          </a:extLst>
        </xdr:cNvPr>
        <xdr:cNvSpPr/>
      </xdr:nvSpPr>
      <xdr:spPr>
        <a:xfrm>
          <a:off x="22110700" y="182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62247</xdr:rowOff>
    </xdr:from>
    <xdr:ext cx="469744" cy="259045"/>
    <xdr:sp macro="" textlink="">
      <xdr:nvSpPr>
        <xdr:cNvPr id="650" name="【庁舎】&#10;一人当たり面積該当値テキスト">
          <a:extLst>
            <a:ext uri="{FF2B5EF4-FFF2-40B4-BE49-F238E27FC236}">
              <a16:creationId xmlns:a16="http://schemas.microsoft.com/office/drawing/2014/main" id="{28C50F4D-7AA4-44A2-BF5A-2F8BCE8E21E0}"/>
            </a:ext>
          </a:extLst>
        </xdr:cNvPr>
        <xdr:cNvSpPr txBox="1"/>
      </xdr:nvSpPr>
      <xdr:spPr>
        <a:xfrm>
          <a:off x="22199600"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651" name="楕円 650">
          <a:extLst>
            <a:ext uri="{FF2B5EF4-FFF2-40B4-BE49-F238E27FC236}">
              <a16:creationId xmlns:a16="http://schemas.microsoft.com/office/drawing/2014/main" id="{4BD7351C-AB7A-4312-AAC4-07A7A43BD871}"/>
            </a:ext>
          </a:extLst>
        </xdr:cNvPr>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134620</xdr:rowOff>
    </xdr:from>
    <xdr:to>
      <xdr:col>116</xdr:col>
      <xdr:colOff>63500</xdr:colOff>
      <xdr:row>106</xdr:row>
      <xdr:rowOff>138430</xdr:rowOff>
    </xdr:to>
    <xdr:cxnSp macro="">
      <xdr:nvCxnSpPr>
        <xdr:cNvPr id="652" name="直線コネクタ 651">
          <a:extLst>
            <a:ext uri="{FF2B5EF4-FFF2-40B4-BE49-F238E27FC236}">
              <a16:creationId xmlns:a16="http://schemas.microsoft.com/office/drawing/2014/main" id="{A4B6E99F-27F4-4F6D-8D14-4E78E8D38A55}"/>
            </a:ext>
          </a:extLst>
        </xdr:cNvPr>
        <xdr:cNvCxnSpPr/>
      </xdr:nvCxnSpPr>
      <xdr:spPr>
        <a:xfrm flipV="1">
          <a:off x="21323300" y="18308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653" name="楕円 652">
          <a:extLst>
            <a:ext uri="{FF2B5EF4-FFF2-40B4-BE49-F238E27FC236}">
              <a16:creationId xmlns:a16="http://schemas.microsoft.com/office/drawing/2014/main" id="{09D8D4A6-AAE6-4154-B8C6-233EAB20A2A4}"/>
            </a:ext>
          </a:extLst>
        </xdr:cNvPr>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138430</xdr:rowOff>
    </xdr:from>
    <xdr:to>
      <xdr:col>111</xdr:col>
      <xdr:colOff>177800</xdr:colOff>
      <xdr:row>106</xdr:row>
      <xdr:rowOff>139700</xdr:rowOff>
    </xdr:to>
    <xdr:cxnSp macro="">
      <xdr:nvCxnSpPr>
        <xdr:cNvPr id="654" name="直線コネクタ 653">
          <a:extLst>
            <a:ext uri="{FF2B5EF4-FFF2-40B4-BE49-F238E27FC236}">
              <a16:creationId xmlns:a16="http://schemas.microsoft.com/office/drawing/2014/main" id="{B6C0D244-1F71-4D89-9DCB-7AF20EFBF6EA}"/>
            </a:ext>
          </a:extLst>
        </xdr:cNvPr>
        <xdr:cNvCxnSpPr/>
      </xdr:nvCxnSpPr>
      <xdr:spPr>
        <a:xfrm flipV="1">
          <a:off x="20434300" y="18312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655" name="n_1aveValue【庁舎】&#10;一人当たり面積">
          <a:extLst>
            <a:ext uri="{FF2B5EF4-FFF2-40B4-BE49-F238E27FC236}">
              <a16:creationId xmlns:a16="http://schemas.microsoft.com/office/drawing/2014/main" id="{6245AC89-C9D0-4B5D-A623-E288AC7B94ED}"/>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656" name="n_2aveValue【庁舎】&#10;一人当たり面積">
          <a:extLst>
            <a:ext uri="{FF2B5EF4-FFF2-40B4-BE49-F238E27FC236}">
              <a16:creationId xmlns:a16="http://schemas.microsoft.com/office/drawing/2014/main" id="{B64C005D-554D-44A4-B3E4-48ACD6DFCAC2}"/>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657" name="n_3aveValue【庁舎】&#10;一人当たり面積">
          <a:extLst>
            <a:ext uri="{FF2B5EF4-FFF2-40B4-BE49-F238E27FC236}">
              <a16:creationId xmlns:a16="http://schemas.microsoft.com/office/drawing/2014/main" id="{6ED0C221-1C9E-4FED-B2DC-D456BFD31E5D}"/>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8907</xdr:rowOff>
    </xdr:from>
    <xdr:ext cx="469744" cy="259045"/>
    <xdr:sp macro="" textlink="">
      <xdr:nvSpPr>
        <xdr:cNvPr id="658" name="n_1mainValue【庁舎】&#10;一人当たり面積">
          <a:extLst>
            <a:ext uri="{FF2B5EF4-FFF2-40B4-BE49-F238E27FC236}">
              <a16:creationId xmlns:a16="http://schemas.microsoft.com/office/drawing/2014/main" id="{83A7CAC9-38FE-4097-9931-1C2501B696C8}"/>
            </a:ext>
          </a:extLst>
        </xdr:cNvPr>
        <xdr:cNvSpPr txBox="1"/>
      </xdr:nvSpPr>
      <xdr:spPr>
        <a:xfrm>
          <a:off x="210757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10177</xdr:rowOff>
    </xdr:from>
    <xdr:ext cx="469744" cy="259045"/>
    <xdr:sp macro="" textlink="">
      <xdr:nvSpPr>
        <xdr:cNvPr id="659" name="n_2mainValue【庁舎】&#10;一人当たり面積">
          <a:extLst>
            <a:ext uri="{FF2B5EF4-FFF2-40B4-BE49-F238E27FC236}">
              <a16:creationId xmlns:a16="http://schemas.microsoft.com/office/drawing/2014/main" id="{52EB9A57-9F62-441C-BFC9-48967CF5F4AF}"/>
            </a:ext>
          </a:extLst>
        </xdr:cNvPr>
        <xdr:cNvSpPr txBox="1"/>
      </xdr:nvSpPr>
      <xdr:spPr>
        <a:xfrm>
          <a:off x="20199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E76D6075-52C7-4D1A-B8AD-D49CBE9F98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36F609EF-ADD0-472B-A435-A679FFFB5F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ACA4936B-1538-4275-9370-39F05E3B91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において、保健センター、体育館、図書館、一般廃棄物処理施設の減価償却率は何れも高い傾向であり、それら各施設は建築後一定年数が経過しており、老朽化が進んでいる。町としても改修や複合化を含めた更新、除却の必要性について認識しており、特に保健センター等の福祉系施設については、「坂城町公共施設等総合管理計画（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年度策定）」において更新する方針が示されている。具体的な実施時期については、「坂城町個別施設計画（令和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年度策定予定）」の策定を進めるなかで財政状況を勘案し方向付けていく。</a:t>
          </a:r>
          <a:endParaRPr lang="ja-JP" altLang="ja-JP" sz="1400">
            <a:effectLst/>
          </a:endParaRPr>
        </a:p>
        <a:p>
          <a:r>
            <a:rPr lang="ja-JP" altLang="ja-JP" sz="1100">
              <a:solidFill>
                <a:schemeClr val="dk1"/>
              </a:solidFill>
              <a:effectLst/>
              <a:latin typeface="+mn-lt"/>
              <a:ea typeface="+mn-ea"/>
              <a:cs typeface="+mn-cs"/>
            </a:rPr>
            <a:t>なお、何れの施設も類似団体と比較し、一人当たりの面積が下回っているが、現在、各種行政サービスを提供するうえで支障がないことから適正規模と考える。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リーマンショックの影響により下降傾向が続いていたが、平成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年度に法人町民税が大幅に増加したことで税収が増加し、数値の上昇につながった。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類似団体平均より財政力は高い状況にあるものの、製造業が集積している特性から法人の動向に税収等左右される傾向にあ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lang="ja-JP" altLang="en-US" sz="1200">
              <a:effectLst/>
              <a:latin typeface="ＭＳ Ｐゴシック" panose="020B0600070205080204" pitchFamily="50" charset="-128"/>
              <a:ea typeface="ＭＳ Ｐゴシック" panose="020B0600070205080204" pitchFamily="50" charset="-128"/>
            </a:rPr>
            <a:t>令和元年</a:t>
          </a:r>
          <a:r>
            <a:rPr lang="en-US" altLang="ja-JP" sz="1200">
              <a:effectLst/>
              <a:latin typeface="ＭＳ Ｐゴシック" panose="020B0600070205080204" pitchFamily="50" charset="-128"/>
              <a:ea typeface="ＭＳ Ｐゴシック" panose="020B0600070205080204" pitchFamily="50" charset="-128"/>
            </a:rPr>
            <a:t>10</a:t>
          </a:r>
          <a:r>
            <a:rPr lang="ja-JP" altLang="en-US" sz="1200">
              <a:effectLst/>
              <a:latin typeface="ＭＳ Ｐゴシック" panose="020B0600070205080204" pitchFamily="50" charset="-128"/>
              <a:ea typeface="ＭＳ Ｐゴシック" panose="020B0600070205080204" pitchFamily="50" charset="-128"/>
            </a:rPr>
            <a:t>月から、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税制改正による</a:t>
          </a:r>
          <a:r>
            <a:rPr lang="ja-JP" altLang="en-US" sz="1200">
              <a:effectLst/>
              <a:latin typeface="ＭＳ Ｐゴシック" panose="020B0600070205080204" pitchFamily="50" charset="-128"/>
              <a:ea typeface="ＭＳ Ｐゴシック" panose="020B0600070205080204" pitchFamily="50" charset="-128"/>
            </a:rPr>
            <a:t>法人町民税率の引き下げによる減収が見込まれる。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引き続き、自主財源の確保に努め、「坂城町第５次長期総合計画」の基本理念である「自律のまちづくり」を行う。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17356</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41487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41487</xdr:rowOff>
    </xdr:from>
    <xdr:to>
      <xdr:col>15</xdr:col>
      <xdr:colOff>82550</xdr:colOff>
      <xdr:row>42</xdr:row>
      <xdr:rowOff>57573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57573</xdr:rowOff>
    </xdr:from>
    <xdr:to>
      <xdr:col>11</xdr:col>
      <xdr:colOff>31750</xdr:colOff>
      <xdr:row>42</xdr:row>
      <xdr:rowOff>73660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138006</xdr:rowOff>
    </xdr:from>
    <xdr:to>
      <xdr:col>23</xdr:col>
      <xdr:colOff>184150</xdr:colOff>
      <xdr:row>42</xdr:row>
      <xdr:rowOff>68156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154533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162137</xdr:rowOff>
    </xdr:from>
    <xdr:to>
      <xdr:col>15</xdr:col>
      <xdr:colOff>133350</xdr:colOff>
      <xdr:row>42</xdr:row>
      <xdr:rowOff>92287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102464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6773</xdr:rowOff>
    </xdr:from>
    <xdr:to>
      <xdr:col>11</xdr:col>
      <xdr:colOff>82550</xdr:colOff>
      <xdr:row>42</xdr:row>
      <xdr:rowOff>108373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118550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134637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年度は経常経費は前年度と比較すると微増であるが、法人町民税の大幅に増額となったことや、地方交付税についても増加したことが要因となり、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24892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563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24892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5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63</xdr:row>
      <xdr:rowOff>157734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9713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138684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92219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類似団体より低い状況にあるが、人件費、物件費ともに平成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年度より増加しているため、１人当たりの決算額は増加している。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引き続き歳出抑制に努めるとともに、人件費については年齢バランスを考慮した職員構成となりように進め、人件費の平準化を図ることとしている。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今後においても、事務・事業の精査を図りつつ、経常経費全体の支出抑制に努める。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52632</xdr:rowOff>
    </xdr:from>
    <xdr:to>
      <xdr:col>23</xdr:col>
      <xdr:colOff>133350</xdr:colOff>
      <xdr:row>81</xdr:row>
      <xdr:rowOff>59465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40082"/>
          <a:ext cx="8382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51188</xdr:rowOff>
    </xdr:from>
    <xdr:to>
      <xdr:col>19</xdr:col>
      <xdr:colOff>133350</xdr:colOff>
      <xdr:row>81</xdr:row>
      <xdr:rowOff>52632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38638"/>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48064</xdr:rowOff>
    </xdr:from>
    <xdr:to>
      <xdr:col>15</xdr:col>
      <xdr:colOff>82550</xdr:colOff>
      <xdr:row>81</xdr:row>
      <xdr:rowOff>51188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3551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24118</xdr:rowOff>
    </xdr:from>
    <xdr:to>
      <xdr:col>11</xdr:col>
      <xdr:colOff>31750</xdr:colOff>
      <xdr:row>81</xdr:row>
      <xdr:rowOff>48064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11568"/>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8665</xdr:rowOff>
    </xdr:from>
    <xdr:to>
      <xdr:col>23</xdr:col>
      <xdr:colOff>184150</xdr:colOff>
      <xdr:row>81</xdr:row>
      <xdr:rowOff>110265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25192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1832</xdr:rowOff>
    </xdr:from>
    <xdr:to>
      <xdr:col>19</xdr:col>
      <xdr:colOff>184150</xdr:colOff>
      <xdr:row>81</xdr:row>
      <xdr:rowOff>103432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113609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5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388</xdr:rowOff>
    </xdr:from>
    <xdr:to>
      <xdr:col>15</xdr:col>
      <xdr:colOff>133350</xdr:colOff>
      <xdr:row>81</xdr:row>
      <xdr:rowOff>101988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112165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5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168714</xdr:rowOff>
    </xdr:from>
    <xdr:to>
      <xdr:col>11</xdr:col>
      <xdr:colOff>82550</xdr:colOff>
      <xdr:row>81</xdr:row>
      <xdr:rowOff>98864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109041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144768</xdr:rowOff>
    </xdr:from>
    <xdr:to>
      <xdr:col>7</xdr:col>
      <xdr:colOff>31750</xdr:colOff>
      <xdr:row>81</xdr:row>
      <xdr:rowOff>74918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85095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年度の給与構造改革の実施及び同年代職員の多数の退職などにより、類似団体平均及び全国平均を下回っている。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当町の課題として、職員の年齢構成にばらつきがあることから、近年、社会人枠の採用など年齢構成に配慮した職員採用をしていることもあり指数は上昇傾向でる。今後も将来的な負担</a:t>
          </a:r>
          <a:r>
            <a:rPr kumimoji="1" lang="en-US" altLang="ja-JP" sz="1300">
              <a:latin typeface="ＭＳ Ｐゴシック" panose="020B0600070205080204" pitchFamily="50" charset="-128"/>
              <a:ea typeface="ＭＳ Ｐゴシック" panose="020B0600070205080204" pitchFamily="50" charset="-128"/>
            </a:rPr>
            <a:t>を</a:t>
          </a:r>
          <a:r>
            <a:rPr kumimoji="1" lang="ja-JP" altLang="en-US" sz="1300">
              <a:latin typeface="ＭＳ Ｐゴシック" panose="020B0600070205080204" pitchFamily="50" charset="-128"/>
              <a:ea typeface="ＭＳ Ｐゴシック" panose="020B0600070205080204" pitchFamily="50" charset="-128"/>
            </a:rPr>
            <a:t>平準化するよう給与の適正化を図っている。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164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112184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164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行財政改革推進計画の定員管理の数値目標に基づき、組織体制の見直しを進める中で、職員数は類似団体に比べ低い水準で推移をしている。</a:t>
          </a:r>
        </a:p>
        <a:p>
          <a:r>
            <a:rPr kumimoji="1" lang="ja-JP" altLang="en-US" sz="1300">
              <a:latin typeface="ＭＳ Ｐゴシック" panose="020B0600070205080204" pitchFamily="50" charset="-128"/>
              <a:ea typeface="ＭＳ Ｐゴシック" panose="020B0600070205080204" pitchFamily="50" charset="-128"/>
            </a:rPr>
            <a:t>　今後も、職員の年齢構成の平準化に配慮しつつ、職員数が過剰にならないよう人材育成に努め、適正な人員管理を図る。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161459</xdr:rowOff>
    </xdr:from>
    <xdr:to>
      <xdr:col>81</xdr:col>
      <xdr:colOff>44450</xdr:colOff>
      <xdr:row>59</xdr:row>
      <xdr:rowOff>167090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77009"/>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167090</xdr:rowOff>
    </xdr:from>
    <xdr:to>
      <xdr:col>77</xdr:col>
      <xdr:colOff>44450</xdr:colOff>
      <xdr:row>60</xdr:row>
      <xdr:rowOff>8509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8264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137330</xdr:rowOff>
    </xdr:from>
    <xdr:to>
      <xdr:col>72</xdr:col>
      <xdr:colOff>203200</xdr:colOff>
      <xdr:row>60</xdr:row>
      <xdr:rowOff>8509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2880"/>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137330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5184"/>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23978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110659</xdr:rowOff>
    </xdr:from>
    <xdr:to>
      <xdr:col>81</xdr:col>
      <xdr:colOff>95250</xdr:colOff>
      <xdr:row>60</xdr:row>
      <xdr:rowOff>40809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127186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116290</xdr:rowOff>
    </xdr:from>
    <xdr:to>
      <xdr:col>77</xdr:col>
      <xdr:colOff>95250</xdr:colOff>
      <xdr:row>60</xdr:row>
      <xdr:rowOff>46440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56617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00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129159</xdr:rowOff>
    </xdr:from>
    <xdr:to>
      <xdr:col>73</xdr:col>
      <xdr:colOff>44450</xdr:colOff>
      <xdr:row>60</xdr:row>
      <xdr:rowOff>59309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69486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86530</xdr:rowOff>
    </xdr:from>
    <xdr:to>
      <xdr:col>68</xdr:col>
      <xdr:colOff>203200</xdr:colOff>
      <xdr:row>60</xdr:row>
      <xdr:rowOff>16680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26857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標準税収の増加や、元利償還金が減少した一方で、一部事務組合の地方債充当の負担金などが増加しているため、比率は同率となっている。</a:t>
          </a:r>
        </a:p>
        <a:p>
          <a:r>
            <a:rPr kumimoji="1" lang="ja-JP" altLang="en-US" sz="1300">
              <a:latin typeface="ＭＳ Ｐゴシック" panose="020B0600070205080204" pitchFamily="50" charset="-128"/>
              <a:ea typeface="ＭＳ Ｐゴシック" panose="020B0600070205080204" pitchFamily="50" charset="-128"/>
            </a:rPr>
            <a:t>　今後、一部事務組合の負担増も見込まれることから、引き続き、積極的な見直しによる町債発行の抑制を図り比率の改善に努める。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103112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8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103112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7666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40</xdr:row>
      <xdr:rowOff>35076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666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41</xdr:row>
      <xdr:rowOff>47474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930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年度は、地方債の現在高の減少に加え、基金残高の増額などにより充当可能財源が増加となったことから、数値が改善した。</a:t>
          </a:r>
        </a:p>
        <a:p>
          <a:r>
            <a:rPr kumimoji="1" lang="ja-JP" altLang="en-US" sz="1300">
              <a:latin typeface="ＭＳ Ｐゴシック" panose="020B0600070205080204" pitchFamily="50" charset="-128"/>
              <a:ea typeface="ＭＳ Ｐゴシック" panose="020B0600070205080204" pitchFamily="50" charset="-128"/>
            </a:rPr>
            <a:t>　今後も、後世代への負担軽減のため、引き続き健全化に努める。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102749</xdr:rowOff>
    </xdr:from>
    <xdr:to>
      <xdr:col>68</xdr:col>
      <xdr:colOff>152400</xdr:colOff>
      <xdr:row>14</xdr:row>
      <xdr:rowOff>18627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331599"/>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80675</xdr:rowOff>
    </xdr:from>
    <xdr:to>
      <xdr:col>77</xdr:col>
      <xdr:colOff>95250</xdr:colOff>
      <xdr:row>14</xdr:row>
      <xdr:rowOff>10825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21002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07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139277</xdr:rowOff>
    </xdr:from>
    <xdr:to>
      <xdr:col>68</xdr:col>
      <xdr:colOff>203200</xdr:colOff>
      <xdr:row>14</xdr:row>
      <xdr:rowOff>69427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79604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51949</xdr:rowOff>
    </xdr:from>
    <xdr:to>
      <xdr:col>64</xdr:col>
      <xdr:colOff>152400</xdr:colOff>
      <xdr:row>13</xdr:row>
      <xdr:rowOff>153549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163726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0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年対象者の不補充等により職員数の削減を行ったことなどでこれまで、類似団体より低い状況で推移していたが、近年、事務事業量に応じた適正な職員配置と年齢構成のばらつきの解消を図るため、職員の採用を積極的に行ったことから類似団体と同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年度は税収増による経常一般財源等の増加を要因として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今後、効果的な住民サービスを維持する中で、効率的な人事配置と人件費の適正化に努める。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類似団体と同程度で推移している。事務の効率化を図る観点から、委託事業は増加しているが、予算編成段階においてシーリングの設定や事務の見直しを行うことにより、引き続き効率的な運営に努める。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1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2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81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9979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49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年度から子ども医療費の支給を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歳到達年度末から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歳到達年度末に拡充したことや障害者への福祉サービス給付の増加により扶助費は増加しているものの、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年度は税収増による経常一般財源等の増加を要因として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少子高齢化といった社会構造に起因し、今後も基本的には増加が見込まれることから、より効果的、効率的な行財政運営に努める。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38100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年度の繰出金額は前年度より微減となっていることに加え、税収増による経常一般財源等の増加が、比率減少の要因と考える。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また、令和２年度の下水道整備の完了が近づくなか、料金の見直し等、下水道事業特別会計の健全化に努める。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5224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158024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158024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4898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60053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431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年度以降、類似団体を上回る数値で推移している。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年度は、一部事務組合などに対する負担金の減額や税収増による経常一般財源等の増加により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今後においては、施設建設に係る広域連合への負担増により、数値の上昇が予測されるため、団体等への補助金の見直しを行い、経費の縮減に努める。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82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45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101854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施設整備等に係る償還により、類似団体に比べて高い状況が続いていたが、近年の借入れ抑制や償還額の減少により類似団体より下回っている。今後も喫緊の課題となる事業を除き、その年度の借入額は償還額以内とすることを原則とするなど、継続して公債費負担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303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133858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852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106426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年度以降は類似団体を上回り、比率も増加傾向で推移している。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年度は人件費、物件費、扶助費は増額となっているが、税収増による経常一般財源等の増加により比率は減少した。</a:t>
          </a:r>
        </a:p>
        <a:p>
          <a:r>
            <a:rPr kumimoji="1" lang="ja-JP" altLang="en-US" sz="1300">
              <a:latin typeface="ＭＳ Ｐゴシック" panose="020B0600070205080204" pitchFamily="50" charset="-128"/>
              <a:ea typeface="ＭＳ Ｐゴシック" panose="020B0600070205080204" pitchFamily="50" charset="-128"/>
            </a:rPr>
            <a:t>今後、職員の年齢構成のばらつきを解消するための職員採用や会計年度任用職員制度、一部事務組合建設事業負担金などによる増額が見込まれる。今後も一般財源の確保とともに、事務・事業の効率化により、適正な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47472"/>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76</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41732"/>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768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82073</xdr:rowOff>
    </xdr:from>
    <xdr:to>
      <xdr:col>29</xdr:col>
      <xdr:colOff>127000</xdr:colOff>
      <xdr:row>18</xdr:row>
      <xdr:rowOff>88069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15798"/>
          <a:ext cx="647700" cy="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82073</xdr:rowOff>
    </xdr:from>
    <xdr:to>
      <xdr:col>26</xdr:col>
      <xdr:colOff>50800</xdr:colOff>
      <xdr:row>18</xdr:row>
      <xdr:rowOff>94981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5798"/>
          <a:ext cx="698500" cy="1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94981</xdr:rowOff>
    </xdr:from>
    <xdr:to>
      <xdr:col>22</xdr:col>
      <xdr:colOff>114300</xdr:colOff>
      <xdr:row>18</xdr:row>
      <xdr:rowOff>95118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8706"/>
          <a:ext cx="69850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95118</xdr:rowOff>
    </xdr:from>
    <xdr:to>
      <xdr:col>18</xdr:col>
      <xdr:colOff>177800</xdr:colOff>
      <xdr:row>18</xdr:row>
      <xdr:rowOff>136525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8843"/>
          <a:ext cx="698500" cy="4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136572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37269</xdr:rowOff>
    </xdr:from>
    <xdr:to>
      <xdr:col>29</xdr:col>
      <xdr:colOff>177800</xdr:colOff>
      <xdr:row>18</xdr:row>
      <xdr:rowOff>138869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31273</xdr:rowOff>
    </xdr:from>
    <xdr:to>
      <xdr:col>26</xdr:col>
      <xdr:colOff>101600</xdr:colOff>
      <xdr:row>18</xdr:row>
      <xdr:rowOff>132873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117650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44181</xdr:rowOff>
    </xdr:from>
    <xdr:to>
      <xdr:col>22</xdr:col>
      <xdr:colOff>165100</xdr:colOff>
      <xdr:row>18</xdr:row>
      <xdr:rowOff>145781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130558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44318</xdr:rowOff>
    </xdr:from>
    <xdr:to>
      <xdr:col>19</xdr:col>
      <xdr:colOff>38100</xdr:colOff>
      <xdr:row>18</xdr:row>
      <xdr:rowOff>145918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130695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85725</xdr:rowOff>
    </xdr:from>
    <xdr:to>
      <xdr:col>15</xdr:col>
      <xdr:colOff>101600</xdr:colOff>
      <xdr:row>19</xdr:row>
      <xdr:rowOff>15875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8833</xdr:rowOff>
    </xdr:from>
    <xdr:to>
      <xdr:col>29</xdr:col>
      <xdr:colOff>127000</xdr:colOff>
      <xdr:row>37</xdr:row>
      <xdr:rowOff>20548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33533"/>
          <a:ext cx="6477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20548</xdr:rowOff>
    </xdr:from>
    <xdr:to>
      <xdr:col>26</xdr:col>
      <xdr:colOff>50800</xdr:colOff>
      <xdr:row>37</xdr:row>
      <xdr:rowOff>58934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5248"/>
          <a:ext cx="698500" cy="3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23196</xdr:rowOff>
    </xdr:from>
    <xdr:to>
      <xdr:col>22</xdr:col>
      <xdr:colOff>114300</xdr:colOff>
      <xdr:row>37</xdr:row>
      <xdr:rowOff>58934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7896"/>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23196</xdr:rowOff>
    </xdr:from>
    <xdr:to>
      <xdr:col>18</xdr:col>
      <xdr:colOff>177800</xdr:colOff>
      <xdr:row>37</xdr:row>
      <xdr:rowOff>81204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47896"/>
          <a:ext cx="698500" cy="5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231430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4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129483</xdr:rowOff>
    </xdr:from>
    <xdr:to>
      <xdr:col>29</xdr:col>
      <xdr:colOff>177800</xdr:colOff>
      <xdr:row>37</xdr:row>
      <xdr:rowOff>59633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101560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141198</xdr:rowOff>
    </xdr:from>
    <xdr:to>
      <xdr:col>26</xdr:col>
      <xdr:colOff>101600</xdr:colOff>
      <xdr:row>37</xdr:row>
      <xdr:rowOff>71348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56125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8134</xdr:rowOff>
    </xdr:from>
    <xdr:to>
      <xdr:col>22</xdr:col>
      <xdr:colOff>165100</xdr:colOff>
      <xdr:row>37</xdr:row>
      <xdr:rowOff>109734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94511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143846</xdr:rowOff>
    </xdr:from>
    <xdr:to>
      <xdr:col>19</xdr:col>
      <xdr:colOff>38100</xdr:colOff>
      <xdr:row>37</xdr:row>
      <xdr:rowOff>73996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30404</xdr:rowOff>
    </xdr:from>
    <xdr:to>
      <xdr:col>15</xdr:col>
      <xdr:colOff>101600</xdr:colOff>
      <xdr:row>37</xdr:row>
      <xdr:rowOff>132004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116781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94309</xdr:rowOff>
    </xdr:from>
    <xdr:to>
      <xdr:col>24</xdr:col>
      <xdr:colOff>63500</xdr:colOff>
      <xdr:row>37</xdr:row>
      <xdr:rowOff>101460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37959"/>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101460</xdr:rowOff>
    </xdr:from>
    <xdr:to>
      <xdr:col>19</xdr:col>
      <xdr:colOff>177800</xdr:colOff>
      <xdr:row>37</xdr:row>
      <xdr:rowOff>106333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45110"/>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106333</xdr:rowOff>
    </xdr:from>
    <xdr:to>
      <xdr:col>15</xdr:col>
      <xdr:colOff>50800</xdr:colOff>
      <xdr:row>37</xdr:row>
      <xdr:rowOff>107449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9983"/>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107449</xdr:rowOff>
    </xdr:from>
    <xdr:to>
      <xdr:col>10</xdr:col>
      <xdr:colOff>114300</xdr:colOff>
      <xdr:row>37</xdr:row>
      <xdr:rowOff>121476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51099"/>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136536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43509</xdr:rowOff>
    </xdr:from>
    <xdr:to>
      <xdr:col>24</xdr:col>
      <xdr:colOff>114300</xdr:colOff>
      <xdr:row>37</xdr:row>
      <xdr:rowOff>145109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21936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50660</xdr:rowOff>
    </xdr:from>
    <xdr:to>
      <xdr:col>20</xdr:col>
      <xdr:colOff>38100</xdr:colOff>
      <xdr:row>37</xdr:row>
      <xdr:rowOff>152260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143387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55533</xdr:rowOff>
    </xdr:from>
    <xdr:to>
      <xdr:col>15</xdr:col>
      <xdr:colOff>101600</xdr:colOff>
      <xdr:row>37</xdr:row>
      <xdr:rowOff>157133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56649</xdr:rowOff>
    </xdr:from>
    <xdr:to>
      <xdr:col>10</xdr:col>
      <xdr:colOff>165100</xdr:colOff>
      <xdr:row>37</xdr:row>
      <xdr:rowOff>158249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149376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70676</xdr:rowOff>
    </xdr:from>
    <xdr:to>
      <xdr:col>6</xdr:col>
      <xdr:colOff>38100</xdr:colOff>
      <xdr:row>38</xdr:row>
      <xdr:rowOff>826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8579</xdr:rowOff>
    </xdr:from>
    <xdr:to>
      <xdr:col>24</xdr:col>
      <xdr:colOff>63500</xdr:colOff>
      <xdr:row>57</xdr:row>
      <xdr:rowOff>14811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81229"/>
          <a:ext cx="8382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11464</xdr:rowOff>
    </xdr:from>
    <xdr:to>
      <xdr:col>19</xdr:col>
      <xdr:colOff>177800</xdr:colOff>
      <xdr:row>57</xdr:row>
      <xdr:rowOff>14811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8411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11464</xdr:rowOff>
    </xdr:from>
    <xdr:to>
      <xdr:col>15</xdr:col>
      <xdr:colOff>50800</xdr:colOff>
      <xdr:row>57</xdr:row>
      <xdr:rowOff>15255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84114"/>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15255</xdr:rowOff>
    </xdr:from>
    <xdr:to>
      <xdr:col>10</xdr:col>
      <xdr:colOff>114300</xdr:colOff>
      <xdr:row>57</xdr:row>
      <xdr:rowOff>35477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87905"/>
          <a:ext cx="8890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129229</xdr:rowOff>
    </xdr:from>
    <xdr:to>
      <xdr:col>24</xdr:col>
      <xdr:colOff>114300</xdr:colOff>
      <xdr:row>57</xdr:row>
      <xdr:rowOff>59379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44156</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135461</xdr:rowOff>
    </xdr:from>
    <xdr:to>
      <xdr:col>20</xdr:col>
      <xdr:colOff>38100</xdr:colOff>
      <xdr:row>57</xdr:row>
      <xdr:rowOff>65611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56738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132114</xdr:rowOff>
    </xdr:from>
    <xdr:to>
      <xdr:col>15</xdr:col>
      <xdr:colOff>101600</xdr:colOff>
      <xdr:row>57</xdr:row>
      <xdr:rowOff>62264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53391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135905</xdr:rowOff>
    </xdr:from>
    <xdr:to>
      <xdr:col>10</xdr:col>
      <xdr:colOff>165100</xdr:colOff>
      <xdr:row>57</xdr:row>
      <xdr:rowOff>66055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57182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156127</xdr:rowOff>
    </xdr:from>
    <xdr:to>
      <xdr:col>6</xdr:col>
      <xdr:colOff>38100</xdr:colOff>
      <xdr:row>57</xdr:row>
      <xdr:rowOff>86277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77404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103832</xdr:rowOff>
    </xdr:from>
    <xdr:to>
      <xdr:col>24</xdr:col>
      <xdr:colOff>63500</xdr:colOff>
      <xdr:row>78</xdr:row>
      <xdr:rowOff>113205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76932"/>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103832</xdr:rowOff>
    </xdr:from>
    <xdr:to>
      <xdr:col>19</xdr:col>
      <xdr:colOff>177800</xdr:colOff>
      <xdr:row>78</xdr:row>
      <xdr:rowOff>115880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76932"/>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113959</xdr:rowOff>
    </xdr:from>
    <xdr:to>
      <xdr:col>15</xdr:col>
      <xdr:colOff>50800</xdr:colOff>
      <xdr:row>78</xdr:row>
      <xdr:rowOff>115880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8705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113959</xdr:rowOff>
    </xdr:from>
    <xdr:to>
      <xdr:col>10</xdr:col>
      <xdr:colOff>114300</xdr:colOff>
      <xdr:row>78</xdr:row>
      <xdr:rowOff>116177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8705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72976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62405</xdr:rowOff>
    </xdr:from>
    <xdr:to>
      <xdr:col>24</xdr:col>
      <xdr:colOff>114300</xdr:colOff>
      <xdr:row>78</xdr:row>
      <xdr:rowOff>164005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148782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53032</xdr:rowOff>
    </xdr:from>
    <xdr:to>
      <xdr:col>20</xdr:col>
      <xdr:colOff>38100</xdr:colOff>
      <xdr:row>78</xdr:row>
      <xdr:rowOff>154632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145759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1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65080</xdr:rowOff>
    </xdr:from>
    <xdr:to>
      <xdr:col>15</xdr:col>
      <xdr:colOff>101600</xdr:colOff>
      <xdr:row>78</xdr:row>
      <xdr:rowOff>166680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157807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63159</xdr:rowOff>
    </xdr:from>
    <xdr:to>
      <xdr:col>10</xdr:col>
      <xdr:colOff>165100</xdr:colOff>
      <xdr:row>78</xdr:row>
      <xdr:rowOff>164759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155886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65377</xdr:rowOff>
    </xdr:from>
    <xdr:to>
      <xdr:col>6</xdr:col>
      <xdr:colOff>38100</xdr:colOff>
      <xdr:row>78</xdr:row>
      <xdr:rowOff>166977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131071</xdr:rowOff>
    </xdr:from>
    <xdr:to>
      <xdr:col>24</xdr:col>
      <xdr:colOff>63500</xdr:colOff>
      <xdr:row>98</xdr:row>
      <xdr:rowOff>163188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933171"/>
          <a:ext cx="8382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82322</xdr:rowOff>
    </xdr:from>
    <xdr:to>
      <xdr:col>19</xdr:col>
      <xdr:colOff>177800</xdr:colOff>
      <xdr:row>98</xdr:row>
      <xdr:rowOff>163188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84422"/>
          <a:ext cx="889000" cy="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82322</xdr:rowOff>
    </xdr:from>
    <xdr:to>
      <xdr:col>15</xdr:col>
      <xdr:colOff>50800</xdr:colOff>
      <xdr:row>98</xdr:row>
      <xdr:rowOff>162389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84422"/>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158198</xdr:rowOff>
    </xdr:from>
    <xdr:to>
      <xdr:col>10</xdr:col>
      <xdr:colOff>114300</xdr:colOff>
      <xdr:row>98</xdr:row>
      <xdr:rowOff>162389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96029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88459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80271</xdr:rowOff>
    </xdr:from>
    <xdr:to>
      <xdr:col>24</xdr:col>
      <xdr:colOff>114300</xdr:colOff>
      <xdr:row>99</xdr:row>
      <xdr:rowOff>10421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166648</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112388</xdr:rowOff>
    </xdr:from>
    <xdr:to>
      <xdr:col>20</xdr:col>
      <xdr:colOff>38100</xdr:colOff>
      <xdr:row>99</xdr:row>
      <xdr:rowOff>42538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9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33665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70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31522</xdr:rowOff>
    </xdr:from>
    <xdr:to>
      <xdr:col>15</xdr:col>
      <xdr:colOff>101600</xdr:colOff>
      <xdr:row>98</xdr:row>
      <xdr:rowOff>133122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124249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111589</xdr:rowOff>
    </xdr:from>
    <xdr:to>
      <xdr:col>10</xdr:col>
      <xdr:colOff>165100</xdr:colOff>
      <xdr:row>99</xdr:row>
      <xdr:rowOff>41739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9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32866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70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107398</xdr:rowOff>
    </xdr:from>
    <xdr:to>
      <xdr:col>6</xdr:col>
      <xdr:colOff>38100</xdr:colOff>
      <xdr:row>99</xdr:row>
      <xdr:rowOff>37548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70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171250</xdr:rowOff>
    </xdr:from>
    <xdr:to>
      <xdr:col>55</xdr:col>
      <xdr:colOff>0</xdr:colOff>
      <xdr:row>38</xdr:row>
      <xdr:rowOff>47225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14900"/>
          <a:ext cx="838200" cy="4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47225</xdr:rowOff>
    </xdr:from>
    <xdr:to>
      <xdr:col>50</xdr:col>
      <xdr:colOff>114300</xdr:colOff>
      <xdr:row>38</xdr:row>
      <xdr:rowOff>75885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62325"/>
          <a:ext cx="889000" cy="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75885</xdr:rowOff>
    </xdr:from>
    <xdr:to>
      <xdr:col>45</xdr:col>
      <xdr:colOff>177800</xdr:colOff>
      <xdr:row>38</xdr:row>
      <xdr:rowOff>80000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9098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62374</xdr:rowOff>
    </xdr:from>
    <xdr:to>
      <xdr:col>41</xdr:col>
      <xdr:colOff>50800</xdr:colOff>
      <xdr:row>38</xdr:row>
      <xdr:rowOff>80000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77474"/>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91365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120450</xdr:rowOff>
    </xdr:from>
    <xdr:to>
      <xdr:col>55</xdr:col>
      <xdr:colOff>50800</xdr:colOff>
      <xdr:row>38</xdr:row>
      <xdr:rowOff>50600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98877</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167875</xdr:rowOff>
    </xdr:from>
    <xdr:to>
      <xdr:col>50</xdr:col>
      <xdr:colOff>165100</xdr:colOff>
      <xdr:row>38</xdr:row>
      <xdr:rowOff>98025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89152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25085</xdr:rowOff>
    </xdr:from>
    <xdr:to>
      <xdr:col>46</xdr:col>
      <xdr:colOff>38100</xdr:colOff>
      <xdr:row>38</xdr:row>
      <xdr:rowOff>126685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117812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29200</xdr:rowOff>
    </xdr:from>
    <xdr:to>
      <xdr:col>41</xdr:col>
      <xdr:colOff>101600</xdr:colOff>
      <xdr:row>38</xdr:row>
      <xdr:rowOff>130800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121927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11574</xdr:rowOff>
    </xdr:from>
    <xdr:to>
      <xdr:col>36</xdr:col>
      <xdr:colOff>165100</xdr:colOff>
      <xdr:row>38</xdr:row>
      <xdr:rowOff>113174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104301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66537</xdr:rowOff>
    </xdr:from>
    <xdr:to>
      <xdr:col>55</xdr:col>
      <xdr:colOff>0</xdr:colOff>
      <xdr:row>58</xdr:row>
      <xdr:rowOff>96027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10637"/>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66537</xdr:rowOff>
    </xdr:from>
    <xdr:to>
      <xdr:col>50</xdr:col>
      <xdr:colOff>114300</xdr:colOff>
      <xdr:row>58</xdr:row>
      <xdr:rowOff>101983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10637"/>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37024</xdr:rowOff>
    </xdr:from>
    <xdr:to>
      <xdr:col>45</xdr:col>
      <xdr:colOff>177800</xdr:colOff>
      <xdr:row>58</xdr:row>
      <xdr:rowOff>101983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81124"/>
          <a:ext cx="889000" cy="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37024</xdr:rowOff>
    </xdr:from>
    <xdr:to>
      <xdr:col>41</xdr:col>
      <xdr:colOff>50800</xdr:colOff>
      <xdr:row>58</xdr:row>
      <xdr:rowOff>95520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81124"/>
          <a:ext cx="8890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45227</xdr:rowOff>
    </xdr:from>
    <xdr:to>
      <xdr:col>55</xdr:col>
      <xdr:colOff>50800</xdr:colOff>
      <xdr:row>58</xdr:row>
      <xdr:rowOff>146827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15737</xdr:rowOff>
    </xdr:from>
    <xdr:to>
      <xdr:col>50</xdr:col>
      <xdr:colOff>165100</xdr:colOff>
      <xdr:row>58</xdr:row>
      <xdr:rowOff>117337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108464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51183</xdr:rowOff>
    </xdr:from>
    <xdr:to>
      <xdr:col>46</xdr:col>
      <xdr:colOff>38100</xdr:colOff>
      <xdr:row>58</xdr:row>
      <xdr:rowOff>152783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143910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157674</xdr:rowOff>
    </xdr:from>
    <xdr:to>
      <xdr:col>41</xdr:col>
      <xdr:colOff>101600</xdr:colOff>
      <xdr:row>58</xdr:row>
      <xdr:rowOff>87824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104351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70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44720</xdr:rowOff>
    </xdr:from>
    <xdr:to>
      <xdr:col>36</xdr:col>
      <xdr:colOff>165100</xdr:colOff>
      <xdr:row>58</xdr:row>
      <xdr:rowOff>146320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82401</xdr:rowOff>
    </xdr:from>
    <xdr:to>
      <xdr:col>55</xdr:col>
      <xdr:colOff>0</xdr:colOff>
      <xdr:row>78</xdr:row>
      <xdr:rowOff>130705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55501"/>
          <a:ext cx="8382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82401</xdr:rowOff>
    </xdr:from>
    <xdr:to>
      <xdr:col>50</xdr:col>
      <xdr:colOff>114300</xdr:colOff>
      <xdr:row>79</xdr:row>
      <xdr:rowOff>14853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55501"/>
          <a:ext cx="889000" cy="10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14853</xdr:rowOff>
    </xdr:from>
    <xdr:to>
      <xdr:col>45</xdr:col>
      <xdr:colOff>177800</xdr:colOff>
      <xdr:row>79</xdr:row>
      <xdr:rowOff>32818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59403"/>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27518</xdr:rowOff>
    </xdr:from>
    <xdr:to>
      <xdr:col>41</xdr:col>
      <xdr:colOff>50800</xdr:colOff>
      <xdr:row>79</xdr:row>
      <xdr:rowOff>32818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72068"/>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79905</xdr:rowOff>
    </xdr:from>
    <xdr:to>
      <xdr:col>55</xdr:col>
      <xdr:colOff>50800</xdr:colOff>
      <xdr:row>79</xdr:row>
      <xdr:rowOff>10055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31601</xdr:rowOff>
    </xdr:from>
    <xdr:to>
      <xdr:col>50</xdr:col>
      <xdr:colOff>165100</xdr:colOff>
      <xdr:row>78</xdr:row>
      <xdr:rowOff>133201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135503</xdr:rowOff>
    </xdr:from>
    <xdr:to>
      <xdr:col>46</xdr:col>
      <xdr:colOff>38100</xdr:colOff>
      <xdr:row>79</xdr:row>
      <xdr:rowOff>65653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56780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153468</xdr:rowOff>
    </xdr:from>
    <xdr:to>
      <xdr:col>41</xdr:col>
      <xdr:colOff>101600</xdr:colOff>
      <xdr:row>79</xdr:row>
      <xdr:rowOff>83618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5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74745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6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148168</xdr:rowOff>
    </xdr:from>
    <xdr:to>
      <xdr:col>36</xdr:col>
      <xdr:colOff>165100</xdr:colOff>
      <xdr:row>79</xdr:row>
      <xdr:rowOff>78318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5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69445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6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56248</xdr:rowOff>
    </xdr:from>
    <xdr:to>
      <xdr:col>55</xdr:col>
      <xdr:colOff>0</xdr:colOff>
      <xdr:row>99</xdr:row>
      <xdr:rowOff>63117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7029798"/>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56248</xdr:rowOff>
    </xdr:from>
    <xdr:to>
      <xdr:col>50</xdr:col>
      <xdr:colOff>114300</xdr:colOff>
      <xdr:row>99</xdr:row>
      <xdr:rowOff>69266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702979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107488</xdr:rowOff>
    </xdr:from>
    <xdr:to>
      <xdr:col>45</xdr:col>
      <xdr:colOff>177800</xdr:colOff>
      <xdr:row>99</xdr:row>
      <xdr:rowOff>69266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9588"/>
          <a:ext cx="8890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107488</xdr:rowOff>
    </xdr:from>
    <xdr:to>
      <xdr:col>41</xdr:col>
      <xdr:colOff>50800</xdr:colOff>
      <xdr:row>99</xdr:row>
      <xdr:rowOff>38164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9588"/>
          <a:ext cx="889000" cy="10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92659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12317</xdr:rowOff>
    </xdr:from>
    <xdr:to>
      <xdr:col>55</xdr:col>
      <xdr:colOff>50800</xdr:colOff>
      <xdr:row>99</xdr:row>
      <xdr:rowOff>113917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98694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5448</xdr:rowOff>
    </xdr:from>
    <xdr:to>
      <xdr:col>50</xdr:col>
      <xdr:colOff>165100</xdr:colOff>
      <xdr:row>99</xdr:row>
      <xdr:rowOff>107048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7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98175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18466</xdr:rowOff>
    </xdr:from>
    <xdr:to>
      <xdr:col>46</xdr:col>
      <xdr:colOff>38100</xdr:colOff>
      <xdr:row>99</xdr:row>
      <xdr:rowOff>120066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111193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56688</xdr:rowOff>
    </xdr:from>
    <xdr:to>
      <xdr:col>41</xdr:col>
      <xdr:colOff>101600</xdr:colOff>
      <xdr:row>98</xdr:row>
      <xdr:rowOff>158288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158814</xdr:rowOff>
    </xdr:from>
    <xdr:to>
      <xdr:col>36</xdr:col>
      <xdr:colOff>165100</xdr:colOff>
      <xdr:row>99</xdr:row>
      <xdr:rowOff>88964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105491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3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44259</xdr:rowOff>
    </xdr:from>
    <xdr:to>
      <xdr:col>85</xdr:col>
      <xdr:colOff>127000</xdr:colOff>
      <xdr:row>77</xdr:row>
      <xdr:rowOff>51301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45909"/>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39732</xdr:rowOff>
    </xdr:from>
    <xdr:to>
      <xdr:col>81</xdr:col>
      <xdr:colOff>50800</xdr:colOff>
      <xdr:row>77</xdr:row>
      <xdr:rowOff>44259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41382"/>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26284</xdr:rowOff>
    </xdr:from>
    <xdr:to>
      <xdr:col>76</xdr:col>
      <xdr:colOff>114300</xdr:colOff>
      <xdr:row>77</xdr:row>
      <xdr:rowOff>39732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27934"/>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24798</xdr:rowOff>
    </xdr:from>
    <xdr:to>
      <xdr:col>71</xdr:col>
      <xdr:colOff>177800</xdr:colOff>
      <xdr:row>77</xdr:row>
      <xdr:rowOff>26284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264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81945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501</xdr:rowOff>
    </xdr:from>
    <xdr:to>
      <xdr:col>85</xdr:col>
      <xdr:colOff>177800</xdr:colOff>
      <xdr:row>77</xdr:row>
      <xdr:rowOff>102101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150378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164909</xdr:rowOff>
    </xdr:from>
    <xdr:to>
      <xdr:col>81</xdr:col>
      <xdr:colOff>101600</xdr:colOff>
      <xdr:row>77</xdr:row>
      <xdr:rowOff>95059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86186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160382</xdr:rowOff>
    </xdr:from>
    <xdr:to>
      <xdr:col>76</xdr:col>
      <xdr:colOff>165100</xdr:colOff>
      <xdr:row>77</xdr:row>
      <xdr:rowOff>90532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81659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146934</xdr:rowOff>
    </xdr:from>
    <xdr:to>
      <xdr:col>72</xdr:col>
      <xdr:colOff>38100</xdr:colOff>
      <xdr:row>77</xdr:row>
      <xdr:rowOff>77084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68211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145448</xdr:rowOff>
    </xdr:from>
    <xdr:to>
      <xdr:col>67</xdr:col>
      <xdr:colOff>101600</xdr:colOff>
      <xdr:row>77</xdr:row>
      <xdr:rowOff>75598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66725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24012</xdr:rowOff>
    </xdr:from>
    <xdr:to>
      <xdr:col>85</xdr:col>
      <xdr:colOff>127000</xdr:colOff>
      <xdr:row>98</xdr:row>
      <xdr:rowOff>59393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26112"/>
          <a:ext cx="8382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51262</xdr:rowOff>
    </xdr:from>
    <xdr:to>
      <xdr:col>81</xdr:col>
      <xdr:colOff>50800</xdr:colOff>
      <xdr:row>98</xdr:row>
      <xdr:rowOff>59393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53362"/>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65092</xdr:rowOff>
    </xdr:from>
    <xdr:to>
      <xdr:col>76</xdr:col>
      <xdr:colOff>114300</xdr:colOff>
      <xdr:row>98</xdr:row>
      <xdr:rowOff>51262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95742"/>
          <a:ext cx="889000" cy="1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58403</xdr:rowOff>
    </xdr:from>
    <xdr:to>
      <xdr:col>71</xdr:col>
      <xdr:colOff>177800</xdr:colOff>
      <xdr:row>97</xdr:row>
      <xdr:rowOff>65092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89053"/>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144662</xdr:rowOff>
    </xdr:from>
    <xdr:to>
      <xdr:col>85</xdr:col>
      <xdr:colOff>177800</xdr:colOff>
      <xdr:row>98</xdr:row>
      <xdr:rowOff>74812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123089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8593</xdr:rowOff>
    </xdr:from>
    <xdr:to>
      <xdr:col>81</xdr:col>
      <xdr:colOff>101600</xdr:colOff>
      <xdr:row>98</xdr:row>
      <xdr:rowOff>110193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101320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462</xdr:rowOff>
    </xdr:from>
    <xdr:to>
      <xdr:col>76</xdr:col>
      <xdr:colOff>165100</xdr:colOff>
      <xdr:row>98</xdr:row>
      <xdr:rowOff>102062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93189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14292</xdr:rowOff>
    </xdr:from>
    <xdr:to>
      <xdr:col>72</xdr:col>
      <xdr:colOff>38100</xdr:colOff>
      <xdr:row>97</xdr:row>
      <xdr:rowOff>115892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107019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7603</xdr:rowOff>
    </xdr:from>
    <xdr:to>
      <xdr:col>67</xdr:col>
      <xdr:colOff>101600</xdr:colOff>
      <xdr:row>97</xdr:row>
      <xdr:rowOff>109203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125730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4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115446</xdr:rowOff>
    </xdr:from>
    <xdr:to>
      <xdr:col>116</xdr:col>
      <xdr:colOff>63500</xdr:colOff>
      <xdr:row>55</xdr:row>
      <xdr:rowOff>119355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545196"/>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119355</xdr:rowOff>
    </xdr:from>
    <xdr:to>
      <xdr:col>111</xdr:col>
      <xdr:colOff>177800</xdr:colOff>
      <xdr:row>55</xdr:row>
      <xdr:rowOff>121161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54910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121161</xdr:rowOff>
    </xdr:from>
    <xdr:to>
      <xdr:col>107</xdr:col>
      <xdr:colOff>50800</xdr:colOff>
      <xdr:row>55</xdr:row>
      <xdr:rowOff>130647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55091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130647</xdr:rowOff>
    </xdr:from>
    <xdr:to>
      <xdr:col>102</xdr:col>
      <xdr:colOff>114300</xdr:colOff>
      <xdr:row>55</xdr:row>
      <xdr:rowOff>136316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56039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63030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0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64646</xdr:rowOff>
    </xdr:from>
    <xdr:to>
      <xdr:col>116</xdr:col>
      <xdr:colOff>114300</xdr:colOff>
      <xdr:row>55</xdr:row>
      <xdr:rowOff>166246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87523</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3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68555</xdr:rowOff>
    </xdr:from>
    <xdr:to>
      <xdr:col>112</xdr:col>
      <xdr:colOff>38100</xdr:colOff>
      <xdr:row>55</xdr:row>
      <xdr:rowOff>170155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15232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2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70361</xdr:rowOff>
    </xdr:from>
    <xdr:to>
      <xdr:col>107</xdr:col>
      <xdr:colOff>101600</xdr:colOff>
      <xdr:row>56</xdr:row>
      <xdr:rowOff>511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17038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2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79847</xdr:rowOff>
    </xdr:from>
    <xdr:to>
      <xdr:col>102</xdr:col>
      <xdr:colOff>165100</xdr:colOff>
      <xdr:row>56</xdr:row>
      <xdr:rowOff>9997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26524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2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85516</xdr:rowOff>
    </xdr:from>
    <xdr:to>
      <xdr:col>98</xdr:col>
      <xdr:colOff>38100</xdr:colOff>
      <xdr:row>56</xdr:row>
      <xdr:rowOff>15666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32193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2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47930</xdr:rowOff>
    </xdr:from>
    <xdr:to>
      <xdr:col>116</xdr:col>
      <xdr:colOff>63500</xdr:colOff>
      <xdr:row>78</xdr:row>
      <xdr:rowOff>56514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21030"/>
          <a:ext cx="8382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56514</xdr:rowOff>
    </xdr:from>
    <xdr:to>
      <xdr:col>111</xdr:col>
      <xdr:colOff>177800</xdr:colOff>
      <xdr:row>78</xdr:row>
      <xdr:rowOff>71210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2961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71210</xdr:rowOff>
    </xdr:from>
    <xdr:to>
      <xdr:col>107</xdr:col>
      <xdr:colOff>50800</xdr:colOff>
      <xdr:row>78</xdr:row>
      <xdr:rowOff>77966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4431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77966</xdr:rowOff>
    </xdr:from>
    <xdr:to>
      <xdr:col>102</xdr:col>
      <xdr:colOff>114300</xdr:colOff>
      <xdr:row>78</xdr:row>
      <xdr:rowOff>133604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51066"/>
          <a:ext cx="889000" cy="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115600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168580</xdr:rowOff>
    </xdr:from>
    <xdr:to>
      <xdr:col>116</xdr:col>
      <xdr:colOff>114300</xdr:colOff>
      <xdr:row>78</xdr:row>
      <xdr:rowOff>98730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147007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5714</xdr:rowOff>
    </xdr:from>
    <xdr:to>
      <xdr:col>112</xdr:col>
      <xdr:colOff>38100</xdr:colOff>
      <xdr:row>78</xdr:row>
      <xdr:rowOff>107314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98441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20410</xdr:rowOff>
    </xdr:from>
    <xdr:to>
      <xdr:col>107</xdr:col>
      <xdr:colOff>101600</xdr:colOff>
      <xdr:row>78</xdr:row>
      <xdr:rowOff>122010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113137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27166</xdr:rowOff>
    </xdr:from>
    <xdr:to>
      <xdr:col>102</xdr:col>
      <xdr:colOff>165100</xdr:colOff>
      <xdr:row>78</xdr:row>
      <xdr:rowOff>128766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119893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82804</xdr:rowOff>
    </xdr:from>
    <xdr:to>
      <xdr:col>98</xdr:col>
      <xdr:colOff>38100</xdr:colOff>
      <xdr:row>79</xdr:row>
      <xdr:rowOff>12954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4081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・歳出決算額は、住民一人あたり</a:t>
          </a:r>
          <a:r>
            <a:rPr kumimoji="1" lang="en-US" altLang="ja-JP" sz="1300">
              <a:latin typeface="ＭＳ Ｐゴシック" panose="020B0600070205080204" pitchFamily="50" charset="-128"/>
              <a:ea typeface="ＭＳ Ｐゴシック" panose="020B0600070205080204" pitchFamily="50" charset="-128"/>
            </a:rPr>
            <a:t>452,180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・項目別にみると、概ねの項目で類似団体を下回っている状況である。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47,762</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年度と比較して大幅に減少しているが、これは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年から実施しているトータルメディアコミュニケーション施設整備事業（同報系デジタル防災行政無線）が減額となったことによる。</a:t>
          </a: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82,839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年度と比較し増加しているのは、平成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年度に行った南条小学校建設事業に対する国庫補助金を返還したことが要因である。</a:t>
          </a:r>
        </a:p>
        <a:p>
          <a:r>
            <a:rPr kumimoji="1" lang="ja-JP" altLang="en-US" sz="1300">
              <a:latin typeface="ＭＳ Ｐゴシック" panose="020B0600070205080204" pitchFamily="50" charset="-128"/>
              <a:ea typeface="ＭＳ Ｐゴシック" panose="020B0600070205080204" pitchFamily="50" charset="-128"/>
            </a:rPr>
            <a:t>・貸付金についても類似団体と比較して一人当たりのコストが高い状況になっているが、製造業の企業が集積する当町においては、中小企業に対する振興資金の貸付事業を行っていることによるものである。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15,074
14,607
53.64
6,999,560
6,816,115
80,203
4,275,410
6,353,057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110472</xdr:rowOff>
    </xdr:from>
    <xdr:to>
      <xdr:col>24</xdr:col>
      <xdr:colOff>63500</xdr:colOff>
      <xdr:row>37</xdr:row>
      <xdr:rowOff>123535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5412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119126</xdr:rowOff>
    </xdr:from>
    <xdr:to>
      <xdr:col>19</xdr:col>
      <xdr:colOff>177800</xdr:colOff>
      <xdr:row>37</xdr:row>
      <xdr:rowOff>123535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2776"/>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70467</xdr:rowOff>
    </xdr:from>
    <xdr:to>
      <xdr:col>15</xdr:col>
      <xdr:colOff>50800</xdr:colOff>
      <xdr:row>37</xdr:row>
      <xdr:rowOff>119126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41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70467</xdr:rowOff>
    </xdr:from>
    <xdr:to>
      <xdr:col>10</xdr:col>
      <xdr:colOff>114300</xdr:colOff>
      <xdr:row>37</xdr:row>
      <xdr:rowOff>129903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1411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163756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59672</xdr:rowOff>
    </xdr:from>
    <xdr:to>
      <xdr:col>24</xdr:col>
      <xdr:colOff>114300</xdr:colOff>
      <xdr:row>37</xdr:row>
      <xdr:rowOff>161272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38099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72735</xdr:rowOff>
    </xdr:from>
    <xdr:to>
      <xdr:col>20</xdr:col>
      <xdr:colOff>38100</xdr:colOff>
      <xdr:row>38</xdr:row>
      <xdr:rowOff>2885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165462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68326</xdr:rowOff>
    </xdr:from>
    <xdr:to>
      <xdr:col>15</xdr:col>
      <xdr:colOff>101600</xdr:colOff>
      <xdr:row>37</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19667</xdr:rowOff>
    </xdr:from>
    <xdr:to>
      <xdr:col>10</xdr:col>
      <xdr:colOff>165100</xdr:colOff>
      <xdr:row>37</xdr:row>
      <xdr:rowOff>121267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112394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79103</xdr:rowOff>
    </xdr:from>
    <xdr:to>
      <xdr:col>6</xdr:col>
      <xdr:colOff>38100</xdr:colOff>
      <xdr:row>38</xdr:row>
      <xdr:rowOff>9253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79121</xdr:rowOff>
    </xdr:from>
    <xdr:to>
      <xdr:col>24</xdr:col>
      <xdr:colOff>63500</xdr:colOff>
      <xdr:row>57</xdr:row>
      <xdr:rowOff>141053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1771"/>
          <a:ext cx="8382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79121</xdr:rowOff>
    </xdr:from>
    <xdr:to>
      <xdr:col>19</xdr:col>
      <xdr:colOff>177800</xdr:colOff>
      <xdr:row>57</xdr:row>
      <xdr:rowOff>160443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1771"/>
          <a:ext cx="889000" cy="8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143746</xdr:rowOff>
    </xdr:from>
    <xdr:to>
      <xdr:col>15</xdr:col>
      <xdr:colOff>50800</xdr:colOff>
      <xdr:row>57</xdr:row>
      <xdr:rowOff>160443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16396"/>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143746</xdr:rowOff>
    </xdr:from>
    <xdr:to>
      <xdr:col>10</xdr:col>
      <xdr:colOff>114300</xdr:colOff>
      <xdr:row>58</xdr:row>
      <xdr:rowOff>38190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6396"/>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29933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90253</xdr:rowOff>
    </xdr:from>
    <xdr:to>
      <xdr:col>24</xdr:col>
      <xdr:colOff>114300</xdr:colOff>
      <xdr:row>58</xdr:row>
      <xdr:rowOff>20403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28321</xdr:rowOff>
    </xdr:from>
    <xdr:to>
      <xdr:col>20</xdr:col>
      <xdr:colOff>38100</xdr:colOff>
      <xdr:row>57</xdr:row>
      <xdr:rowOff>129921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146448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109643</xdr:rowOff>
    </xdr:from>
    <xdr:to>
      <xdr:col>15</xdr:col>
      <xdr:colOff>101600</xdr:colOff>
      <xdr:row>58</xdr:row>
      <xdr:rowOff>39793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30920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92946</xdr:rowOff>
    </xdr:from>
    <xdr:to>
      <xdr:col>10</xdr:col>
      <xdr:colOff>165100</xdr:colOff>
      <xdr:row>58</xdr:row>
      <xdr:rowOff>23096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158840</xdr:rowOff>
    </xdr:from>
    <xdr:to>
      <xdr:col>6</xdr:col>
      <xdr:colOff>38100</xdr:colOff>
      <xdr:row>58</xdr:row>
      <xdr:rowOff>88990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85647</xdr:rowOff>
    </xdr:from>
    <xdr:to>
      <xdr:col>24</xdr:col>
      <xdr:colOff>63500</xdr:colOff>
      <xdr:row>77</xdr:row>
      <xdr:rowOff>116029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87297"/>
          <a:ext cx="8382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85647</xdr:rowOff>
    </xdr:from>
    <xdr:to>
      <xdr:col>19</xdr:col>
      <xdr:colOff>177800</xdr:colOff>
      <xdr:row>77</xdr:row>
      <xdr:rowOff>104781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87297"/>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104781</xdr:rowOff>
    </xdr:from>
    <xdr:to>
      <xdr:col>15</xdr:col>
      <xdr:colOff>50800</xdr:colOff>
      <xdr:row>77</xdr:row>
      <xdr:rowOff>146529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06431"/>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146529</xdr:rowOff>
    </xdr:from>
    <xdr:to>
      <xdr:col>10</xdr:col>
      <xdr:colOff>114300</xdr:colOff>
      <xdr:row>77</xdr:row>
      <xdr:rowOff>165120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48179"/>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65229</xdr:rowOff>
    </xdr:from>
    <xdr:to>
      <xdr:col>24</xdr:col>
      <xdr:colOff>114300</xdr:colOff>
      <xdr:row>77</xdr:row>
      <xdr:rowOff>166829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151606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8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34847</xdr:rowOff>
    </xdr:from>
    <xdr:to>
      <xdr:col>20</xdr:col>
      <xdr:colOff>38100</xdr:colOff>
      <xdr:row>77</xdr:row>
      <xdr:rowOff>136447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127574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53981</xdr:rowOff>
    </xdr:from>
    <xdr:to>
      <xdr:col>15</xdr:col>
      <xdr:colOff>101600</xdr:colOff>
      <xdr:row>77</xdr:row>
      <xdr:rowOff>155581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4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95729</xdr:rowOff>
    </xdr:from>
    <xdr:to>
      <xdr:col>10</xdr:col>
      <xdr:colOff>165100</xdr:colOff>
      <xdr:row>78</xdr:row>
      <xdr:rowOff>25879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114320</xdr:rowOff>
    </xdr:from>
    <xdr:to>
      <xdr:col>6</xdr:col>
      <xdr:colOff>38100</xdr:colOff>
      <xdr:row>78</xdr:row>
      <xdr:rowOff>44470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35597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127274</xdr:rowOff>
    </xdr:from>
    <xdr:to>
      <xdr:col>24</xdr:col>
      <xdr:colOff>63500</xdr:colOff>
      <xdr:row>98</xdr:row>
      <xdr:rowOff>149563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929374"/>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127274</xdr:rowOff>
    </xdr:from>
    <xdr:to>
      <xdr:col>19</xdr:col>
      <xdr:colOff>177800</xdr:colOff>
      <xdr:row>99</xdr:row>
      <xdr:rowOff>50056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9374"/>
          <a:ext cx="889000" cy="9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50056</xdr:rowOff>
    </xdr:from>
    <xdr:to>
      <xdr:col>15</xdr:col>
      <xdr:colOff>50800</xdr:colOff>
      <xdr:row>99</xdr:row>
      <xdr:rowOff>63103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7023606"/>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49991</xdr:rowOff>
    </xdr:from>
    <xdr:to>
      <xdr:col>10</xdr:col>
      <xdr:colOff>114300</xdr:colOff>
      <xdr:row>99</xdr:row>
      <xdr:rowOff>63103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7023541"/>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98763</xdr:rowOff>
    </xdr:from>
    <xdr:to>
      <xdr:col>24</xdr:col>
      <xdr:colOff>114300</xdr:colOff>
      <xdr:row>99</xdr:row>
      <xdr:rowOff>28913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13690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76474</xdr:rowOff>
    </xdr:from>
    <xdr:to>
      <xdr:col>20</xdr:col>
      <xdr:colOff>38100</xdr:colOff>
      <xdr:row>99</xdr:row>
      <xdr:rowOff>6624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169201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170706</xdr:rowOff>
    </xdr:from>
    <xdr:to>
      <xdr:col>15</xdr:col>
      <xdr:colOff>101600</xdr:colOff>
      <xdr:row>99</xdr:row>
      <xdr:rowOff>100856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91983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12303</xdr:rowOff>
    </xdr:from>
    <xdr:to>
      <xdr:col>10</xdr:col>
      <xdr:colOff>165100</xdr:colOff>
      <xdr:row>99</xdr:row>
      <xdr:rowOff>113903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105030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170641</xdr:rowOff>
    </xdr:from>
    <xdr:to>
      <xdr:col>6</xdr:col>
      <xdr:colOff>38100</xdr:colOff>
      <xdr:row>99</xdr:row>
      <xdr:rowOff>100791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91918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xdr:rowOff>
    </xdr:from>
    <xdr:to>
      <xdr:col>55</xdr:col>
      <xdr:colOff>0</xdr:colOff>
      <xdr:row>37</xdr:row>
      <xdr:rowOff>28829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5533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14922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5533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14922</xdr:rowOff>
    </xdr:from>
    <xdr:to>
      <xdr:col>45</xdr:col>
      <xdr:colOff>177800</xdr:colOff>
      <xdr:row>37</xdr:row>
      <xdr:rowOff>92456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58572"/>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93218</xdr:rowOff>
    </xdr:from>
    <xdr:to>
      <xdr:col>41</xdr:col>
      <xdr:colOff>50800</xdr:colOff>
      <xdr:row>37</xdr:row>
      <xdr:rowOff>92456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65418"/>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94949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149479</xdr:rowOff>
    </xdr:from>
    <xdr:to>
      <xdr:col>55</xdr:col>
      <xdr:colOff>50800</xdr:colOff>
      <xdr:row>37</xdr:row>
      <xdr:rowOff>79629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132334</xdr:rowOff>
    </xdr:from>
    <xdr:to>
      <xdr:col>50</xdr:col>
      <xdr:colOff>165100</xdr:colOff>
      <xdr:row>37</xdr:row>
      <xdr:rowOff>62484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79011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135572</xdr:rowOff>
    </xdr:from>
    <xdr:to>
      <xdr:col>46</xdr:col>
      <xdr:colOff>38100</xdr:colOff>
      <xdr:row>37</xdr:row>
      <xdr:rowOff>65722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82249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41656</xdr:rowOff>
    </xdr:from>
    <xdr:to>
      <xdr:col>41</xdr:col>
      <xdr:colOff>101600</xdr:colOff>
      <xdr:row>37</xdr:row>
      <xdr:rowOff>143256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159783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42418</xdr:rowOff>
    </xdr:from>
    <xdr:to>
      <xdr:col>36</xdr:col>
      <xdr:colOff>165100</xdr:colOff>
      <xdr:row>36</xdr:row>
      <xdr:rowOff>144018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160545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102659</xdr:rowOff>
    </xdr:from>
    <xdr:to>
      <xdr:col>55</xdr:col>
      <xdr:colOff>0</xdr:colOff>
      <xdr:row>58</xdr:row>
      <xdr:rowOff>125771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6759"/>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102659</xdr:rowOff>
    </xdr:from>
    <xdr:to>
      <xdr:col>50</xdr:col>
      <xdr:colOff>114300</xdr:colOff>
      <xdr:row>58</xdr:row>
      <xdr:rowOff>117061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675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117061</xdr:rowOff>
    </xdr:from>
    <xdr:to>
      <xdr:col>45</xdr:col>
      <xdr:colOff>177800</xdr:colOff>
      <xdr:row>58</xdr:row>
      <xdr:rowOff>127279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61161"/>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101661</xdr:rowOff>
    </xdr:from>
    <xdr:to>
      <xdr:col>41</xdr:col>
      <xdr:colOff>50800</xdr:colOff>
      <xdr:row>58</xdr:row>
      <xdr:rowOff>127279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5761"/>
          <a:ext cx="8890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28445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74971</xdr:rowOff>
    </xdr:from>
    <xdr:to>
      <xdr:col>55</xdr:col>
      <xdr:colOff>50800</xdr:colOff>
      <xdr:row>59</xdr:row>
      <xdr:rowOff>5121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161348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51859</xdr:rowOff>
    </xdr:from>
    <xdr:to>
      <xdr:col>50</xdr:col>
      <xdr:colOff>165100</xdr:colOff>
      <xdr:row>58</xdr:row>
      <xdr:rowOff>153459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66261</xdr:rowOff>
    </xdr:from>
    <xdr:to>
      <xdr:col>46</xdr:col>
      <xdr:colOff>38100</xdr:colOff>
      <xdr:row>58</xdr:row>
      <xdr:rowOff>167861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158988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76479</xdr:rowOff>
    </xdr:from>
    <xdr:to>
      <xdr:col>41</xdr:col>
      <xdr:colOff>101600</xdr:colOff>
      <xdr:row>59</xdr:row>
      <xdr:rowOff>6629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169206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1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50861</xdr:rowOff>
    </xdr:from>
    <xdr:to>
      <xdr:col>36</xdr:col>
      <xdr:colOff>165100</xdr:colOff>
      <xdr:row>58</xdr:row>
      <xdr:rowOff>152461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143588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17216</xdr:rowOff>
    </xdr:from>
    <xdr:to>
      <xdr:col>55</xdr:col>
      <xdr:colOff>0</xdr:colOff>
      <xdr:row>74</xdr:row>
      <xdr:rowOff>19410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0451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74526</xdr:rowOff>
    </xdr:from>
    <xdr:to>
      <xdr:col>50</xdr:col>
      <xdr:colOff>114300</xdr:colOff>
      <xdr:row>74</xdr:row>
      <xdr:rowOff>17216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590376"/>
          <a:ext cx="889000" cy="1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74526</xdr:rowOff>
    </xdr:from>
    <xdr:to>
      <xdr:col>45</xdr:col>
      <xdr:colOff>177800</xdr:colOff>
      <xdr:row>74</xdr:row>
      <xdr:rowOff>130099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590376"/>
          <a:ext cx="889000" cy="2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129687</xdr:rowOff>
    </xdr:from>
    <xdr:to>
      <xdr:col>41</xdr:col>
      <xdr:colOff>50800</xdr:colOff>
      <xdr:row>74</xdr:row>
      <xdr:rowOff>130099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81698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127015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140060</xdr:rowOff>
    </xdr:from>
    <xdr:to>
      <xdr:col>55</xdr:col>
      <xdr:colOff>50800</xdr:colOff>
      <xdr:row>74</xdr:row>
      <xdr:rowOff>70210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162937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137866</xdr:rowOff>
    </xdr:from>
    <xdr:to>
      <xdr:col>50</xdr:col>
      <xdr:colOff>165100</xdr:colOff>
      <xdr:row>74</xdr:row>
      <xdr:rowOff>68016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84543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23726</xdr:rowOff>
    </xdr:from>
    <xdr:to>
      <xdr:col>46</xdr:col>
      <xdr:colOff>38100</xdr:colOff>
      <xdr:row>73</xdr:row>
      <xdr:rowOff>125326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5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141853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3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79299</xdr:rowOff>
    </xdr:from>
    <xdr:to>
      <xdr:col>41</xdr:col>
      <xdr:colOff>101600</xdr:colOff>
      <xdr:row>75</xdr:row>
      <xdr:rowOff>9449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7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25976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5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78887</xdr:rowOff>
    </xdr:from>
    <xdr:to>
      <xdr:col>36</xdr:col>
      <xdr:colOff>165100</xdr:colOff>
      <xdr:row>75</xdr:row>
      <xdr:rowOff>9037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7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25564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5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134437</xdr:rowOff>
    </xdr:from>
    <xdr:to>
      <xdr:col>55</xdr:col>
      <xdr:colOff>0</xdr:colOff>
      <xdr:row>98</xdr:row>
      <xdr:rowOff>137813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936537"/>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137813</xdr:rowOff>
    </xdr:from>
    <xdr:to>
      <xdr:col>50</xdr:col>
      <xdr:colOff>114300</xdr:colOff>
      <xdr:row>98</xdr:row>
      <xdr:rowOff>146103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39913"/>
          <a:ext cx="889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146103</xdr:rowOff>
    </xdr:from>
    <xdr:to>
      <xdr:col>45</xdr:col>
      <xdr:colOff>177800</xdr:colOff>
      <xdr:row>98</xdr:row>
      <xdr:rowOff>147724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48203"/>
          <a:ext cx="8890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147724</xdr:rowOff>
    </xdr:from>
    <xdr:to>
      <xdr:col>41</xdr:col>
      <xdr:colOff>50800</xdr:colOff>
      <xdr:row>98</xdr:row>
      <xdr:rowOff>157947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4982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37923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83637</xdr:rowOff>
    </xdr:from>
    <xdr:to>
      <xdr:col>55</xdr:col>
      <xdr:colOff>50800</xdr:colOff>
      <xdr:row>99</xdr:row>
      <xdr:rowOff>13787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87013</xdr:rowOff>
    </xdr:from>
    <xdr:to>
      <xdr:col>50</xdr:col>
      <xdr:colOff>165100</xdr:colOff>
      <xdr:row>99</xdr:row>
      <xdr:rowOff>17163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95303</xdr:rowOff>
    </xdr:from>
    <xdr:to>
      <xdr:col>46</xdr:col>
      <xdr:colOff>38100</xdr:colOff>
      <xdr:row>99</xdr:row>
      <xdr:rowOff>25453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16580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96924</xdr:rowOff>
    </xdr:from>
    <xdr:to>
      <xdr:col>41</xdr:col>
      <xdr:colOff>101600</xdr:colOff>
      <xdr:row>99</xdr:row>
      <xdr:rowOff>27074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18201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107147</xdr:rowOff>
    </xdr:from>
    <xdr:to>
      <xdr:col>36</xdr:col>
      <xdr:colOff>165100</xdr:colOff>
      <xdr:row>99</xdr:row>
      <xdr:rowOff>37297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28424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76245</xdr:rowOff>
    </xdr:from>
    <xdr:to>
      <xdr:col>85</xdr:col>
      <xdr:colOff>127000</xdr:colOff>
      <xdr:row>37</xdr:row>
      <xdr:rowOff>107601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19895"/>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99676</xdr:rowOff>
    </xdr:from>
    <xdr:to>
      <xdr:col>81</xdr:col>
      <xdr:colOff>50800</xdr:colOff>
      <xdr:row>37</xdr:row>
      <xdr:rowOff>107601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4332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99676</xdr:rowOff>
    </xdr:from>
    <xdr:to>
      <xdr:col>76</xdr:col>
      <xdr:colOff>114300</xdr:colOff>
      <xdr:row>37</xdr:row>
      <xdr:rowOff>124670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43326"/>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117278</xdr:rowOff>
    </xdr:from>
    <xdr:to>
      <xdr:col>71</xdr:col>
      <xdr:colOff>177800</xdr:colOff>
      <xdr:row>37</xdr:row>
      <xdr:rowOff>124670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60928"/>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25445</xdr:rowOff>
    </xdr:from>
    <xdr:to>
      <xdr:col>85</xdr:col>
      <xdr:colOff>177800</xdr:colOff>
      <xdr:row>37</xdr:row>
      <xdr:rowOff>127045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111822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56801</xdr:rowOff>
    </xdr:from>
    <xdr:to>
      <xdr:col>81</xdr:col>
      <xdr:colOff>101600</xdr:colOff>
      <xdr:row>37</xdr:row>
      <xdr:rowOff>158401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149527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48876</xdr:rowOff>
    </xdr:from>
    <xdr:to>
      <xdr:col>76</xdr:col>
      <xdr:colOff>165100</xdr:colOff>
      <xdr:row>37</xdr:row>
      <xdr:rowOff>150476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141603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73870</xdr:rowOff>
    </xdr:from>
    <xdr:to>
      <xdr:col>72</xdr:col>
      <xdr:colOff>38100</xdr:colOff>
      <xdr:row>38</xdr:row>
      <xdr:rowOff>4020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166597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66478</xdr:rowOff>
    </xdr:from>
    <xdr:to>
      <xdr:col>67</xdr:col>
      <xdr:colOff>101600</xdr:colOff>
      <xdr:row>37</xdr:row>
      <xdr:rowOff>168078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159205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48870</xdr:rowOff>
    </xdr:from>
    <xdr:to>
      <xdr:col>85</xdr:col>
      <xdr:colOff>127000</xdr:colOff>
      <xdr:row>59</xdr:row>
      <xdr:rowOff>8115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21520"/>
          <a:ext cx="838200" cy="3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130022</xdr:rowOff>
    </xdr:from>
    <xdr:to>
      <xdr:col>81</xdr:col>
      <xdr:colOff>50800</xdr:colOff>
      <xdr:row>59</xdr:row>
      <xdr:rowOff>8115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074122"/>
          <a:ext cx="889000" cy="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70142</xdr:rowOff>
    </xdr:from>
    <xdr:to>
      <xdr:col>76</xdr:col>
      <xdr:colOff>114300</xdr:colOff>
      <xdr:row>58</xdr:row>
      <xdr:rowOff>130022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814092"/>
          <a:ext cx="889000" cy="12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70142</xdr:rowOff>
    </xdr:from>
    <xdr:to>
      <xdr:col>71</xdr:col>
      <xdr:colOff>177800</xdr:colOff>
      <xdr:row>53</xdr:row>
      <xdr:rowOff>148044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8814092"/>
          <a:ext cx="889000" cy="4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70959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169520</xdr:rowOff>
    </xdr:from>
    <xdr:to>
      <xdr:col>85</xdr:col>
      <xdr:colOff>177800</xdr:colOff>
      <xdr:row>57</xdr:row>
      <xdr:rowOff>99670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147947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128765</xdr:rowOff>
    </xdr:from>
    <xdr:to>
      <xdr:col>81</xdr:col>
      <xdr:colOff>101600</xdr:colOff>
      <xdr:row>59</xdr:row>
      <xdr:rowOff>58915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50042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79222</xdr:rowOff>
    </xdr:from>
    <xdr:to>
      <xdr:col>76</xdr:col>
      <xdr:colOff>165100</xdr:colOff>
      <xdr:row>59</xdr:row>
      <xdr:rowOff>9372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19342</xdr:rowOff>
    </xdr:from>
    <xdr:to>
      <xdr:col>72</xdr:col>
      <xdr:colOff>38100</xdr:colOff>
      <xdr:row>51</xdr:row>
      <xdr:rowOff>120942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7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137469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97244</xdr:rowOff>
    </xdr:from>
    <xdr:to>
      <xdr:col>67</xdr:col>
      <xdr:colOff>101600</xdr:colOff>
      <xdr:row>54</xdr:row>
      <xdr:rowOff>27394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1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43921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5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44259</xdr:rowOff>
    </xdr:from>
    <xdr:to>
      <xdr:col>85</xdr:col>
      <xdr:colOff>127000</xdr:colOff>
      <xdr:row>97</xdr:row>
      <xdr:rowOff>51301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74909"/>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39732</xdr:rowOff>
    </xdr:from>
    <xdr:to>
      <xdr:col>81</xdr:col>
      <xdr:colOff>50800</xdr:colOff>
      <xdr:row>97</xdr:row>
      <xdr:rowOff>44259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0382"/>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26284</xdr:rowOff>
    </xdr:from>
    <xdr:to>
      <xdr:col>76</xdr:col>
      <xdr:colOff>114300</xdr:colOff>
      <xdr:row>97</xdr:row>
      <xdr:rowOff>39732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56934"/>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24798</xdr:rowOff>
    </xdr:from>
    <xdr:to>
      <xdr:col>71</xdr:col>
      <xdr:colOff>177800</xdr:colOff>
      <xdr:row>97</xdr:row>
      <xdr:rowOff>26284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554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81945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501</xdr:rowOff>
    </xdr:from>
    <xdr:to>
      <xdr:col>85</xdr:col>
      <xdr:colOff>177800</xdr:colOff>
      <xdr:row>97</xdr:row>
      <xdr:rowOff>102101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150378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0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164909</xdr:rowOff>
    </xdr:from>
    <xdr:to>
      <xdr:col>81</xdr:col>
      <xdr:colOff>101600</xdr:colOff>
      <xdr:row>97</xdr:row>
      <xdr:rowOff>95059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86186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160382</xdr:rowOff>
    </xdr:from>
    <xdr:to>
      <xdr:col>76</xdr:col>
      <xdr:colOff>165100</xdr:colOff>
      <xdr:row>97</xdr:row>
      <xdr:rowOff>90532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81659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146934</xdr:rowOff>
    </xdr:from>
    <xdr:to>
      <xdr:col>72</xdr:col>
      <xdr:colOff>38100</xdr:colOff>
      <xdr:row>97</xdr:row>
      <xdr:rowOff>77084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68211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145448</xdr:rowOff>
    </xdr:from>
    <xdr:to>
      <xdr:col>67</xdr:col>
      <xdr:colOff>101600</xdr:colOff>
      <xdr:row>97</xdr:row>
      <xdr:rowOff>75598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66725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・項目別にみると、概ねの項目で類似団体を下回っている状況であるが、総務費</a:t>
          </a:r>
          <a:r>
            <a:rPr kumimoji="1" lang="en-US" altLang="ja-JP" sz="1300">
              <a:latin typeface="ＭＳ Ｐゴシック" panose="020B0600070205080204" pitchFamily="50" charset="-128"/>
              <a:ea typeface="ＭＳ Ｐゴシック" panose="020B0600070205080204" pitchFamily="50" charset="-128"/>
            </a:rPr>
            <a:t>74,408</a:t>
          </a:r>
          <a:r>
            <a:rPr kumimoji="1" lang="ja-JP" altLang="en-US" sz="1300">
              <a:latin typeface="ＭＳ Ｐゴシック" panose="020B0600070205080204" pitchFamily="50" charset="-128"/>
              <a:ea typeface="ＭＳ Ｐゴシック" panose="020B0600070205080204" pitchFamily="50" charset="-128"/>
            </a:rPr>
            <a:t>円は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21,414</a:t>
          </a:r>
          <a:r>
            <a:rPr kumimoji="1" lang="ja-JP" altLang="en-US" sz="1300">
              <a:latin typeface="ＭＳ Ｐゴシック" panose="020B0600070205080204" pitchFamily="50" charset="-128"/>
              <a:ea typeface="ＭＳ Ｐゴシック" panose="020B0600070205080204" pitchFamily="50" charset="-128"/>
            </a:rPr>
            <a:t>円減額となっているが、これは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年から実施しているトータルメディアコミュニケーション施設整備事業（同報系デジタル防災行政無線）が減額となったことによる。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a:t>
          </a:r>
          <a:r>
            <a:rPr kumimoji="1" lang="en-US" altLang="ja-JP" sz="1300">
              <a:latin typeface="ＭＳ Ｐゴシック" panose="020B0600070205080204" pitchFamily="50" charset="-128"/>
              <a:ea typeface="ＭＳ Ｐゴシック" panose="020B0600070205080204" pitchFamily="50" charset="-128"/>
            </a:rPr>
            <a:t>56,652</a:t>
          </a:r>
          <a:r>
            <a:rPr kumimoji="1" lang="ja-JP" altLang="en-US" sz="1300">
              <a:latin typeface="ＭＳ Ｐゴシック" panose="020B0600070205080204" pitchFamily="50" charset="-128"/>
              <a:ea typeface="ＭＳ Ｐゴシック" panose="020B0600070205080204" pitchFamily="50" charset="-128"/>
            </a:rPr>
            <a:t>円は、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23,791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円）しているのは、平成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年度に行った南条小学校建設事業に対する国庫補助金を返還したことが要因である。</a:t>
          </a:r>
        </a:p>
        <a:p>
          <a:r>
            <a:rPr kumimoji="1" lang="ja-JP" altLang="en-US" sz="1300">
              <a:latin typeface="ＭＳ Ｐゴシック" panose="020B0600070205080204" pitchFamily="50" charset="-128"/>
              <a:ea typeface="ＭＳ Ｐゴシック" panose="020B0600070205080204" pitchFamily="50" charset="-128"/>
            </a:rPr>
            <a:t>・また、労働費及び商工費の住民一人当たりコストが類似団体と比較して高い状況になっているが、製造業が集積する当町においては、中小企業や労働者に対する融資、貸付事業や町外から通勤している方対象とした定住施策などを行っていることが要因となっている。また、工業団地を分譲したことも要因の一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44,071</a:t>
          </a:r>
          <a:r>
            <a:rPr kumimoji="1" lang="ja-JP" altLang="en-US" sz="1400">
              <a:latin typeface="ＭＳ ゴシック" pitchFamily="49" charset="-128"/>
              <a:ea typeface="ＭＳ ゴシック" pitchFamily="49" charset="-128"/>
            </a:rPr>
            <a:t>千円増加している。</a:t>
          </a:r>
        </a:p>
        <a:p>
          <a:r>
            <a:rPr kumimoji="1" lang="ja-JP" altLang="en-US" sz="1400">
              <a:latin typeface="ＭＳ ゴシック" pitchFamily="49" charset="-128"/>
              <a:ea typeface="ＭＳ ゴシック" pitchFamily="49" charset="-128"/>
            </a:rPr>
            <a:t>　財政調整基金残高については、法人町民税への依存度が高い当町において、経済動向による税収の減に対応できるよう確保に努めている。平成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年度は法人町民税が増収となったことにより、財政調整基金残高も増額となっており、標準財政規模比率も上昇している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年度においても全会計、実質赤字額及び資金不足額は発生していないため、算出されていない。</a:t>
          </a:r>
        </a:p>
        <a:p>
          <a:r>
            <a:rPr kumimoji="1" lang="ja-JP" altLang="en-US" sz="1400">
              <a:latin typeface="ＭＳ ゴシック" pitchFamily="49" charset="-128"/>
              <a:ea typeface="ＭＳ ゴシック" pitchFamily="49" charset="-128"/>
            </a:rPr>
            <a:t>今後も健全な財政運営を心掛け黒字運営を維持する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6999560</v>
      </c>
      <c r="BO4" s="430"/>
      <c r="BP4" s="430"/>
      <c r="BQ4" s="430"/>
      <c r="BR4" s="430"/>
      <c r="BS4" s="430"/>
      <c r="BT4" s="430"/>
      <c r="BU4" s="431"/>
      <c r="BV4" s="429">
        <v>7083016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1.9</v>
      </c>
      <c r="CU4" s="436"/>
      <c r="CV4" s="436"/>
      <c r="CW4" s="436"/>
      <c r="CX4" s="436"/>
      <c r="CY4" s="436"/>
      <c r="CZ4" s="436"/>
      <c r="DA4" s="437"/>
      <c r="DB4" s="435">
        <v>1.3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6816115</v>
      </c>
      <c r="BO5" s="467"/>
      <c r="BP5" s="467"/>
      <c r="BQ5" s="467"/>
      <c r="BR5" s="467"/>
      <c r="BS5" s="467"/>
      <c r="BT5" s="467"/>
      <c r="BU5" s="468"/>
      <c r="BV5" s="466">
        <v>7015578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84.2</v>
      </c>
      <c r="CU5" s="464"/>
      <c r="CV5" s="464"/>
      <c r="CW5" s="464"/>
      <c r="CX5" s="464"/>
      <c r="CY5" s="464"/>
      <c r="CZ5" s="464"/>
      <c r="DA5" s="465"/>
      <c r="DB5" s="463">
        <v>89.2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183445</v>
      </c>
      <c r="BO6" s="467"/>
      <c r="BP6" s="467"/>
      <c r="BQ6" s="467"/>
      <c r="BR6" s="467"/>
      <c r="BS6" s="467"/>
      <c r="BT6" s="467"/>
      <c r="BU6" s="468"/>
      <c r="BV6" s="466">
        <v>67438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90</v>
      </c>
      <c r="CU6" s="504"/>
      <c r="CV6" s="504"/>
      <c r="CW6" s="504"/>
      <c r="CX6" s="504"/>
      <c r="CY6" s="504"/>
      <c r="CZ6" s="504"/>
      <c r="DA6" s="505"/>
      <c r="DB6" s="503">
        <v>95.1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103242</v>
      </c>
      <c r="BO7" s="467"/>
      <c r="BP7" s="467"/>
      <c r="BQ7" s="467"/>
      <c r="BR7" s="467"/>
      <c r="BS7" s="467"/>
      <c r="BT7" s="467"/>
      <c r="BU7" s="468"/>
      <c r="BV7" s="466">
        <v>12029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4275410</v>
      </c>
      <c r="CU7" s="467"/>
      <c r="CV7" s="467"/>
      <c r="CW7" s="467"/>
      <c r="CX7" s="467"/>
      <c r="CY7" s="467"/>
      <c r="CZ7" s="467"/>
      <c r="DA7" s="468"/>
      <c r="DB7" s="466">
        <v>4231339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80203</v>
      </c>
      <c r="BO8" s="467"/>
      <c r="BP8" s="467"/>
      <c r="BQ8" s="467"/>
      <c r="BR8" s="467"/>
      <c r="BS8" s="467"/>
      <c r="BT8" s="467"/>
      <c r="BU8" s="468"/>
      <c r="BV8" s="466">
        <v>55409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0.71</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14871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24794</v>
      </c>
      <c r="BO9" s="467"/>
      <c r="BP9" s="467"/>
      <c r="BQ9" s="467"/>
      <c r="BR9" s="467"/>
      <c r="BS9" s="467"/>
      <c r="BT9" s="467"/>
      <c r="BU9" s="468"/>
      <c r="BV9" s="466">
        <v>-17274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13.2</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15730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7254</v>
      </c>
      <c r="BO10" s="467"/>
      <c r="BP10" s="467"/>
      <c r="BQ10" s="467"/>
      <c r="BR10" s="467"/>
      <c r="BS10" s="467"/>
      <c r="BT10" s="467"/>
      <c r="BU10" s="468"/>
      <c r="BV10" s="466">
        <v>7912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15074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103330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14607</v>
      </c>
      <c r="S13" s="548"/>
      <c r="T13" s="548"/>
      <c r="U13" s="548"/>
      <c r="V13" s="549"/>
      <c r="W13" s="482" t="s">
        <v>136</v>
      </c>
      <c r="X13" s="483"/>
      <c r="Y13" s="483"/>
      <c r="Z13" s="483"/>
      <c r="AA13" s="483"/>
      <c r="AB13" s="473"/>
      <c r="AC13" s="517">
        <v>566</v>
      </c>
      <c r="AD13" s="518"/>
      <c r="AE13" s="518"/>
      <c r="AF13" s="518"/>
      <c r="AG13" s="557"/>
      <c r="AH13" s="517">
        <v>626</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32048</v>
      </c>
      <c r="BO13" s="467"/>
      <c r="BP13" s="467"/>
      <c r="BQ13" s="467"/>
      <c r="BR13" s="467"/>
      <c r="BS13" s="467"/>
      <c r="BT13" s="467"/>
      <c r="BU13" s="468"/>
      <c r="BV13" s="466">
        <v>-112692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8.8000000000000007</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15188</v>
      </c>
      <c r="S14" s="548"/>
      <c r="T14" s="548"/>
      <c r="U14" s="548"/>
      <c r="V14" s="549"/>
      <c r="W14" s="456"/>
      <c r="X14" s="457"/>
      <c r="Y14" s="457"/>
      <c r="Z14" s="457"/>
      <c r="AA14" s="457"/>
      <c r="AB14" s="446"/>
      <c r="AC14" s="550">
        <v>7.6</v>
      </c>
      <c r="AD14" s="551"/>
      <c r="AE14" s="551"/>
      <c r="AF14" s="551"/>
      <c r="AG14" s="552"/>
      <c r="AH14" s="550">
        <v>8.1999999999999993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143</v>
      </c>
      <c r="CU14" s="562"/>
      <c r="CV14" s="562"/>
      <c r="CW14" s="562"/>
      <c r="CX14" s="562"/>
      <c r="CY14" s="562"/>
      <c r="CZ14" s="562"/>
      <c r="DA14" s="563"/>
      <c r="DB14" s="561">
        <v>4.0999999999999996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14799</v>
      </c>
      <c r="S15" s="548"/>
      <c r="T15" s="548"/>
      <c r="U15" s="548"/>
      <c r="V15" s="549"/>
      <c r="W15" s="482" t="s">
        <v>145</v>
      </c>
      <c r="X15" s="483"/>
      <c r="Y15" s="483"/>
      <c r="Z15" s="483"/>
      <c r="AA15" s="483"/>
      <c r="AB15" s="473"/>
      <c r="AC15" s="517">
        <v>3312</v>
      </c>
      <c r="AD15" s="518"/>
      <c r="AE15" s="518"/>
      <c r="AF15" s="518"/>
      <c r="AG15" s="557"/>
      <c r="AH15" s="517">
        <v>3425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2297687</v>
      </c>
      <c r="BO15" s="430"/>
      <c r="BP15" s="430"/>
      <c r="BQ15" s="430"/>
      <c r="BR15" s="430"/>
      <c r="BS15" s="430"/>
      <c r="BT15" s="430"/>
      <c r="BU15" s="431"/>
      <c r="BV15" s="429">
        <v>2314712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44.3</v>
      </c>
      <c r="AD16" s="551"/>
      <c r="AE16" s="551"/>
      <c r="AF16" s="551"/>
      <c r="AG16" s="552"/>
      <c r="AH16" s="550">
        <v>45</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3298934</v>
      </c>
      <c r="BO16" s="467"/>
      <c r="BP16" s="467"/>
      <c r="BQ16" s="467"/>
      <c r="BR16" s="467"/>
      <c r="BS16" s="467"/>
      <c r="BT16" s="467"/>
      <c r="BU16" s="468"/>
      <c r="BV16" s="466">
        <v>3299273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3591</v>
      </c>
      <c r="AD17" s="518"/>
      <c r="AE17" s="518"/>
      <c r="AF17" s="518"/>
      <c r="AG17" s="557"/>
      <c r="AH17" s="517">
        <v>3562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2961437</v>
      </c>
      <c r="BO17" s="467"/>
      <c r="BP17" s="467"/>
      <c r="BQ17" s="467"/>
      <c r="BR17" s="467"/>
      <c r="BS17" s="467"/>
      <c r="BT17" s="467"/>
      <c r="BU17" s="468"/>
      <c r="BV17" s="466">
        <v>2981479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53.64</v>
      </c>
      <c r="M18" s="579"/>
      <c r="N18" s="579"/>
      <c r="O18" s="579"/>
      <c r="P18" s="579"/>
      <c r="Q18" s="579"/>
      <c r="R18" s="580"/>
      <c r="S18" s="580"/>
      <c r="T18" s="580"/>
      <c r="U18" s="580"/>
      <c r="V18" s="581"/>
      <c r="W18" s="484"/>
      <c r="X18" s="485"/>
      <c r="Y18" s="485"/>
      <c r="Z18" s="485"/>
      <c r="AA18" s="485"/>
      <c r="AB18" s="476"/>
      <c r="AC18" s="582">
        <v>48.1</v>
      </c>
      <c r="AD18" s="583"/>
      <c r="AE18" s="583"/>
      <c r="AF18" s="583"/>
      <c r="AG18" s="584"/>
      <c r="AH18" s="582">
        <v>46.8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3840234</v>
      </c>
      <c r="BO18" s="467"/>
      <c r="BP18" s="467"/>
      <c r="BQ18" s="467"/>
      <c r="BR18" s="467"/>
      <c r="BS18" s="467"/>
      <c r="BT18" s="467"/>
      <c r="BU18" s="468"/>
      <c r="BV18" s="466">
        <v>3834169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277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4841374</v>
      </c>
      <c r="BO19" s="467"/>
      <c r="BP19" s="467"/>
      <c r="BQ19" s="467"/>
      <c r="BR19" s="467"/>
      <c r="BS19" s="467"/>
      <c r="BT19" s="467"/>
      <c r="BU19" s="468"/>
      <c r="BV19" s="466">
        <v>4599884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5473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6353057</v>
      </c>
      <c r="BO23" s="467"/>
      <c r="BP23" s="467"/>
      <c r="BQ23" s="467"/>
      <c r="BR23" s="467"/>
      <c r="BS23" s="467"/>
      <c r="BT23" s="467"/>
      <c r="BU23" s="468"/>
      <c r="BV23" s="466">
        <v>6487282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8100</v>
      </c>
      <c r="R24" s="518"/>
      <c r="S24" s="518"/>
      <c r="T24" s="518"/>
      <c r="U24" s="518"/>
      <c r="V24" s="557"/>
      <c r="W24" s="616"/>
      <c r="X24" s="604"/>
      <c r="Y24" s="605"/>
      <c r="Z24" s="516" t="s">
        <v>169</v>
      </c>
      <c r="AA24" s="496"/>
      <c r="AB24" s="496"/>
      <c r="AC24" s="496"/>
      <c r="AD24" s="496"/>
      <c r="AE24" s="496"/>
      <c r="AF24" s="496"/>
      <c r="AG24" s="497"/>
      <c r="AH24" s="517">
        <v>126</v>
      </c>
      <c r="AI24" s="518"/>
      <c r="AJ24" s="518"/>
      <c r="AK24" s="518"/>
      <c r="AL24" s="557"/>
      <c r="AM24" s="517">
        <v>383418</v>
      </c>
      <c r="AN24" s="518"/>
      <c r="AO24" s="518"/>
      <c r="AP24" s="518"/>
      <c r="AQ24" s="518"/>
      <c r="AR24" s="557"/>
      <c r="AS24" s="517">
        <v>3043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6173721</v>
      </c>
      <c r="BO24" s="467"/>
      <c r="BP24" s="467"/>
      <c r="BQ24" s="467"/>
      <c r="BR24" s="467"/>
      <c r="BS24" s="467"/>
      <c r="BT24" s="467"/>
      <c r="BU24" s="468"/>
      <c r="BV24" s="466">
        <v>6216263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6700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58096</v>
      </c>
      <c r="BO25" s="430"/>
      <c r="BP25" s="430"/>
      <c r="BQ25" s="430"/>
      <c r="BR25" s="430"/>
      <c r="BS25" s="430"/>
      <c r="BT25" s="430"/>
      <c r="BU25" s="431"/>
      <c r="BV25" s="429">
        <v>68108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6020</v>
      </c>
      <c r="R26" s="518"/>
      <c r="S26" s="518"/>
      <c r="T26" s="518"/>
      <c r="U26" s="518"/>
      <c r="V26" s="557"/>
      <c r="W26" s="616"/>
      <c r="X26" s="604"/>
      <c r="Y26" s="605"/>
      <c r="Z26" s="516" t="s">
        <v>176</v>
      </c>
      <c r="AA26" s="626"/>
      <c r="AB26" s="626"/>
      <c r="AC26" s="626"/>
      <c r="AD26" s="626"/>
      <c r="AE26" s="626"/>
      <c r="AF26" s="626"/>
      <c r="AG26" s="627"/>
      <c r="AH26" s="517" t="s">
        <v>173</v>
      </c>
      <c r="AI26" s="518"/>
      <c r="AJ26" s="518"/>
      <c r="AK26" s="518"/>
      <c r="AL26" s="557"/>
      <c r="AM26" s="517" t="s">
        <v>127</v>
      </c>
      <c r="AN26" s="518"/>
      <c r="AO26" s="518"/>
      <c r="AP26" s="518"/>
      <c r="AQ26" s="518"/>
      <c r="AR26" s="557"/>
      <c r="AS26" s="517" t="s">
        <v>173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143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3400</v>
      </c>
      <c r="R27" s="518"/>
      <c r="S27" s="518"/>
      <c r="T27" s="518"/>
      <c r="U27" s="518"/>
      <c r="V27" s="557"/>
      <c r="W27" s="616"/>
      <c r="X27" s="604"/>
      <c r="Y27" s="605"/>
      <c r="Z27" s="516" t="s">
        <v>179</v>
      </c>
      <c r="AA27" s="496"/>
      <c r="AB27" s="496"/>
      <c r="AC27" s="496"/>
      <c r="AD27" s="496"/>
      <c r="AE27" s="496"/>
      <c r="AF27" s="496"/>
      <c r="AG27" s="497"/>
      <c r="AH27" s="517" t="s">
        <v>127</v>
      </c>
      <c r="AI27" s="518"/>
      <c r="AJ27" s="518"/>
      <c r="AK27" s="518"/>
      <c r="AL27" s="557"/>
      <c r="AM27" s="517" t="s">
        <v>173</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173625</v>
      </c>
      <c r="BO27" s="640"/>
      <c r="BP27" s="640"/>
      <c r="BQ27" s="640"/>
      <c r="BR27" s="640"/>
      <c r="BS27" s="640"/>
      <c r="BT27" s="640"/>
      <c r="BU27" s="641"/>
      <c r="BV27" s="639">
        <v>173569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2430</v>
      </c>
      <c r="R28" s="518"/>
      <c r="S28" s="518"/>
      <c r="T28" s="518"/>
      <c r="U28" s="518"/>
      <c r="V28" s="557"/>
      <c r="W28" s="616"/>
      <c r="X28" s="604"/>
      <c r="Y28" s="605"/>
      <c r="Z28" s="516" t="s">
        <v>183</v>
      </c>
      <c r="AA28" s="496"/>
      <c r="AB28" s="496"/>
      <c r="AC28" s="496"/>
      <c r="AD28" s="496"/>
      <c r="AE28" s="496"/>
      <c r="AF28" s="496"/>
      <c r="AG28" s="497"/>
      <c r="AH28" s="517">
        <v>3</v>
      </c>
      <c r="AI28" s="518"/>
      <c r="AJ28" s="518"/>
      <c r="AK28" s="518"/>
      <c r="AL28" s="557"/>
      <c r="AM28" s="517">
        <v>7260</v>
      </c>
      <c r="AN28" s="518"/>
      <c r="AO28" s="518"/>
      <c r="AP28" s="518"/>
      <c r="AQ28" s="518"/>
      <c r="AR28" s="557"/>
      <c r="AS28" s="517">
        <v>2420</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2360827</v>
      </c>
      <c r="BO28" s="430"/>
      <c r="BP28" s="430"/>
      <c r="BQ28" s="430"/>
      <c r="BR28" s="430"/>
      <c r="BS28" s="430"/>
      <c r="BT28" s="430"/>
      <c r="BU28" s="431"/>
      <c r="BV28" s="429">
        <v>2325573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12</v>
      </c>
      <c r="M29" s="518"/>
      <c r="N29" s="518"/>
      <c r="O29" s="518"/>
      <c r="P29" s="557"/>
      <c r="Q29" s="517">
        <v>2240</v>
      </c>
      <c r="R29" s="518"/>
      <c r="S29" s="518"/>
      <c r="T29" s="518"/>
      <c r="U29" s="518"/>
      <c r="V29" s="557"/>
      <c r="W29" s="617"/>
      <c r="X29" s="618"/>
      <c r="Y29" s="619"/>
      <c r="Z29" s="516" t="s">
        <v>186</v>
      </c>
      <c r="AA29" s="496"/>
      <c r="AB29" s="496"/>
      <c r="AC29" s="496"/>
      <c r="AD29" s="496"/>
      <c r="AE29" s="496"/>
      <c r="AF29" s="496"/>
      <c r="AG29" s="497"/>
      <c r="AH29" s="517">
        <v>129</v>
      </c>
      <c r="AI29" s="518"/>
      <c r="AJ29" s="518"/>
      <c r="AK29" s="518"/>
      <c r="AL29" s="557"/>
      <c r="AM29" s="517">
        <v>390678</v>
      </c>
      <c r="AN29" s="518"/>
      <c r="AO29" s="518"/>
      <c r="AP29" s="518"/>
      <c r="AQ29" s="518"/>
      <c r="AR29" s="557"/>
      <c r="AS29" s="517">
        <v>3029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722922</v>
      </c>
      <c r="BO29" s="467"/>
      <c r="BP29" s="467"/>
      <c r="BQ29" s="467"/>
      <c r="BR29" s="467"/>
      <c r="BS29" s="467"/>
      <c r="BT29" s="467"/>
      <c r="BU29" s="468"/>
      <c r="BV29" s="466">
        <v>720536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95.4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1688284</v>
      </c>
      <c r="BO30" s="640"/>
      <c r="BP30" s="640"/>
      <c r="BQ30" s="640"/>
      <c r="BR30" s="640"/>
      <c r="BS30" s="640"/>
      <c r="BT30" s="640"/>
      <c r="BU30" s="641"/>
      <c r="BV30" s="639">
        <v>1691770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坂城町国民健康保険特別会計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坂城町下水道事業特別会計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長野広域連合（一般会計）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さかきテクノセンター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坂城町有線放送電話特別会計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坂城町介護保険特別会計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長野広域連合（老人福祉施設等運営事業特別会計）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更埴地域勤労者共済会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坂城町後期高齢者医療特別会計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長野広域連合（長野地域ふるさと事業特別会計）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坂城町土地開発公社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長野広域連合（ごみ処理施設事業特別会計）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坂城町振興公社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上田地域広域連合（一般会計）</v>
      </c>
      <c r="BZ38" s="653"/>
      <c r="CA38" s="653"/>
      <c r="CB38" s="653"/>
      <c r="CC38" s="653"/>
      <c r="CD38" s="653"/>
      <c r="CE38" s="653"/>
      <c r="CF38" s="653"/>
      <c r="CG38" s="653"/>
      <c r="CH38" s="653"/>
      <c r="CI38" s="653"/>
      <c r="CJ38" s="653"/>
      <c r="CK38" s="653"/>
      <c r="CL38" s="653"/>
      <c r="CM38" s="653"/>
      <c r="CN38" s="213"/>
      <c r="CO38" s="652">
        <f t="shared" si="3"/>
        <v>21</v>
      </c>
      <c r="CP38" s="652"/>
      <c r="CQ38" s="653" t="str">
        <f>IF('各会計、関係団体の財政状況及び健全化判断比率'!BS11="","",'各会計、関係団体の財政状況及び健全化判断比率'!BS11)</f>
        <v>まちづくり坂城</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上田地域広域連合（ふるさと基金特別会計）</v>
      </c>
      <c r="BZ39" s="653"/>
      <c r="CA39" s="653"/>
      <c r="CB39" s="653"/>
      <c r="CC39" s="653"/>
      <c r="CD39" s="653"/>
      <c r="CE39" s="653"/>
      <c r="CF39" s="653"/>
      <c r="CG39" s="653"/>
      <c r="CH39" s="653"/>
      <c r="CI39" s="653"/>
      <c r="CJ39" s="653"/>
      <c r="CK39" s="653"/>
      <c r="CL39" s="653"/>
      <c r="CM39" s="653"/>
      <c r="CN39" s="213"/>
      <c r="CO39" s="652">
        <f t="shared" si="3"/>
        <v>22</v>
      </c>
      <c r="CP39" s="652"/>
      <c r="CQ39" s="653" t="str">
        <f>IF('各会計、関係団体の財政状況及び健全化判断比率'!BS12="","",'各会計、関係団体の財政状況及び健全化判断比率'!BS12)</f>
        <v>味ロッジ</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長野県後期高齢者医療広域連合（一般会計）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長野県後期高齢者医療広域連合（後期高齢者医療特別会計）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長野県市町村自治振興組合（一般会計）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長野県市町村総合事務組合（一般会計）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0IyIBFWc3wND2pje+iq7wnsjuB3Mpsgut3yR7GxvVkJg27F+IMJuN9uiyrr05KOLDFPl1dhRY/+eM6htM34kA==" saltValue="pQbgXgZ/pCHIO6o4rXW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3" t="s">
        <v>553</v>
      </c>
      <c r="D34" s="1243"/>
      <c r="E34" s="1244"/>
      <c r="F34" s="32">
        <v>1.8</v>
      </c>
      <c r="G34" s="33">
        <v>1.65</v>
      </c>
      <c r="H34" s="33">
        <v>1.66</v>
      </c>
      <c r="I34" s="33">
        <v>1.3</v>
      </c>
      <c r="J34" s="34">
        <v>1.87</v>
      </c>
      <c r="K34" s="22"/>
      <c r="L34" s="22"/>
      <c r="M34" s="22"/>
      <c r="N34" s="22"/>
      <c r="O34" s="22"/>
      <c r="P34" s="22"/>
    </row>
    <row r="35" spans="1:16" ht="39" customHeight="1" x14ac:dyDescent="0.15">
      <c r="A35" s="22"/>
      <c r="B35" s="35"/>
      <c r="C35" s="1237" t="s">
        <v>554</v>
      </c>
      <c r="D35" s="1238"/>
      <c r="E35" s="1239"/>
      <c r="F35" s="36">
        <v>0.16</v>
      </c>
      <c r="G35" s="37">
        <v>0.09</v>
      </c>
      <c r="H35" s="37">
        <v>0.23</v>
      </c>
      <c r="I35" s="37">
        <v>0.47</v>
      </c>
      <c r="J35" s="38">
        <v>0.57999999999999996</v>
      </c>
      <c r="K35" s="22"/>
      <c r="L35" s="22"/>
      <c r="M35" s="22"/>
      <c r="N35" s="22"/>
      <c r="O35" s="22"/>
      <c r="P35" s="22"/>
    </row>
    <row r="36" spans="1:16" ht="39" customHeight="1" x14ac:dyDescent="0.15">
      <c r="A36" s="22"/>
      <c r="B36" s="35"/>
      <c r="C36" s="1237" t="s">
        <v>555</v>
      </c>
      <c r="D36" s="1238"/>
      <c r="E36" s="1239"/>
      <c r="F36" s="36">
        <v>0.27</v>
      </c>
      <c r="G36" s="37">
        <v>7.0000000000000007E-2</v>
      </c>
      <c r="H36" s="37">
        <v>0.78</v>
      </c>
      <c r="I36" s="37">
        <v>1.32</v>
      </c>
      <c r="J36" s="38">
        <v>0.05</v>
      </c>
      <c r="K36" s="22"/>
      <c r="L36" s="22"/>
      <c r="M36" s="22"/>
      <c r="N36" s="22"/>
      <c r="O36" s="22"/>
      <c r="P36" s="22"/>
    </row>
    <row r="37" spans="1:16" ht="39" customHeight="1" x14ac:dyDescent="0.15">
      <c r="A37" s="22"/>
      <c r="B37" s="35"/>
      <c r="C37" s="1237" t="s">
        <v>556</v>
      </c>
      <c r="D37" s="1238"/>
      <c r="E37" s="1239"/>
      <c r="F37" s="36">
        <v>0.01</v>
      </c>
      <c r="G37" s="37">
        <v>0</v>
      </c>
      <c r="H37" s="37">
        <v>0.01</v>
      </c>
      <c r="I37" s="37">
        <v>0</v>
      </c>
      <c r="J37" s="38">
        <v>0.01</v>
      </c>
      <c r="K37" s="22"/>
      <c r="L37" s="22"/>
      <c r="M37" s="22"/>
      <c r="N37" s="22"/>
      <c r="O37" s="22"/>
      <c r="P37" s="22"/>
    </row>
    <row r="38" spans="1:16" ht="39" customHeight="1" x14ac:dyDescent="0.15">
      <c r="A38" s="22"/>
      <c r="B38" s="35"/>
      <c r="C38" s="1237" t="s">
        <v>557</v>
      </c>
      <c r="D38" s="1238"/>
      <c r="E38" s="1239"/>
      <c r="F38" s="36">
        <v>0</v>
      </c>
      <c r="G38" s="37">
        <v>0</v>
      </c>
      <c r="H38" s="37">
        <v>0</v>
      </c>
      <c r="I38" s="37">
        <v>0</v>
      </c>
      <c r="J38" s="38">
        <v>0</v>
      </c>
      <c r="K38" s="22"/>
      <c r="L38" s="22"/>
      <c r="M38" s="22"/>
      <c r="N38" s="22"/>
      <c r="O38" s="22"/>
      <c r="P38" s="22"/>
    </row>
    <row r="39" spans="1:16" ht="39" customHeight="1" x14ac:dyDescent="0.15">
      <c r="A39" s="22"/>
      <c r="B39" s="35"/>
      <c r="C39" s="1237" t="s">
        <v>558</v>
      </c>
      <c r="D39" s="1238"/>
      <c r="E39" s="1239"/>
      <c r="F39" s="36">
        <v>0.02</v>
      </c>
      <c r="G39" s="37">
        <v>0.01</v>
      </c>
      <c r="H39" s="37">
        <v>0.01</v>
      </c>
      <c r="I39" s="37">
        <v>0</v>
      </c>
      <c r="J39" s="38">
        <v>0</v>
      </c>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559</v>
      </c>
      <c r="D42" s="1238"/>
      <c r="E42" s="1239"/>
      <c r="F42" s="36" t="s">
        <v>503</v>
      </c>
      <c r="G42" s="37" t="s">
        <v>503</v>
      </c>
      <c r="H42" s="37" t="s">
        <v>503</v>
      </c>
      <c r="I42" s="37" t="s">
        <v>503</v>
      </c>
      <c r="J42" s="38" t="s">
        <v>503</v>
      </c>
      <c r="K42" s="22"/>
      <c r="L42" s="22"/>
      <c r="M42" s="22"/>
      <c r="N42" s="22"/>
      <c r="O42" s="22"/>
      <c r="P42" s="22"/>
    </row>
    <row r="43" spans="1:16" ht="39" customHeight="1" thickBot="1" x14ac:dyDescent="0.2">
      <c r="A43" s="22"/>
      <c r="B43" s="40"/>
      <c r="C43" s="1240" t="s">
        <v>560</v>
      </c>
      <c r="D43" s="1241"/>
      <c r="E43" s="1242"/>
      <c r="F43" s="41">
        <v>0</v>
      </c>
      <c r="G43" s="42">
        <v>0</v>
      </c>
      <c r="H43" s="42">
        <v>0</v>
      </c>
      <c r="I43" s="42">
        <v>0</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BaqBZE6LsgrTmlBczbslUV+JRDOfmJlQQflokcLhjs1jyjCavrFsYOJR6IGkYrBGL0JvRn2ShQ5AuNprnWeEw==" saltValue="6FxS80v4uTajW0kW7f2P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5" t="s">
        <v>10</v>
      </c>
      <c r="C45" s="1246"/>
      <c r="D45" s="58"/>
      <c r="E45" s="1251" t="s">
        <v>11</v>
      </c>
      <c r="F45" s="1251"/>
      <c r="G45" s="1251"/>
      <c r="H45" s="1251"/>
      <c r="I45" s="1251"/>
      <c r="J45" s="1252"/>
      <c r="K45" s="59">
        <v>746</v>
      </c>
      <c r="L45" s="60">
        <v>735</v>
      </c>
      <c r="M45" s="60">
        <v>695</v>
      </c>
      <c r="N45" s="60">
        <v>684</v>
      </c>
      <c r="O45" s="61">
        <v>665</v>
      </c>
      <c r="P45" s="48"/>
      <c r="Q45" s="48"/>
      <c r="R45" s="48"/>
      <c r="S45" s="48"/>
      <c r="T45" s="48"/>
      <c r="U45" s="48"/>
    </row>
    <row r="46" spans="1:21" ht="30.75" customHeight="1" x14ac:dyDescent="0.15">
      <c r="A46" s="48"/>
      <c r="B46" s="1247"/>
      <c r="C46" s="1248"/>
      <c r="D46" s="62"/>
      <c r="E46" s="1253" t="s">
        <v>12</v>
      </c>
      <c r="F46" s="1253"/>
      <c r="G46" s="1253"/>
      <c r="H46" s="1253"/>
      <c r="I46" s="1253"/>
      <c r="J46" s="1254"/>
      <c r="K46" s="63" t="s">
        <v>503</v>
      </c>
      <c r="L46" s="64" t="s">
        <v>503</v>
      </c>
      <c r="M46" s="64" t="s">
        <v>503</v>
      </c>
      <c r="N46" s="64" t="s">
        <v>503</v>
      </c>
      <c r="O46" s="65" t="s">
        <v>503</v>
      </c>
      <c r="P46" s="48"/>
      <c r="Q46" s="48"/>
      <c r="R46" s="48"/>
      <c r="S46" s="48"/>
      <c r="T46" s="48"/>
      <c r="U46" s="48"/>
    </row>
    <row r="47" spans="1:21" ht="30.75" customHeight="1" x14ac:dyDescent="0.15">
      <c r="A47" s="48"/>
      <c r="B47" s="1247"/>
      <c r="C47" s="1248"/>
      <c r="D47" s="62"/>
      <c r="E47" s="1253" t="s">
        <v>13</v>
      </c>
      <c r="F47" s="1253"/>
      <c r="G47" s="1253"/>
      <c r="H47" s="1253"/>
      <c r="I47" s="1253"/>
      <c r="J47" s="1254"/>
      <c r="K47" s="63" t="s">
        <v>503</v>
      </c>
      <c r="L47" s="64" t="s">
        <v>503</v>
      </c>
      <c r="M47" s="64" t="s">
        <v>503</v>
      </c>
      <c r="N47" s="64" t="s">
        <v>503</v>
      </c>
      <c r="O47" s="65" t="s">
        <v>503</v>
      </c>
      <c r="P47" s="48"/>
      <c r="Q47" s="48"/>
      <c r="R47" s="48"/>
      <c r="S47" s="48"/>
      <c r="T47" s="48"/>
      <c r="U47" s="48"/>
    </row>
    <row r="48" spans="1:21" ht="30.75" customHeight="1" x14ac:dyDescent="0.15">
      <c r="A48" s="48"/>
      <c r="B48" s="1247"/>
      <c r="C48" s="1248"/>
      <c r="D48" s="62"/>
      <c r="E48" s="1253" t="s">
        <v>14</v>
      </c>
      <c r="F48" s="1253"/>
      <c r="G48" s="1253"/>
      <c r="H48" s="1253"/>
      <c r="I48" s="1253"/>
      <c r="J48" s="1254"/>
      <c r="K48" s="63">
        <v>261</v>
      </c>
      <c r="L48" s="64">
        <v>300</v>
      </c>
      <c r="M48" s="64">
        <v>300</v>
      </c>
      <c r="N48" s="64">
        <v>300</v>
      </c>
      <c r="O48" s="65">
        <v>300</v>
      </c>
      <c r="P48" s="48"/>
      <c r="Q48" s="48"/>
      <c r="R48" s="48"/>
      <c r="S48" s="48"/>
      <c r="T48" s="48"/>
      <c r="U48" s="48"/>
    </row>
    <row r="49" spans="1:21" ht="30.75" customHeight="1" x14ac:dyDescent="0.15">
      <c r="A49" s="48"/>
      <c r="B49" s="1247"/>
      <c r="C49" s="1248"/>
      <c r="D49" s="62"/>
      <c r="E49" s="1253" t="s">
        <v>15</v>
      </c>
      <c r="F49" s="1253"/>
      <c r="G49" s="1253"/>
      <c r="H49" s="1253"/>
      <c r="I49" s="1253"/>
      <c r="J49" s="1254"/>
      <c r="K49" s="63">
        <v>18</v>
      </c>
      <c r="L49" s="64">
        <v>20</v>
      </c>
      <c r="M49" s="64">
        <v>23</v>
      </c>
      <c r="N49" s="64">
        <v>23</v>
      </c>
      <c r="O49" s="65">
        <v>27</v>
      </c>
      <c r="P49" s="48"/>
      <c r="Q49" s="48"/>
      <c r="R49" s="48"/>
      <c r="S49" s="48"/>
      <c r="T49" s="48"/>
      <c r="U49" s="48"/>
    </row>
    <row r="50" spans="1:21" ht="30.75" customHeight="1" x14ac:dyDescent="0.15">
      <c r="A50" s="48"/>
      <c r="B50" s="1247"/>
      <c r="C50" s="1248"/>
      <c r="D50" s="62"/>
      <c r="E50" s="1253" t="s">
        <v>16</v>
      </c>
      <c r="F50" s="1253"/>
      <c r="G50" s="1253"/>
      <c r="H50" s="1253"/>
      <c r="I50" s="1253"/>
      <c r="J50" s="1254"/>
      <c r="K50" s="63">
        <v>15</v>
      </c>
      <c r="L50" s="64">
        <v>15</v>
      </c>
      <c r="M50" s="64">
        <v>14</v>
      </c>
      <c r="N50" s="64">
        <v>12</v>
      </c>
      <c r="O50" s="65">
        <v>10</v>
      </c>
      <c r="P50" s="48"/>
      <c r="Q50" s="48"/>
      <c r="R50" s="48"/>
      <c r="S50" s="48"/>
      <c r="T50" s="48"/>
      <c r="U50" s="48"/>
    </row>
    <row r="51" spans="1:21" ht="30.75" customHeight="1" x14ac:dyDescent="0.15">
      <c r="A51" s="48"/>
      <c r="B51" s="1249"/>
      <c r="C51" s="1250"/>
      <c r="D51" s="66"/>
      <c r="E51" s="1253" t="s">
        <v>17</v>
      </c>
      <c r="F51" s="1253"/>
      <c r="G51" s="1253"/>
      <c r="H51" s="1253"/>
      <c r="I51" s="1253"/>
      <c r="J51" s="1254"/>
      <c r="K51" s="63" t="s">
        <v>503</v>
      </c>
      <c r="L51" s="64" t="s">
        <v>503</v>
      </c>
      <c r="M51" s="64" t="s">
        <v>503</v>
      </c>
      <c r="N51" s="64" t="s">
        <v>503</v>
      </c>
      <c r="O51" s="65" t="s">
        <v>503</v>
      </c>
      <c r="P51" s="48"/>
      <c r="Q51" s="48"/>
      <c r="R51" s="48"/>
      <c r="S51" s="48"/>
      <c r="T51" s="48"/>
      <c r="U51" s="48"/>
    </row>
    <row r="52" spans="1:21" ht="30.75" customHeight="1" x14ac:dyDescent="0.15">
      <c r="A52" s="48"/>
      <c r="B52" s="1255" t="s">
        <v>18</v>
      </c>
      <c r="C52" s="1256"/>
      <c r="D52" s="66"/>
      <c r="E52" s="1253" t="s">
        <v>19</v>
      </c>
      <c r="F52" s="1253"/>
      <c r="G52" s="1253"/>
      <c r="H52" s="1253"/>
      <c r="I52" s="1253"/>
      <c r="J52" s="1254"/>
      <c r="K52" s="63">
        <v>751</v>
      </c>
      <c r="L52" s="64">
        <v>738</v>
      </c>
      <c r="M52" s="64">
        <v>734</v>
      </c>
      <c r="N52" s="64">
        <v>692</v>
      </c>
      <c r="O52" s="65">
        <v>667</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289</v>
      </c>
      <c r="L53" s="69">
        <v>332</v>
      </c>
      <c r="M53" s="69">
        <v>298</v>
      </c>
      <c r="N53" s="69">
        <v>327</v>
      </c>
      <c r="O53" s="70">
        <v>335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1" t="s">
        <v>24</v>
      </c>
      <c r="C57" s="1262"/>
      <c r="D57" s="1265" t="s">
        <v>25</v>
      </c>
      <c r="E57" s="1266"/>
      <c r="F57" s="1266"/>
      <c r="G57" s="1266"/>
      <c r="H57" s="1266"/>
      <c r="I57" s="1266"/>
      <c r="J57" s="1267"/>
      <c r="K57" s="82" t="s">
        <v>571</v>
      </c>
      <c r="L57" s="83" t="s">
        <v>571</v>
      </c>
      <c r="M57" s="83" t="s">
        <v>571</v>
      </c>
      <c r="N57" s="83" t="s">
        <v>571</v>
      </c>
      <c r="O57" s="84" t="s">
        <v>571</v>
      </c>
    </row>
    <row r="58" spans="1:21" ht="31.5" customHeight="1" thickBot="1" x14ac:dyDescent="0.2">
      <c r="B58" s="1263"/>
      <c r="C58" s="1264"/>
      <c r="D58" s="1268" t="s">
        <v>26</v>
      </c>
      <c r="E58" s="1269"/>
      <c r="F58" s="1269"/>
      <c r="G58" s="1269"/>
      <c r="H58" s="1269"/>
      <c r="I58" s="1269"/>
      <c r="J58" s="1270"/>
      <c r="K58" s="85" t="s">
        <v>571</v>
      </c>
      <c r="L58" s="86" t="s">
        <v>571</v>
      </c>
      <c r="M58" s="86" t="s">
        <v>571</v>
      </c>
      <c r="N58" s="86" t="s">
        <v>571</v>
      </c>
      <c r="O58" s="87" t="s">
        <v>571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llU+Wsod1IHTP2b8xK/iZuEuLLBn3RCoucJp+XTSBqkrNHY8c6RpI3fr7vnZon8ohceqqa0rT+Y6yJ0NfoD8Qw==" saltValue="8tuqbkMXhXFLAQ9ILxeH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71" t="s">
        <v>29</v>
      </c>
      <c r="C41" s="1272"/>
      <c r="D41" s="101"/>
      <c r="E41" s="1277" t="s">
        <v>30</v>
      </c>
      <c r="F41" s="1277"/>
      <c r="G41" s="1277"/>
      <c r="H41" s="1278"/>
      <c r="I41" s="102">
        <v>6746</v>
      </c>
      <c r="J41" s="103">
        <v>6748</v>
      </c>
      <c r="K41" s="103">
        <v>6409</v>
      </c>
      <c r="L41" s="103">
        <v>6487</v>
      </c>
      <c r="M41" s="104">
        <v>6353</v>
      </c>
    </row>
    <row r="42" spans="2:13" ht="27.75" customHeight="1" x14ac:dyDescent="0.15">
      <c r="B42" s="1273"/>
      <c r="C42" s="1274"/>
      <c r="D42" s="105"/>
      <c r="E42" s="1279" t="s">
        <v>31</v>
      </c>
      <c r="F42" s="1279"/>
      <c r="G42" s="1279"/>
      <c r="H42" s="1280"/>
      <c r="I42" s="106">
        <v>92</v>
      </c>
      <c r="J42" s="107">
        <v>82</v>
      </c>
      <c r="K42" s="107">
        <v>73</v>
      </c>
      <c r="L42" s="107">
        <v>64</v>
      </c>
      <c r="M42" s="108">
        <v>58</v>
      </c>
    </row>
    <row r="43" spans="2:13" ht="27.75" customHeight="1" x14ac:dyDescent="0.15">
      <c r="B43" s="1273"/>
      <c r="C43" s="1274"/>
      <c r="D43" s="105"/>
      <c r="E43" s="1279" t="s">
        <v>32</v>
      </c>
      <c r="F43" s="1279"/>
      <c r="G43" s="1279"/>
      <c r="H43" s="1280"/>
      <c r="I43" s="106">
        <v>4611</v>
      </c>
      <c r="J43" s="107">
        <v>4405</v>
      </c>
      <c r="K43" s="107">
        <v>4427</v>
      </c>
      <c r="L43" s="107">
        <v>4463</v>
      </c>
      <c r="M43" s="108">
        <v>4367</v>
      </c>
    </row>
    <row r="44" spans="2:13" ht="27.75" customHeight="1" x14ac:dyDescent="0.15">
      <c r="B44" s="1273"/>
      <c r="C44" s="1274"/>
      <c r="D44" s="105"/>
      <c r="E44" s="1279" t="s">
        <v>33</v>
      </c>
      <c r="F44" s="1279"/>
      <c r="G44" s="1279"/>
      <c r="H44" s="1280"/>
      <c r="I44" s="106">
        <v>97</v>
      </c>
      <c r="J44" s="107">
        <v>168</v>
      </c>
      <c r="K44" s="107">
        <v>220</v>
      </c>
      <c r="L44" s="107">
        <v>547</v>
      </c>
      <c r="M44" s="108">
        <v>851</v>
      </c>
    </row>
    <row r="45" spans="2:13" ht="27.75" customHeight="1" x14ac:dyDescent="0.15">
      <c r="B45" s="1273"/>
      <c r="C45" s="1274"/>
      <c r="D45" s="105"/>
      <c r="E45" s="1279" t="s">
        <v>34</v>
      </c>
      <c r="F45" s="1279"/>
      <c r="G45" s="1279"/>
      <c r="H45" s="1280"/>
      <c r="I45" s="106">
        <v>1439</v>
      </c>
      <c r="J45" s="107">
        <v>1450</v>
      </c>
      <c r="K45" s="107">
        <v>1448</v>
      </c>
      <c r="L45" s="107">
        <v>1391</v>
      </c>
      <c r="M45" s="108">
        <v>1380</v>
      </c>
    </row>
    <row r="46" spans="2:13" ht="27.75" customHeight="1" x14ac:dyDescent="0.15">
      <c r="B46" s="1273"/>
      <c r="C46" s="1274"/>
      <c r="D46" s="109"/>
      <c r="E46" s="1279" t="s">
        <v>35</v>
      </c>
      <c r="F46" s="1279"/>
      <c r="G46" s="1279"/>
      <c r="H46" s="1280"/>
      <c r="I46" s="106">
        <v>665</v>
      </c>
      <c r="J46" s="107">
        <v>907</v>
      </c>
      <c r="K46" s="107">
        <v>583</v>
      </c>
      <c r="L46" s="107">
        <v>410</v>
      </c>
      <c r="M46" s="108">
        <v>415</v>
      </c>
    </row>
    <row r="47" spans="2:13" ht="27.75" customHeight="1" x14ac:dyDescent="0.15">
      <c r="B47" s="1273"/>
      <c r="C47" s="1274"/>
      <c r="D47" s="110"/>
      <c r="E47" s="1281" t="s">
        <v>36</v>
      </c>
      <c r="F47" s="1282"/>
      <c r="G47" s="1282"/>
      <c r="H47" s="1283"/>
      <c r="I47" s="106" t="s">
        <v>503</v>
      </c>
      <c r="J47" s="107" t="s">
        <v>503</v>
      </c>
      <c r="K47" s="107" t="s">
        <v>503</v>
      </c>
      <c r="L47" s="107" t="s">
        <v>503</v>
      </c>
      <c r="M47" s="108" t="s">
        <v>503</v>
      </c>
    </row>
    <row r="48" spans="2:13" ht="27.75" customHeight="1" x14ac:dyDescent="0.15">
      <c r="B48" s="1273"/>
      <c r="C48" s="1274"/>
      <c r="D48" s="105"/>
      <c r="E48" s="1279" t="s">
        <v>37</v>
      </c>
      <c r="F48" s="1279"/>
      <c r="G48" s="1279"/>
      <c r="H48" s="1280"/>
      <c r="I48" s="106" t="s">
        <v>503</v>
      </c>
      <c r="J48" s="107" t="s">
        <v>503</v>
      </c>
      <c r="K48" s="107" t="s">
        <v>503</v>
      </c>
      <c r="L48" s="107" t="s">
        <v>503</v>
      </c>
      <c r="M48" s="108" t="s">
        <v>503</v>
      </c>
    </row>
    <row r="49" spans="2:13" ht="27.75" customHeight="1" x14ac:dyDescent="0.15">
      <c r="B49" s="1275"/>
      <c r="C49" s="1276"/>
      <c r="D49" s="105"/>
      <c r="E49" s="1279" t="s">
        <v>38</v>
      </c>
      <c r="F49" s="1279"/>
      <c r="G49" s="1279"/>
      <c r="H49" s="1280"/>
      <c r="I49" s="106" t="s">
        <v>503</v>
      </c>
      <c r="J49" s="107" t="s">
        <v>503</v>
      </c>
      <c r="K49" s="107" t="s">
        <v>503</v>
      </c>
      <c r="L49" s="107" t="s">
        <v>503</v>
      </c>
      <c r="M49" s="108" t="s">
        <v>503</v>
      </c>
    </row>
    <row r="50" spans="2:13" ht="27.75" customHeight="1" x14ac:dyDescent="0.15">
      <c r="B50" s="1284" t="s">
        <v>39</v>
      </c>
      <c r="C50" s="1285"/>
      <c r="D50" s="111"/>
      <c r="E50" s="1279" t="s">
        <v>40</v>
      </c>
      <c r="F50" s="1279"/>
      <c r="G50" s="1279"/>
      <c r="H50" s="1280"/>
      <c r="I50" s="106">
        <v>5379</v>
      </c>
      <c r="J50" s="107">
        <v>5177</v>
      </c>
      <c r="K50" s="107">
        <v>5143</v>
      </c>
      <c r="L50" s="107">
        <v>5109</v>
      </c>
      <c r="M50" s="108">
        <v>5171</v>
      </c>
    </row>
    <row r="51" spans="2:13" ht="27.75" customHeight="1" x14ac:dyDescent="0.15">
      <c r="B51" s="1273"/>
      <c r="C51" s="1274"/>
      <c r="D51" s="105"/>
      <c r="E51" s="1279" t="s">
        <v>41</v>
      </c>
      <c r="F51" s="1279"/>
      <c r="G51" s="1279"/>
      <c r="H51" s="1280"/>
      <c r="I51" s="106">
        <v>352</v>
      </c>
      <c r="J51" s="107">
        <v>327</v>
      </c>
      <c r="K51" s="107">
        <v>302</v>
      </c>
      <c r="L51" s="107">
        <v>276</v>
      </c>
      <c r="M51" s="108">
        <v>251</v>
      </c>
    </row>
    <row r="52" spans="2:13" ht="27.75" customHeight="1" x14ac:dyDescent="0.15">
      <c r="B52" s="1275"/>
      <c r="C52" s="1276"/>
      <c r="D52" s="105"/>
      <c r="E52" s="1279" t="s">
        <v>42</v>
      </c>
      <c r="F52" s="1279"/>
      <c r="G52" s="1279"/>
      <c r="H52" s="1280"/>
      <c r="I52" s="106">
        <v>7863</v>
      </c>
      <c r="J52" s="107">
        <v>7923</v>
      </c>
      <c r="K52" s="107">
        <v>7729</v>
      </c>
      <c r="L52" s="107">
        <v>7829</v>
      </c>
      <c r="M52" s="108">
        <v>8012</v>
      </c>
    </row>
    <row r="53" spans="2:13" ht="27.75" customHeight="1" thickBot="1" x14ac:dyDescent="0.2">
      <c r="B53" s="1286" t="s">
        <v>43</v>
      </c>
      <c r="C53" s="1287"/>
      <c r="D53" s="112"/>
      <c r="E53" s="1288" t="s">
        <v>44</v>
      </c>
      <c r="F53" s="1288"/>
      <c r="G53" s="1288"/>
      <c r="H53" s="1289"/>
      <c r="I53" s="113">
        <v>55</v>
      </c>
      <c r="J53" s="114">
        <v>334</v>
      </c>
      <c r="K53" s="114">
        <v>-14</v>
      </c>
      <c r="L53" s="114">
        <v>149</v>
      </c>
      <c r="M53" s="115">
        <v>-10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9oKHFP4MUiEo5u8CoVJQdObM9fz9sjgBK/6vnIVWaQfodagBEAj/UpQNjZqkYS3V/Y/PFYqxr2LvYQ7tMLSxA==" saltValue="m+Xabkx/SCSm5/bwxIJt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8" t="s">
        <v>47</v>
      </c>
      <c r="D55" s="1298"/>
      <c r="E55" s="1299"/>
      <c r="F55" s="127">
        <v>2384</v>
      </c>
      <c r="G55" s="127">
        <v>2326</v>
      </c>
      <c r="H55" s="128">
        <v>2361</v>
      </c>
    </row>
    <row r="56" spans="2:8" ht="52.5" customHeight="1" x14ac:dyDescent="0.15">
      <c r="B56" s="129"/>
      <c r="C56" s="1300" t="s">
        <v>48</v>
      </c>
      <c r="D56" s="1300"/>
      <c r="E56" s="1301"/>
      <c r="F56" s="130">
        <v>718</v>
      </c>
      <c r="G56" s="130">
        <v>721</v>
      </c>
      <c r="H56" s="131">
        <v>723</v>
      </c>
    </row>
    <row r="57" spans="2:8" ht="53.25" customHeight="1" x14ac:dyDescent="0.15">
      <c r="B57" s="129"/>
      <c r="C57" s="1302" t="s">
        <v>49</v>
      </c>
      <c r="D57" s="1302"/>
      <c r="E57" s="1303"/>
      <c r="F57" s="132">
        <v>1708</v>
      </c>
      <c r="G57" s="132">
        <v>1692</v>
      </c>
      <c r="H57" s="133">
        <v>1688</v>
      </c>
    </row>
    <row r="58" spans="2:8" ht="45.75" customHeight="1" x14ac:dyDescent="0.15">
      <c r="B58" s="134"/>
      <c r="C58" s="1290" t="s">
        <v>566</v>
      </c>
      <c r="D58" s="1291"/>
      <c r="E58" s="1292"/>
      <c r="F58" s="135">
        <v>525</v>
      </c>
      <c r="G58" s="135">
        <v>521</v>
      </c>
      <c r="H58" s="136">
        <v>461</v>
      </c>
    </row>
    <row r="59" spans="2:8" ht="45.75" customHeight="1" x14ac:dyDescent="0.15">
      <c r="B59" s="134"/>
      <c r="C59" s="1290" t="s">
        <v>567</v>
      </c>
      <c r="D59" s="1291"/>
      <c r="E59" s="1292"/>
      <c r="F59" s="135">
        <v>301</v>
      </c>
      <c r="G59" s="135">
        <v>439</v>
      </c>
      <c r="H59" s="136">
        <v>441</v>
      </c>
    </row>
    <row r="60" spans="2:8" ht="45.75" customHeight="1" x14ac:dyDescent="0.15">
      <c r="B60" s="134"/>
      <c r="C60" s="1290" t="s">
        <v>568</v>
      </c>
      <c r="D60" s="1291"/>
      <c r="E60" s="1292"/>
      <c r="F60" s="135">
        <v>236</v>
      </c>
      <c r="G60" s="135">
        <v>237</v>
      </c>
      <c r="H60" s="136">
        <v>237</v>
      </c>
    </row>
    <row r="61" spans="2:8" ht="45.75" customHeight="1" x14ac:dyDescent="0.15">
      <c r="B61" s="134"/>
      <c r="C61" s="1290" t="s">
        <v>569</v>
      </c>
      <c r="D61" s="1291"/>
      <c r="E61" s="1292"/>
      <c r="F61" s="135">
        <v>75</v>
      </c>
      <c r="G61" s="135">
        <v>114</v>
      </c>
      <c r="H61" s="136">
        <v>162</v>
      </c>
    </row>
    <row r="62" spans="2:8" ht="45.75" customHeight="1" thickBot="1" x14ac:dyDescent="0.2">
      <c r="B62" s="137"/>
      <c r="C62" s="1293" t="s">
        <v>570</v>
      </c>
      <c r="D62" s="1294"/>
      <c r="E62" s="1295"/>
      <c r="F62" s="138">
        <v>94</v>
      </c>
      <c r="G62" s="138">
        <v>94</v>
      </c>
      <c r="H62" s="139">
        <v>144</v>
      </c>
    </row>
    <row r="63" spans="2:8" ht="52.5" customHeight="1" thickBot="1" x14ac:dyDescent="0.2">
      <c r="B63" s="140"/>
      <c r="C63" s="1296" t="s">
        <v>50</v>
      </c>
      <c r="D63" s="1296"/>
      <c r="E63" s="1297"/>
      <c r="F63" s="141">
        <v>4810</v>
      </c>
      <c r="G63" s="141">
        <v>4738</v>
      </c>
      <c r="H63" s="142">
        <v>4772</v>
      </c>
    </row>
    <row r="64" spans="2:8" ht="15" customHeight="1" x14ac:dyDescent="0.15"/>
    <row r="65" ht="0" hidden="1" customHeight="1" x14ac:dyDescent="0.15"/>
    <row r="66" ht="0" hidden="1" customHeight="1" x14ac:dyDescent="0.15"/>
  </sheetData>
  <sheetProtection algorithmName="SHA-512" hashValue="7mM0ok2ceYUugEI17ruR8T8NbZ058MwWLuZ3dhLF4RPXZLIBpnyLWvFaq7SWQa+ARCRMyqp61+jmq9/GrT3hew==" saltValue="TeOrP7GX6J0vEBgCY1vE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545</v>
      </c>
      <c r="BQ50" s="1309"/>
      <c r="BR50" s="1309"/>
      <c r="BS50" s="1309"/>
      <c r="BT50" s="1309"/>
      <c r="BU50" s="1309"/>
      <c r="BV50" s="1309"/>
      <c r="BW50" s="1309"/>
      <c r="BX50" s="1309" t="s">
        <v>546</v>
      </c>
      <c r="BY50" s="1309"/>
      <c r="BZ50" s="1309"/>
      <c r="CA50" s="1309"/>
      <c r="CB50" s="1309"/>
      <c r="CC50" s="1309"/>
      <c r="CD50" s="1309"/>
      <c r="CE50" s="1309"/>
      <c r="CF50" s="1309" t="s">
        <v>547</v>
      </c>
      <c r="CG50" s="1309"/>
      <c r="CH50" s="1309"/>
      <c r="CI50" s="1309"/>
      <c r="CJ50" s="1309"/>
      <c r="CK50" s="1309"/>
      <c r="CL50" s="1309"/>
      <c r="CM50" s="1309"/>
      <c r="CN50" s="1309" t="s">
        <v>548</v>
      </c>
      <c r="CO50" s="1309"/>
      <c r="CP50" s="1309"/>
      <c r="CQ50" s="1309"/>
      <c r="CR50" s="1309"/>
      <c r="CS50" s="1309"/>
      <c r="CT50" s="1309"/>
      <c r="CU50" s="1309"/>
      <c r="CV50" s="1309" t="s">
        <v>549</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603</v>
      </c>
      <c r="AO51" s="1307"/>
      <c r="AP51" s="1307"/>
      <c r="AQ51" s="1307"/>
      <c r="AR51" s="1307"/>
      <c r="AS51" s="1307"/>
      <c r="AT51" s="1307"/>
      <c r="AU51" s="1307"/>
      <c r="AV51" s="1307"/>
      <c r="AW51" s="1307"/>
      <c r="AX51" s="1307"/>
      <c r="AY51" s="1307"/>
      <c r="AZ51" s="1307"/>
      <c r="BA51" s="1307"/>
      <c r="BB51" s="1307" t="s">
        <v>604</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c r="CG51" s="1304"/>
      <c r="CH51" s="1304"/>
      <c r="CI51" s="1304"/>
      <c r="CJ51" s="1304"/>
      <c r="CK51" s="1304"/>
      <c r="CL51" s="1304"/>
      <c r="CM51" s="1304"/>
      <c r="CN51" s="1304">
        <v>4.0999999999999996</v>
      </c>
      <c r="CO51" s="1304"/>
      <c r="CP51" s="1304"/>
      <c r="CQ51" s="1304"/>
      <c r="CR51" s="1304"/>
      <c r="CS51" s="1304"/>
      <c r="CT51" s="1304"/>
      <c r="CU51" s="1304"/>
      <c r="CV51" s="1304"/>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605</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66.900000000000006</v>
      </c>
      <c r="CG53" s="1304"/>
      <c r="CH53" s="1304"/>
      <c r="CI53" s="1304"/>
      <c r="CJ53" s="1304"/>
      <c r="CK53" s="1304"/>
      <c r="CL53" s="1304"/>
      <c r="CM53" s="1304"/>
      <c r="CN53" s="1304">
        <v>68.3</v>
      </c>
      <c r="CO53" s="1304"/>
      <c r="CP53" s="1304"/>
      <c r="CQ53" s="1304"/>
      <c r="CR53" s="1304"/>
      <c r="CS53" s="1304"/>
      <c r="CT53" s="1304"/>
      <c r="CU53" s="1304"/>
      <c r="CV53" s="1304">
        <v>67.400000000000006</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606</v>
      </c>
      <c r="AO55" s="1309"/>
      <c r="AP55" s="1309"/>
      <c r="AQ55" s="1309"/>
      <c r="AR55" s="1309"/>
      <c r="AS55" s="1309"/>
      <c r="AT55" s="1309"/>
      <c r="AU55" s="1309"/>
      <c r="AV55" s="1309"/>
      <c r="AW55" s="1309"/>
      <c r="AX55" s="1309"/>
      <c r="AY55" s="1309"/>
      <c r="AZ55" s="1309"/>
      <c r="BA55" s="1309"/>
      <c r="BB55" s="1307" t="s">
        <v>604</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38.5</v>
      </c>
      <c r="CG55" s="1304"/>
      <c r="CH55" s="1304"/>
      <c r="CI55" s="1304"/>
      <c r="CJ55" s="1304"/>
      <c r="CK55" s="1304"/>
      <c r="CL55" s="1304"/>
      <c r="CM55" s="1304"/>
      <c r="CN55" s="1304">
        <v>32.799999999999997</v>
      </c>
      <c r="CO55" s="1304"/>
      <c r="CP55" s="1304"/>
      <c r="CQ55" s="1304"/>
      <c r="CR55" s="1304"/>
      <c r="CS55" s="1304"/>
      <c r="CT55" s="1304"/>
      <c r="CU55" s="1304"/>
      <c r="CV55" s="1304">
        <v>20.9</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605</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57.6</v>
      </c>
      <c r="CG57" s="1304"/>
      <c r="CH57" s="1304"/>
      <c r="CI57" s="1304"/>
      <c r="CJ57" s="1304"/>
      <c r="CK57" s="1304"/>
      <c r="CL57" s="1304"/>
      <c r="CM57" s="1304"/>
      <c r="CN57" s="1304">
        <v>58.9</v>
      </c>
      <c r="CO57" s="1304"/>
      <c r="CP57" s="1304"/>
      <c r="CQ57" s="1304"/>
      <c r="CR57" s="1304"/>
      <c r="CS57" s="1304"/>
      <c r="CT57" s="1304"/>
      <c r="CU57" s="1304"/>
      <c r="CV57" s="1304">
        <v>60.2</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545</v>
      </c>
      <c r="BQ72" s="1309"/>
      <c r="BR72" s="1309"/>
      <c r="BS72" s="1309"/>
      <c r="BT72" s="1309"/>
      <c r="BU72" s="1309"/>
      <c r="BV72" s="1309"/>
      <c r="BW72" s="1309"/>
      <c r="BX72" s="1309" t="s">
        <v>546</v>
      </c>
      <c r="BY72" s="1309"/>
      <c r="BZ72" s="1309"/>
      <c r="CA72" s="1309"/>
      <c r="CB72" s="1309"/>
      <c r="CC72" s="1309"/>
      <c r="CD72" s="1309"/>
      <c r="CE72" s="1309"/>
      <c r="CF72" s="1309" t="s">
        <v>547</v>
      </c>
      <c r="CG72" s="1309"/>
      <c r="CH72" s="1309"/>
      <c r="CI72" s="1309"/>
      <c r="CJ72" s="1309"/>
      <c r="CK72" s="1309"/>
      <c r="CL72" s="1309"/>
      <c r="CM72" s="1309"/>
      <c r="CN72" s="1309" t="s">
        <v>548</v>
      </c>
      <c r="CO72" s="1309"/>
      <c r="CP72" s="1309"/>
      <c r="CQ72" s="1309"/>
      <c r="CR72" s="1309"/>
      <c r="CS72" s="1309"/>
      <c r="CT72" s="1309"/>
      <c r="CU72" s="1309"/>
      <c r="CV72" s="1309" t="s">
        <v>549</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603</v>
      </c>
      <c r="AO73" s="1307"/>
      <c r="AP73" s="1307"/>
      <c r="AQ73" s="1307"/>
      <c r="AR73" s="1307"/>
      <c r="AS73" s="1307"/>
      <c r="AT73" s="1307"/>
      <c r="AU73" s="1307"/>
      <c r="AV73" s="1307"/>
      <c r="AW73" s="1307"/>
      <c r="AX73" s="1307"/>
      <c r="AY73" s="1307"/>
      <c r="AZ73" s="1307"/>
      <c r="BA73" s="1307"/>
      <c r="BB73" s="1307" t="s">
        <v>604</v>
      </c>
      <c r="BC73" s="1307"/>
      <c r="BD73" s="1307"/>
      <c r="BE73" s="1307"/>
      <c r="BF73" s="1307"/>
      <c r="BG73" s="1307"/>
      <c r="BH73" s="1307"/>
      <c r="BI73" s="1307"/>
      <c r="BJ73" s="1307"/>
      <c r="BK73" s="1307"/>
      <c r="BL73" s="1307"/>
      <c r="BM73" s="1307"/>
      <c r="BN73" s="1307"/>
      <c r="BO73" s="1307"/>
      <c r="BP73" s="1304">
        <v>1.6</v>
      </c>
      <c r="BQ73" s="1304"/>
      <c r="BR73" s="1304"/>
      <c r="BS73" s="1304"/>
      <c r="BT73" s="1304"/>
      <c r="BU73" s="1304"/>
      <c r="BV73" s="1304"/>
      <c r="BW73" s="1304"/>
      <c r="BX73" s="1304">
        <v>9.1999999999999993</v>
      </c>
      <c r="BY73" s="1304"/>
      <c r="BZ73" s="1304"/>
      <c r="CA73" s="1304"/>
      <c r="CB73" s="1304"/>
      <c r="CC73" s="1304"/>
      <c r="CD73" s="1304"/>
      <c r="CE73" s="1304"/>
      <c r="CF73" s="1304"/>
      <c r="CG73" s="1304"/>
      <c r="CH73" s="1304"/>
      <c r="CI73" s="1304"/>
      <c r="CJ73" s="1304"/>
      <c r="CK73" s="1304"/>
      <c r="CL73" s="1304"/>
      <c r="CM73" s="1304"/>
      <c r="CN73" s="1304">
        <v>4.0999999999999996</v>
      </c>
      <c r="CO73" s="1304"/>
      <c r="CP73" s="1304"/>
      <c r="CQ73" s="1304"/>
      <c r="CR73" s="1304"/>
      <c r="CS73" s="1304"/>
      <c r="CT73" s="1304"/>
      <c r="CU73" s="1304"/>
      <c r="CV73" s="1304"/>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608</v>
      </c>
      <c r="BC75" s="1307"/>
      <c r="BD75" s="1307"/>
      <c r="BE75" s="1307"/>
      <c r="BF75" s="1307"/>
      <c r="BG75" s="1307"/>
      <c r="BH75" s="1307"/>
      <c r="BI75" s="1307"/>
      <c r="BJ75" s="1307"/>
      <c r="BK75" s="1307"/>
      <c r="BL75" s="1307"/>
      <c r="BM75" s="1307"/>
      <c r="BN75" s="1307"/>
      <c r="BO75" s="1307"/>
      <c r="BP75" s="1304">
        <v>11.3</v>
      </c>
      <c r="BQ75" s="1304"/>
      <c r="BR75" s="1304"/>
      <c r="BS75" s="1304"/>
      <c r="BT75" s="1304"/>
      <c r="BU75" s="1304"/>
      <c r="BV75" s="1304"/>
      <c r="BW75" s="1304"/>
      <c r="BX75" s="1304">
        <v>9.6999999999999993</v>
      </c>
      <c r="BY75" s="1304"/>
      <c r="BZ75" s="1304"/>
      <c r="CA75" s="1304"/>
      <c r="CB75" s="1304"/>
      <c r="CC75" s="1304"/>
      <c r="CD75" s="1304"/>
      <c r="CE75" s="1304"/>
      <c r="CF75" s="1304">
        <v>8.6</v>
      </c>
      <c r="CG75" s="1304"/>
      <c r="CH75" s="1304"/>
      <c r="CI75" s="1304"/>
      <c r="CJ75" s="1304"/>
      <c r="CK75" s="1304"/>
      <c r="CL75" s="1304"/>
      <c r="CM75" s="1304"/>
      <c r="CN75" s="1304">
        <v>8.8000000000000007</v>
      </c>
      <c r="CO75" s="1304"/>
      <c r="CP75" s="1304"/>
      <c r="CQ75" s="1304"/>
      <c r="CR75" s="1304"/>
      <c r="CS75" s="1304"/>
      <c r="CT75" s="1304"/>
      <c r="CU75" s="1304"/>
      <c r="CV75" s="1304">
        <v>8.8000000000000007</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606</v>
      </c>
      <c r="AO77" s="1309"/>
      <c r="AP77" s="1309"/>
      <c r="AQ77" s="1309"/>
      <c r="AR77" s="1309"/>
      <c r="AS77" s="1309"/>
      <c r="AT77" s="1309"/>
      <c r="AU77" s="1309"/>
      <c r="AV77" s="1309"/>
      <c r="AW77" s="1309"/>
      <c r="AX77" s="1309"/>
      <c r="AY77" s="1309"/>
      <c r="AZ77" s="1309"/>
      <c r="BA77" s="1309"/>
      <c r="BB77" s="1307" t="s">
        <v>604</v>
      </c>
      <c r="BC77" s="1307"/>
      <c r="BD77" s="1307"/>
      <c r="BE77" s="1307"/>
      <c r="BF77" s="1307"/>
      <c r="BG77" s="1307"/>
      <c r="BH77" s="1307"/>
      <c r="BI77" s="1307"/>
      <c r="BJ77" s="1307"/>
      <c r="BK77" s="1307"/>
      <c r="BL77" s="1307"/>
      <c r="BM77" s="1307"/>
      <c r="BN77" s="1307"/>
      <c r="BO77" s="1307"/>
      <c r="BP77" s="1304">
        <v>40.299999999999997</v>
      </c>
      <c r="BQ77" s="1304"/>
      <c r="BR77" s="1304"/>
      <c r="BS77" s="1304"/>
      <c r="BT77" s="1304"/>
      <c r="BU77" s="1304"/>
      <c r="BV77" s="1304"/>
      <c r="BW77" s="1304"/>
      <c r="BX77" s="1304">
        <v>20.2</v>
      </c>
      <c r="BY77" s="1304"/>
      <c r="BZ77" s="1304"/>
      <c r="CA77" s="1304"/>
      <c r="CB77" s="1304"/>
      <c r="CC77" s="1304"/>
      <c r="CD77" s="1304"/>
      <c r="CE77" s="1304"/>
      <c r="CF77" s="1304">
        <v>38.5</v>
      </c>
      <c r="CG77" s="1304"/>
      <c r="CH77" s="1304"/>
      <c r="CI77" s="1304"/>
      <c r="CJ77" s="1304"/>
      <c r="CK77" s="1304"/>
      <c r="CL77" s="1304"/>
      <c r="CM77" s="1304"/>
      <c r="CN77" s="1304">
        <v>32.799999999999997</v>
      </c>
      <c r="CO77" s="1304"/>
      <c r="CP77" s="1304"/>
      <c r="CQ77" s="1304"/>
      <c r="CR77" s="1304"/>
      <c r="CS77" s="1304"/>
      <c r="CT77" s="1304"/>
      <c r="CU77" s="1304"/>
      <c r="CV77" s="1304">
        <v>20.9</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608</v>
      </c>
      <c r="BC79" s="1307"/>
      <c r="BD79" s="1307"/>
      <c r="BE79" s="1307"/>
      <c r="BF79" s="1307"/>
      <c r="BG79" s="1307"/>
      <c r="BH79" s="1307"/>
      <c r="BI79" s="1307"/>
      <c r="BJ79" s="1307"/>
      <c r="BK79" s="1307"/>
      <c r="BL79" s="1307"/>
      <c r="BM79" s="1307"/>
      <c r="BN79" s="1307"/>
      <c r="BO79" s="1307"/>
      <c r="BP79" s="1304">
        <v>9.8000000000000007</v>
      </c>
      <c r="BQ79" s="1304"/>
      <c r="BR79" s="1304"/>
      <c r="BS79" s="1304"/>
      <c r="BT79" s="1304"/>
      <c r="BU79" s="1304"/>
      <c r="BV79" s="1304"/>
      <c r="BW79" s="1304"/>
      <c r="BX79" s="1304">
        <v>9.3000000000000007</v>
      </c>
      <c r="BY79" s="1304"/>
      <c r="BZ79" s="1304"/>
      <c r="CA79" s="1304"/>
      <c r="CB79" s="1304"/>
      <c r="CC79" s="1304"/>
      <c r="CD79" s="1304"/>
      <c r="CE79" s="1304"/>
      <c r="CF79" s="1304">
        <v>9.1999999999999993</v>
      </c>
      <c r="CG79" s="1304"/>
      <c r="CH79" s="1304"/>
      <c r="CI79" s="1304"/>
      <c r="CJ79" s="1304"/>
      <c r="CK79" s="1304"/>
      <c r="CL79" s="1304"/>
      <c r="CM79" s="1304"/>
      <c r="CN79" s="1304">
        <v>9.1</v>
      </c>
      <c r="CO79" s="1304"/>
      <c r="CP79" s="1304"/>
      <c r="CQ79" s="1304"/>
      <c r="CR79" s="1304"/>
      <c r="CS79" s="1304"/>
      <c r="CT79" s="1304"/>
      <c r="CU79" s="1304"/>
      <c r="CV79" s="1304">
        <v>9.1</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lR7USCJaEapzprni+PZHsEpqdPrFxLLAq8fJWRIVfMVC61f7RTbXkr2iTiHQSoIAUcdBEyHAnNr3eWsyexjrQ==" saltValue="BddAUv6Yytic3IKamwtS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sxZwIfzRNPPxbxwuY3/ICIU6n2I0lQ7zdRsyQ7HC0s2f+m7wejNHSolPA+MI2YYNbn5Es1YCThpBEpqkNOHJQ==" saltValue="EHwPhC+GQfkvTWOOmcp6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z+SiXTtgKQ3yhUA57eSR2tvSimo5+VoQ7XH11gMQR3/DS7eU5t1Xkmo42V+y1/GmlHd+3BoUrtehmhSMFn28A==" saltValue="pN3mSMI7GTrakynMSid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48316</v>
      </c>
      <c r="E3" s="161"/>
      <c r="F3" s="162">
        <v>87551</v>
      </c>
      <c r="G3" s="163"/>
      <c r="H3" s="164"/>
    </row>
    <row r="4" spans="1:8" x14ac:dyDescent="0.15">
      <c r="A4" s="165"/>
      <c r="B4" s="166"/>
      <c r="C4" s="167"/>
      <c r="D4" s="168">
        <v>23947</v>
      </c>
      <c r="E4" s="169"/>
      <c r="F4" s="170">
        <v>43994</v>
      </c>
      <c r="G4" s="171"/>
      <c r="H4" s="172"/>
    </row>
    <row r="5" spans="1:8" x14ac:dyDescent="0.15">
      <c r="A5" s="153" t="s">
        <v>537</v>
      </c>
      <c r="B5" s="158"/>
      <c r="C5" s="159"/>
      <c r="D5" s="160">
        <v>112288</v>
      </c>
      <c r="E5" s="161"/>
      <c r="F5" s="162">
        <v>106092</v>
      </c>
      <c r="G5" s="163"/>
      <c r="H5" s="164"/>
    </row>
    <row r="6" spans="1:8" x14ac:dyDescent="0.15">
      <c r="A6" s="165"/>
      <c r="B6" s="166"/>
      <c r="C6" s="167"/>
      <c r="D6" s="168">
        <v>11492</v>
      </c>
      <c r="E6" s="169"/>
      <c r="F6" s="170">
        <v>44299</v>
      </c>
      <c r="G6" s="171"/>
      <c r="H6" s="172"/>
    </row>
    <row r="7" spans="1:8" x14ac:dyDescent="0.15">
      <c r="A7" s="153" t="s">
        <v>538</v>
      </c>
      <c r="B7" s="158"/>
      <c r="C7" s="159"/>
      <c r="D7" s="160">
        <v>41248</v>
      </c>
      <c r="E7" s="161"/>
      <c r="F7" s="162">
        <v>78903</v>
      </c>
      <c r="G7" s="163"/>
      <c r="H7" s="164"/>
    </row>
    <row r="8" spans="1:8" x14ac:dyDescent="0.15">
      <c r="A8" s="165"/>
      <c r="B8" s="166"/>
      <c r="C8" s="167"/>
      <c r="D8" s="168">
        <v>28929</v>
      </c>
      <c r="E8" s="169"/>
      <c r="F8" s="170">
        <v>49201</v>
      </c>
      <c r="G8" s="171"/>
      <c r="H8" s="172"/>
    </row>
    <row r="9" spans="1:8" x14ac:dyDescent="0.15">
      <c r="A9" s="153" t="s">
        <v>539</v>
      </c>
      <c r="B9" s="158"/>
      <c r="C9" s="159"/>
      <c r="D9" s="160">
        <v>80012</v>
      </c>
      <c r="E9" s="161"/>
      <c r="F9" s="162">
        <v>82993</v>
      </c>
      <c r="G9" s="163"/>
      <c r="H9" s="164"/>
    </row>
    <row r="10" spans="1:8" x14ac:dyDescent="0.15">
      <c r="A10" s="165"/>
      <c r="B10" s="166"/>
      <c r="C10" s="167"/>
      <c r="D10" s="168">
        <v>55632</v>
      </c>
      <c r="E10" s="169"/>
      <c r="F10" s="170">
        <v>46787</v>
      </c>
      <c r="G10" s="171"/>
      <c r="H10" s="172"/>
    </row>
    <row r="11" spans="1:8" x14ac:dyDescent="0.15">
      <c r="A11" s="153" t="s">
        <v>540</v>
      </c>
      <c r="B11" s="158"/>
      <c r="C11" s="159"/>
      <c r="D11" s="160">
        <v>47762</v>
      </c>
      <c r="E11" s="161"/>
      <c r="F11" s="162">
        <v>108252</v>
      </c>
      <c r="G11" s="163"/>
      <c r="H11" s="164"/>
    </row>
    <row r="12" spans="1:8" x14ac:dyDescent="0.15">
      <c r="A12" s="165"/>
      <c r="B12" s="166"/>
      <c r="C12" s="173"/>
      <c r="D12" s="168">
        <v>23464</v>
      </c>
      <c r="E12" s="169"/>
      <c r="F12" s="170">
        <v>50321</v>
      </c>
      <c r="G12" s="171"/>
      <c r="H12" s="172"/>
    </row>
    <row r="13" spans="1:8" x14ac:dyDescent="0.15">
      <c r="A13" s="153"/>
      <c r="B13" s="158"/>
      <c r="C13" s="174"/>
      <c r="D13" s="175">
        <v>65925</v>
      </c>
      <c r="E13" s="176"/>
      <c r="F13" s="177">
        <v>92758</v>
      </c>
      <c r="G13" s="178"/>
      <c r="H13" s="164"/>
    </row>
    <row r="14" spans="1:8" x14ac:dyDescent="0.15">
      <c r="A14" s="165"/>
      <c r="B14" s="166"/>
      <c r="C14" s="167"/>
      <c r="D14" s="168">
        <v>28693</v>
      </c>
      <c r="E14" s="169"/>
      <c r="F14" s="170">
        <v>46920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1.82</v>
      </c>
      <c r="C19" s="179">
        <f>ROUND(VALUE(SUBSTITUTE(実質収支比率等に係る経年分析!G$48,"▲","-")),2)</f>
        <v>1.67</v>
      </c>
      <c r="D19" s="179">
        <f>ROUND(VALUE(SUBSTITUTE(実質収支比率等に係る経年分析!H$48,"▲","-")),2)</f>
        <v>1.68</v>
      </c>
      <c r="E19" s="179">
        <f>ROUND(VALUE(SUBSTITUTE(実質収支比率等に係る経年分析!I$48,"▲","-")),2)</f>
        <v>1.31</v>
      </c>
      <c r="F19" s="179">
        <f>ROUND(VALUE(SUBSTITUTE(実質収支比率等に係る経年分析!J$48,"▲","-")),2)</f>
        <v>1.88</v>
      </c>
    </row>
    <row r="20" spans="1:11" x14ac:dyDescent="0.15">
      <c r="A20" s="179" t="s">
        <v>54</v>
      </c>
      <c r="B20" s="179">
        <f>ROUND(VALUE(SUBSTITUTE(実質収支比率等に係る経年分析!F$47,"▲","-")),2)</f>
        <v>54.26</v>
      </c>
      <c r="C20" s="179">
        <f>ROUND(VALUE(SUBSTITUTE(実質収支比率等に係る経年分析!G$47,"▲","-")),2)</f>
        <v>57.64</v>
      </c>
      <c r="D20" s="179">
        <f>ROUND(VALUE(SUBSTITUTE(実質収支比率等に係る経年分析!H$47,"▲","-")),2)</f>
        <v>55</v>
      </c>
      <c r="E20" s="179">
        <f>ROUND(VALUE(SUBSTITUTE(実質収支比率等に係る経年分析!I$47,"▲","-")),2)</f>
        <v>54.96</v>
      </c>
      <c r="F20" s="179">
        <f>ROUND(VALUE(SUBSTITUTE(実質収支比率等に係る経年分析!J$47,"▲","-")),2)</f>
        <v>55.22</v>
      </c>
    </row>
    <row r="21" spans="1:11" x14ac:dyDescent="0.15">
      <c r="A21" s="179" t="s">
        <v>55</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4.93</v>
      </c>
      <c r="D21" s="179">
        <f>IF(ISNUMBER(VALUE(SUBSTITUTE(実質収支比率等に係る経年分析!H$49,"▲","-"))),ROUND(VALUE(SUBSTITUTE(実質収支比率等に係る経年分析!H$49,"▲","-")),2),NA())</f>
        <v>-3.44</v>
      </c>
      <c r="E21" s="179">
        <f>IF(ISNUMBER(VALUE(SUBSTITUTE(実質収支比率等に係る経年分析!I$49,"▲","-"))),ROUND(VALUE(SUBSTITUTE(実質収支比率等に係る経年分析!I$49,"▲","-")),2),NA())</f>
        <v>-2.66</v>
      </c>
      <c r="F21" s="179">
        <f>IF(ISNUMBER(VALUE(SUBSTITUTE(実質収支比率等に係る経年分析!J$49,"▲","-"))),ROUND(VALUE(SUBSTITUTE(実質収支比率等に係る経年分析!J$49,"▲","-")),2),NA())</f>
        <v>0.75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坂城町有線放送電話特別会計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坂城町後期高齢者医療特別会計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坂城町下水道事業特別会計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坂城町国民健康保険特別会計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0.05</v>
      </c>
    </row>
    <row r="35" spans="1:16" x14ac:dyDescent="0.15">
      <c r="A35" s="180" t="str">
        <f>IF(連結実質赤字比率に係る赤字・黒字の構成分析!C$35="",NA(),連結実質赤字比率に係る赤字・黒字の構成分析!C$35)</f>
        <v>坂城町介護保険特別会計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0.57999999999999996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751</v>
      </c>
      <c r="E42" s="181"/>
      <c r="F42" s="181"/>
      <c r="G42" s="181">
        <f>'実質公債費比率（分子）の構造'!L$52</f>
        <v>738</v>
      </c>
      <c r="H42" s="181"/>
      <c r="I42" s="181"/>
      <c r="J42" s="181">
        <f>'実質公債費比率（分子）の構造'!M$52</f>
        <v>734</v>
      </c>
      <c r="K42" s="181"/>
      <c r="L42" s="181"/>
      <c r="M42" s="181">
        <f>'実質公債費比率（分子）の構造'!N$52</f>
        <v>692</v>
      </c>
      <c r="N42" s="181"/>
      <c r="O42" s="181"/>
      <c r="P42" s="181">
        <f>'実質公債費比率（分子）の構造'!O$52</f>
        <v>667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v>
      </c>
      <c r="C44" s="181"/>
      <c r="D44" s="181"/>
      <c r="E44" s="181">
        <f>'実質公債費比率（分子）の構造'!L$50</f>
        <v>15</v>
      </c>
      <c r="F44" s="181"/>
      <c r="G44" s="181"/>
      <c r="H44" s="181">
        <f>'実質公債費比率（分子）の構造'!M$50</f>
        <v>14</v>
      </c>
      <c r="I44" s="181"/>
      <c r="J44" s="181"/>
      <c r="K44" s="181">
        <f>'実質公債費比率（分子）の構造'!N$50</f>
        <v>12</v>
      </c>
      <c r="L44" s="181"/>
      <c r="M44" s="181"/>
      <c r="N44" s="181">
        <f>'実質公債費比率（分子）の構造'!O$50</f>
        <v>10</v>
      </c>
      <c r="O44" s="181"/>
      <c r="P44" s="181"/>
    </row>
    <row r="45" spans="1:16" x14ac:dyDescent="0.15">
      <c r="A45" s="181" t="s">
        <v>65</v>
      </c>
      <c r="B45" s="181">
        <f>'実質公債費比率（分子）の構造'!K$49</f>
        <v>18</v>
      </c>
      <c r="C45" s="181"/>
      <c r="D45" s="181"/>
      <c r="E45" s="181">
        <f>'実質公債費比率（分子）の構造'!L$49</f>
        <v>20</v>
      </c>
      <c r="F45" s="181"/>
      <c r="G45" s="181"/>
      <c r="H45" s="181">
        <f>'実質公債費比率（分子）の構造'!M$49</f>
        <v>23</v>
      </c>
      <c r="I45" s="181"/>
      <c r="J45" s="181"/>
      <c r="K45" s="181">
        <f>'実質公債費比率（分子）の構造'!N$49</f>
        <v>23</v>
      </c>
      <c r="L45" s="181"/>
      <c r="M45" s="181"/>
      <c r="N45" s="181">
        <f>'実質公債費比率（分子）の構造'!O$49</f>
        <v>27</v>
      </c>
      <c r="O45" s="181"/>
      <c r="P45" s="181"/>
    </row>
    <row r="46" spans="1:16" x14ac:dyDescent="0.15">
      <c r="A46" s="181" t="s">
        <v>66</v>
      </c>
      <c r="B46" s="181">
        <f>'実質公債費比率（分子）の構造'!K$48</f>
        <v>261</v>
      </c>
      <c r="C46" s="181"/>
      <c r="D46" s="181"/>
      <c r="E46" s="181">
        <f>'実質公債費比率（分子）の構造'!L$48</f>
        <v>300</v>
      </c>
      <c r="F46" s="181"/>
      <c r="G46" s="181"/>
      <c r="H46" s="181">
        <f>'実質公債費比率（分子）の構造'!M$48</f>
        <v>300</v>
      </c>
      <c r="I46" s="181"/>
      <c r="J46" s="181"/>
      <c r="K46" s="181">
        <f>'実質公債費比率（分子）の構造'!N$48</f>
        <v>300</v>
      </c>
      <c r="L46" s="181"/>
      <c r="M46" s="181"/>
      <c r="N46" s="181">
        <f>'実質公債費比率（分子）の構造'!O$48</f>
        <v>300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746</v>
      </c>
      <c r="C49" s="181"/>
      <c r="D49" s="181"/>
      <c r="E49" s="181">
        <f>'実質公債費比率（分子）の構造'!L$45</f>
        <v>735</v>
      </c>
      <c r="F49" s="181"/>
      <c r="G49" s="181"/>
      <c r="H49" s="181">
        <f>'実質公債費比率（分子）の構造'!M$45</f>
        <v>695</v>
      </c>
      <c r="I49" s="181"/>
      <c r="J49" s="181"/>
      <c r="K49" s="181">
        <f>'実質公債費比率（分子）の構造'!N$45</f>
        <v>684</v>
      </c>
      <c r="L49" s="181"/>
      <c r="M49" s="181"/>
      <c r="N49" s="181">
        <f>'実質公債費比率（分子）の構造'!O$45</f>
        <v>665</v>
      </c>
      <c r="O49" s="181"/>
      <c r="P49" s="181"/>
    </row>
    <row r="50" spans="1:16" x14ac:dyDescent="0.15">
      <c r="A50" s="181" t="s">
        <v>70</v>
      </c>
      <c r="B50" s="181" t="e">
        <f>NA()</f>
        <v>#N/A</v>
      </c>
      <c r="C50" s="181">
        <f>IF(ISNUMBER('実質公債費比率（分子）の構造'!K$53),'実質公債費比率（分子）の構造'!K$53,NA())</f>
        <v>289</v>
      </c>
      <c r="D50" s="181" t="e">
        <f>NA()</f>
        <v>#N/A</v>
      </c>
      <c r="E50" s="181" t="e">
        <f>NA()</f>
        <v>#N/A</v>
      </c>
      <c r="F50" s="181">
        <f>IF(ISNUMBER('実質公債費比率（分子）の構造'!L$53),'実質公債費比率（分子）の構造'!L$53,NA())</f>
        <v>332</v>
      </c>
      <c r="G50" s="181" t="e">
        <f>NA()</f>
        <v>#N/A</v>
      </c>
      <c r="H50" s="181" t="e">
        <f>NA()</f>
        <v>#N/A</v>
      </c>
      <c r="I50" s="181">
        <f>IF(ISNUMBER('実質公債費比率（分子）の構造'!M$53),'実質公債費比率（分子）の構造'!M$53,NA())</f>
        <v>298</v>
      </c>
      <c r="J50" s="181" t="e">
        <f>NA()</f>
        <v>#N/A</v>
      </c>
      <c r="K50" s="181" t="e">
        <f>NA()</f>
        <v>#N/A</v>
      </c>
      <c r="L50" s="181">
        <f>IF(ISNUMBER('実質公債費比率（分子）の構造'!N$53),'実質公債費比率（分子）の構造'!N$53,NA())</f>
        <v>327</v>
      </c>
      <c r="M50" s="181" t="e">
        <f>NA()</f>
        <v>#N/A</v>
      </c>
      <c r="N50" s="181" t="e">
        <f>NA()</f>
        <v>#N/A</v>
      </c>
      <c r="O50" s="181">
        <f>IF(ISNUMBER('実質公債費比率（分子）の構造'!O$53),'実質公債費比率（分子）の構造'!O$53,NA())</f>
        <v>335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7863</v>
      </c>
      <c r="E56" s="180"/>
      <c r="F56" s="180"/>
      <c r="G56" s="180">
        <f>'将来負担比率（分子）の構造'!J$52</f>
        <v>7923</v>
      </c>
      <c r="H56" s="180"/>
      <c r="I56" s="180"/>
      <c r="J56" s="180">
        <f>'将来負担比率（分子）の構造'!K$52</f>
        <v>7729</v>
      </c>
      <c r="K56" s="180"/>
      <c r="L56" s="180"/>
      <c r="M56" s="180">
        <f>'将来負担比率（分子）の構造'!L$52</f>
        <v>7829</v>
      </c>
      <c r="N56" s="180"/>
      <c r="O56" s="180"/>
      <c r="P56" s="180">
        <f>'将来負担比率（分子）の構造'!M$52</f>
        <v>8012</v>
      </c>
    </row>
    <row r="57" spans="1:16" x14ac:dyDescent="0.15">
      <c r="A57" s="180" t="s">
        <v>41</v>
      </c>
      <c r="B57" s="180"/>
      <c r="C57" s="180"/>
      <c r="D57" s="180">
        <f>'将来負担比率（分子）の構造'!I$51</f>
        <v>352</v>
      </c>
      <c r="E57" s="180"/>
      <c r="F57" s="180"/>
      <c r="G57" s="180">
        <f>'将来負担比率（分子）の構造'!J$51</f>
        <v>327</v>
      </c>
      <c r="H57" s="180"/>
      <c r="I57" s="180"/>
      <c r="J57" s="180">
        <f>'将来負担比率（分子）の構造'!K$51</f>
        <v>302</v>
      </c>
      <c r="K57" s="180"/>
      <c r="L57" s="180"/>
      <c r="M57" s="180">
        <f>'将来負担比率（分子）の構造'!L$51</f>
        <v>276</v>
      </c>
      <c r="N57" s="180"/>
      <c r="O57" s="180"/>
      <c r="P57" s="180">
        <f>'将来負担比率（分子）の構造'!M$51</f>
        <v>251</v>
      </c>
    </row>
    <row r="58" spans="1:16" x14ac:dyDescent="0.15">
      <c r="A58" s="180" t="s">
        <v>40</v>
      </c>
      <c r="B58" s="180"/>
      <c r="C58" s="180"/>
      <c r="D58" s="180">
        <f>'将来負担比率（分子）の構造'!I$50</f>
        <v>5379</v>
      </c>
      <c r="E58" s="180"/>
      <c r="F58" s="180"/>
      <c r="G58" s="180">
        <f>'将来負担比率（分子）の構造'!J$50</f>
        <v>5177</v>
      </c>
      <c r="H58" s="180"/>
      <c r="I58" s="180"/>
      <c r="J58" s="180">
        <f>'将来負担比率（分子）の構造'!K$50</f>
        <v>5143</v>
      </c>
      <c r="K58" s="180"/>
      <c r="L58" s="180"/>
      <c r="M58" s="180">
        <f>'将来負担比率（分子）の構造'!L$50</f>
        <v>5109</v>
      </c>
      <c r="N58" s="180"/>
      <c r="O58" s="180"/>
      <c r="P58" s="180">
        <f>'将来負担比率（分子）の構造'!M$50</f>
        <v>5171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665</v>
      </c>
      <c r="C61" s="180"/>
      <c r="D61" s="180"/>
      <c r="E61" s="180">
        <f>'将来負担比率（分子）の構造'!J$46</f>
        <v>907</v>
      </c>
      <c r="F61" s="180"/>
      <c r="G61" s="180"/>
      <c r="H61" s="180">
        <f>'将来負担比率（分子）の構造'!K$46</f>
        <v>583</v>
      </c>
      <c r="I61" s="180"/>
      <c r="J61" s="180"/>
      <c r="K61" s="180">
        <f>'将来負担比率（分子）の構造'!L$46</f>
        <v>410</v>
      </c>
      <c r="L61" s="180"/>
      <c r="M61" s="180"/>
      <c r="N61" s="180">
        <f>'将来負担比率（分子）の構造'!M$46</f>
        <v>415</v>
      </c>
      <c r="O61" s="180"/>
      <c r="P61" s="180"/>
    </row>
    <row r="62" spans="1:16" x14ac:dyDescent="0.15">
      <c r="A62" s="180" t="s">
        <v>34</v>
      </c>
      <c r="B62" s="180">
        <f>'将来負担比率（分子）の構造'!I$45</f>
        <v>1439</v>
      </c>
      <c r="C62" s="180"/>
      <c r="D62" s="180"/>
      <c r="E62" s="180">
        <f>'将来負担比率（分子）の構造'!J$45</f>
        <v>1450</v>
      </c>
      <c r="F62" s="180"/>
      <c r="G62" s="180"/>
      <c r="H62" s="180">
        <f>'将来負担比率（分子）の構造'!K$45</f>
        <v>1448</v>
      </c>
      <c r="I62" s="180"/>
      <c r="J62" s="180"/>
      <c r="K62" s="180">
        <f>'将来負担比率（分子）の構造'!L$45</f>
        <v>1391</v>
      </c>
      <c r="L62" s="180"/>
      <c r="M62" s="180"/>
      <c r="N62" s="180">
        <f>'将来負担比率（分子）の構造'!M$45</f>
        <v>1380</v>
      </c>
      <c r="O62" s="180"/>
      <c r="P62" s="180"/>
    </row>
    <row r="63" spans="1:16" x14ac:dyDescent="0.15">
      <c r="A63" s="180" t="s">
        <v>33</v>
      </c>
      <c r="B63" s="180">
        <f>'将来負担比率（分子）の構造'!I$44</f>
        <v>97</v>
      </c>
      <c r="C63" s="180"/>
      <c r="D63" s="180"/>
      <c r="E63" s="180">
        <f>'将来負担比率（分子）の構造'!J$44</f>
        <v>168</v>
      </c>
      <c r="F63" s="180"/>
      <c r="G63" s="180"/>
      <c r="H63" s="180">
        <f>'将来負担比率（分子）の構造'!K$44</f>
        <v>220</v>
      </c>
      <c r="I63" s="180"/>
      <c r="J63" s="180"/>
      <c r="K63" s="180">
        <f>'将来負担比率（分子）の構造'!L$44</f>
        <v>547</v>
      </c>
      <c r="L63" s="180"/>
      <c r="M63" s="180"/>
      <c r="N63" s="180">
        <f>'将来負担比率（分子）の構造'!M$44</f>
        <v>851</v>
      </c>
      <c r="O63" s="180"/>
      <c r="P63" s="180"/>
    </row>
    <row r="64" spans="1:16" x14ac:dyDescent="0.15">
      <c r="A64" s="180" t="s">
        <v>32</v>
      </c>
      <c r="B64" s="180">
        <f>'将来負担比率（分子）の構造'!I$43</f>
        <v>4611</v>
      </c>
      <c r="C64" s="180"/>
      <c r="D64" s="180"/>
      <c r="E64" s="180">
        <f>'将来負担比率（分子）の構造'!J$43</f>
        <v>4405</v>
      </c>
      <c r="F64" s="180"/>
      <c r="G64" s="180"/>
      <c r="H64" s="180">
        <f>'将来負担比率（分子）の構造'!K$43</f>
        <v>4427</v>
      </c>
      <c r="I64" s="180"/>
      <c r="J64" s="180"/>
      <c r="K64" s="180">
        <f>'将来負担比率（分子）の構造'!L$43</f>
        <v>4463</v>
      </c>
      <c r="L64" s="180"/>
      <c r="M64" s="180"/>
      <c r="N64" s="180">
        <f>'将来負担比率（分子）の構造'!M$43</f>
        <v>4367</v>
      </c>
      <c r="O64" s="180"/>
      <c r="P64" s="180"/>
    </row>
    <row r="65" spans="1:16" x14ac:dyDescent="0.15">
      <c r="A65" s="180" t="s">
        <v>31</v>
      </c>
      <c r="B65" s="180">
        <f>'将来負担比率（分子）の構造'!I$42</f>
        <v>92</v>
      </c>
      <c r="C65" s="180"/>
      <c r="D65" s="180"/>
      <c r="E65" s="180">
        <f>'将来負担比率（分子）の構造'!J$42</f>
        <v>82</v>
      </c>
      <c r="F65" s="180"/>
      <c r="G65" s="180"/>
      <c r="H65" s="180">
        <f>'将来負担比率（分子）の構造'!K$42</f>
        <v>73</v>
      </c>
      <c r="I65" s="180"/>
      <c r="J65" s="180"/>
      <c r="K65" s="180">
        <f>'将来負担比率（分子）の構造'!L$42</f>
        <v>64</v>
      </c>
      <c r="L65" s="180"/>
      <c r="M65" s="180"/>
      <c r="N65" s="180">
        <f>'将来負担比率（分子）の構造'!M$42</f>
        <v>58</v>
      </c>
      <c r="O65" s="180"/>
      <c r="P65" s="180"/>
    </row>
    <row r="66" spans="1:16" x14ac:dyDescent="0.15">
      <c r="A66" s="180" t="s">
        <v>30</v>
      </c>
      <c r="B66" s="180">
        <f>'将来負担比率（分子）の構造'!I$41</f>
        <v>6746</v>
      </c>
      <c r="C66" s="180"/>
      <c r="D66" s="180"/>
      <c r="E66" s="180">
        <f>'将来負担比率（分子）の構造'!J$41</f>
        <v>6748</v>
      </c>
      <c r="F66" s="180"/>
      <c r="G66" s="180"/>
      <c r="H66" s="180">
        <f>'将来負担比率（分子）の構造'!K$41</f>
        <v>6409</v>
      </c>
      <c r="I66" s="180"/>
      <c r="J66" s="180"/>
      <c r="K66" s="180">
        <f>'将来負担比率（分子）の構造'!L$41</f>
        <v>6487</v>
      </c>
      <c r="L66" s="180"/>
      <c r="M66" s="180"/>
      <c r="N66" s="180">
        <f>'将来負担比率（分子）の構造'!M$41</f>
        <v>6353</v>
      </c>
      <c r="O66" s="180"/>
      <c r="P66" s="180"/>
    </row>
    <row r="67" spans="1:16" x14ac:dyDescent="0.15">
      <c r="A67" s="180" t="s">
        <v>74</v>
      </c>
      <c r="B67" s="180" t="e">
        <f>NA()</f>
        <v>#N/A</v>
      </c>
      <c r="C67" s="180">
        <f>IF(ISNUMBER('将来負担比率（分子）の構造'!I$53), IF('将来負担比率（分子）の構造'!I$53 &lt; 0, 0, '将来負担比率（分子）の構造'!I$53), NA())</f>
        <v>55</v>
      </c>
      <c r="D67" s="180" t="e">
        <f>NA()</f>
        <v>#N/A</v>
      </c>
      <c r="E67" s="180" t="e">
        <f>NA()</f>
        <v>#N/A</v>
      </c>
      <c r="F67" s="180">
        <f>IF(ISNUMBER('将来負担比率（分子）の構造'!J$53), IF('将来負担比率（分子）の構造'!J$53 &lt; 0, 0, '将来負担比率（分子）の構造'!J$53), NA())</f>
        <v>334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149</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2384</v>
      </c>
      <c r="C72" s="184">
        <f>基金残高に係る経年分析!G55</f>
        <v>2326</v>
      </c>
      <c r="D72" s="184">
        <f>基金残高に係る経年分析!H55</f>
        <v>2361</v>
      </c>
    </row>
    <row r="73" spans="1:16" x14ac:dyDescent="0.15">
      <c r="A73" s="183" t="s">
        <v>77</v>
      </c>
      <c r="B73" s="184">
        <f>基金残高に係る経年分析!F56</f>
        <v>718</v>
      </c>
      <c r="C73" s="184">
        <f>基金残高に係る経年分析!G56</f>
        <v>721</v>
      </c>
      <c r="D73" s="184">
        <f>基金残高に係る経年分析!H56</f>
        <v>723</v>
      </c>
    </row>
    <row r="74" spans="1:16" x14ac:dyDescent="0.15">
      <c r="A74" s="183" t="s">
        <v>78</v>
      </c>
      <c r="B74" s="184">
        <f>基金残高に係る経年分析!F57</f>
        <v>1708</v>
      </c>
      <c r="C74" s="184">
        <f>基金残高に係る経年分析!G57</f>
        <v>1692</v>
      </c>
      <c r="D74" s="184">
        <f>基金残高に係る経年分析!H57</f>
        <v>1688</v>
      </c>
    </row>
  </sheetData>
  <sheetProtection algorithmName="SHA-512" hashValue="Ziuv6o07JwpHNNTe8T+LOiYbQ2kBUti3HDvxWFEF9MstO18Wjov6LmZAWtEVd+slgjyvaho24psEUQRZ1nELdA==" saltValue="pKam8WldjCVmrZ5Kyilz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2831208</v>
      </c>
      <c r="S5" s="669"/>
      <c r="T5" s="669"/>
      <c r="U5" s="669"/>
      <c r="V5" s="669"/>
      <c r="W5" s="669"/>
      <c r="X5" s="669"/>
      <c r="Y5" s="670"/>
      <c r="Z5" s="671">
        <v>40.4</v>
      </c>
      <c r="AA5" s="671"/>
      <c r="AB5" s="671"/>
      <c r="AC5" s="671"/>
      <c r="AD5" s="672">
        <v>2831208</v>
      </c>
      <c r="AE5" s="672"/>
      <c r="AF5" s="672"/>
      <c r="AG5" s="672"/>
      <c r="AH5" s="672"/>
      <c r="AI5" s="672"/>
      <c r="AJ5" s="672"/>
      <c r="AK5" s="672"/>
      <c r="AL5" s="673">
        <v>66.400000000000006</v>
      </c>
      <c r="AM5" s="674"/>
      <c r="AN5" s="674"/>
      <c r="AO5" s="675"/>
      <c r="AP5" s="665" t="s">
        <v>227</v>
      </c>
      <c r="AQ5" s="666"/>
      <c r="AR5" s="666"/>
      <c r="AS5" s="666"/>
      <c r="AT5" s="666"/>
      <c r="AU5" s="666"/>
      <c r="AV5" s="666"/>
      <c r="AW5" s="666"/>
      <c r="AX5" s="666"/>
      <c r="AY5" s="666"/>
      <c r="AZ5" s="666"/>
      <c r="BA5" s="666"/>
      <c r="BB5" s="666"/>
      <c r="BC5" s="666"/>
      <c r="BD5" s="666"/>
      <c r="BE5" s="666"/>
      <c r="BF5" s="667"/>
      <c r="BG5" s="679">
        <v>2824934</v>
      </c>
      <c r="BH5" s="680"/>
      <c r="BI5" s="680"/>
      <c r="BJ5" s="680"/>
      <c r="BK5" s="680"/>
      <c r="BL5" s="680"/>
      <c r="BM5" s="680"/>
      <c r="BN5" s="681"/>
      <c r="BO5" s="682">
        <v>99.8</v>
      </c>
      <c r="BP5" s="682"/>
      <c r="BQ5" s="682"/>
      <c r="BR5" s="682"/>
      <c r="BS5" s="683">
        <v>107081</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63429</v>
      </c>
      <c r="S6" s="680"/>
      <c r="T6" s="680"/>
      <c r="U6" s="680"/>
      <c r="V6" s="680"/>
      <c r="W6" s="680"/>
      <c r="X6" s="680"/>
      <c r="Y6" s="681"/>
      <c r="Z6" s="682">
        <v>0.9</v>
      </c>
      <c r="AA6" s="682"/>
      <c r="AB6" s="682"/>
      <c r="AC6" s="682"/>
      <c r="AD6" s="683">
        <v>63429</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2824934</v>
      </c>
      <c r="BH6" s="680"/>
      <c r="BI6" s="680"/>
      <c r="BJ6" s="680"/>
      <c r="BK6" s="680"/>
      <c r="BL6" s="680"/>
      <c r="BM6" s="680"/>
      <c r="BN6" s="681"/>
      <c r="BO6" s="682">
        <v>99.8</v>
      </c>
      <c r="BP6" s="682"/>
      <c r="BQ6" s="682"/>
      <c r="BR6" s="682"/>
      <c r="BS6" s="683">
        <v>107081</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90884</v>
      </c>
      <c r="CS6" s="680"/>
      <c r="CT6" s="680"/>
      <c r="CU6" s="680"/>
      <c r="CV6" s="680"/>
      <c r="CW6" s="680"/>
      <c r="CX6" s="680"/>
      <c r="CY6" s="681"/>
      <c r="CZ6" s="673">
        <v>1.3</v>
      </c>
      <c r="DA6" s="674"/>
      <c r="DB6" s="674"/>
      <c r="DC6" s="693"/>
      <c r="DD6" s="688" t="s">
        <v>127</v>
      </c>
      <c r="DE6" s="680"/>
      <c r="DF6" s="680"/>
      <c r="DG6" s="680"/>
      <c r="DH6" s="680"/>
      <c r="DI6" s="680"/>
      <c r="DJ6" s="680"/>
      <c r="DK6" s="680"/>
      <c r="DL6" s="680"/>
      <c r="DM6" s="680"/>
      <c r="DN6" s="680"/>
      <c r="DO6" s="680"/>
      <c r="DP6" s="681"/>
      <c r="DQ6" s="688">
        <v>90884</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3784</v>
      </c>
      <c r="S7" s="680"/>
      <c r="T7" s="680"/>
      <c r="U7" s="680"/>
      <c r="V7" s="680"/>
      <c r="W7" s="680"/>
      <c r="X7" s="680"/>
      <c r="Y7" s="681"/>
      <c r="Z7" s="682">
        <v>0.1</v>
      </c>
      <c r="AA7" s="682"/>
      <c r="AB7" s="682"/>
      <c r="AC7" s="682"/>
      <c r="AD7" s="683">
        <v>3784</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1366037</v>
      </c>
      <c r="BH7" s="680"/>
      <c r="BI7" s="680"/>
      <c r="BJ7" s="680"/>
      <c r="BK7" s="680"/>
      <c r="BL7" s="680"/>
      <c r="BM7" s="680"/>
      <c r="BN7" s="681"/>
      <c r="BO7" s="682">
        <v>48.2</v>
      </c>
      <c r="BP7" s="682"/>
      <c r="BQ7" s="682"/>
      <c r="BR7" s="682"/>
      <c r="BS7" s="683">
        <v>107081</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1121632</v>
      </c>
      <c r="CS7" s="680"/>
      <c r="CT7" s="680"/>
      <c r="CU7" s="680"/>
      <c r="CV7" s="680"/>
      <c r="CW7" s="680"/>
      <c r="CX7" s="680"/>
      <c r="CY7" s="681"/>
      <c r="CZ7" s="682">
        <v>16.5</v>
      </c>
      <c r="DA7" s="682"/>
      <c r="DB7" s="682"/>
      <c r="DC7" s="682"/>
      <c r="DD7" s="688">
        <v>188991</v>
      </c>
      <c r="DE7" s="680"/>
      <c r="DF7" s="680"/>
      <c r="DG7" s="680"/>
      <c r="DH7" s="680"/>
      <c r="DI7" s="680"/>
      <c r="DJ7" s="680"/>
      <c r="DK7" s="680"/>
      <c r="DL7" s="680"/>
      <c r="DM7" s="680"/>
      <c r="DN7" s="680"/>
      <c r="DO7" s="680"/>
      <c r="DP7" s="681"/>
      <c r="DQ7" s="688">
        <v>758556</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6426</v>
      </c>
      <c r="S8" s="680"/>
      <c r="T8" s="680"/>
      <c r="U8" s="680"/>
      <c r="V8" s="680"/>
      <c r="W8" s="680"/>
      <c r="X8" s="680"/>
      <c r="Y8" s="681"/>
      <c r="Z8" s="682">
        <v>0.1</v>
      </c>
      <c r="AA8" s="682"/>
      <c r="AB8" s="682"/>
      <c r="AC8" s="682"/>
      <c r="AD8" s="683">
        <v>6426</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27521</v>
      </c>
      <c r="BH8" s="680"/>
      <c r="BI8" s="680"/>
      <c r="BJ8" s="680"/>
      <c r="BK8" s="680"/>
      <c r="BL8" s="680"/>
      <c r="BM8" s="680"/>
      <c r="BN8" s="681"/>
      <c r="BO8" s="682">
        <v>1</v>
      </c>
      <c r="BP8" s="682"/>
      <c r="BQ8" s="682"/>
      <c r="BR8" s="682"/>
      <c r="BS8" s="688" t="s">
        <v>173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1720581</v>
      </c>
      <c r="CS8" s="680"/>
      <c r="CT8" s="680"/>
      <c r="CU8" s="680"/>
      <c r="CV8" s="680"/>
      <c r="CW8" s="680"/>
      <c r="CX8" s="680"/>
      <c r="CY8" s="681"/>
      <c r="CZ8" s="682">
        <v>25.2</v>
      </c>
      <c r="DA8" s="682"/>
      <c r="DB8" s="682"/>
      <c r="DC8" s="682"/>
      <c r="DD8" s="688">
        <v>6859</v>
      </c>
      <c r="DE8" s="680"/>
      <c r="DF8" s="680"/>
      <c r="DG8" s="680"/>
      <c r="DH8" s="680"/>
      <c r="DI8" s="680"/>
      <c r="DJ8" s="680"/>
      <c r="DK8" s="680"/>
      <c r="DL8" s="680"/>
      <c r="DM8" s="680"/>
      <c r="DN8" s="680"/>
      <c r="DO8" s="680"/>
      <c r="DP8" s="681"/>
      <c r="DQ8" s="688">
        <v>1060873</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5390</v>
      </c>
      <c r="S9" s="680"/>
      <c r="T9" s="680"/>
      <c r="U9" s="680"/>
      <c r="V9" s="680"/>
      <c r="W9" s="680"/>
      <c r="X9" s="680"/>
      <c r="Y9" s="681"/>
      <c r="Z9" s="682">
        <v>0.1</v>
      </c>
      <c r="AA9" s="682"/>
      <c r="AB9" s="682"/>
      <c r="AC9" s="682"/>
      <c r="AD9" s="683">
        <v>5390</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707164</v>
      </c>
      <c r="BH9" s="680"/>
      <c r="BI9" s="680"/>
      <c r="BJ9" s="680"/>
      <c r="BK9" s="680"/>
      <c r="BL9" s="680"/>
      <c r="BM9" s="680"/>
      <c r="BN9" s="681"/>
      <c r="BO9" s="682">
        <v>25</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412969</v>
      </c>
      <c r="CS9" s="680"/>
      <c r="CT9" s="680"/>
      <c r="CU9" s="680"/>
      <c r="CV9" s="680"/>
      <c r="CW9" s="680"/>
      <c r="CX9" s="680"/>
      <c r="CY9" s="681"/>
      <c r="CZ9" s="682">
        <v>6.1</v>
      </c>
      <c r="DA9" s="682"/>
      <c r="DB9" s="682"/>
      <c r="DC9" s="682"/>
      <c r="DD9" s="688">
        <v>1873</v>
      </c>
      <c r="DE9" s="680"/>
      <c r="DF9" s="680"/>
      <c r="DG9" s="680"/>
      <c r="DH9" s="680"/>
      <c r="DI9" s="680"/>
      <c r="DJ9" s="680"/>
      <c r="DK9" s="680"/>
      <c r="DL9" s="680"/>
      <c r="DM9" s="680"/>
      <c r="DN9" s="680"/>
      <c r="DO9" s="680"/>
      <c r="DP9" s="681"/>
      <c r="DQ9" s="688">
        <v>293962</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173</v>
      </c>
      <c r="AE10" s="683"/>
      <c r="AF10" s="683"/>
      <c r="AG10" s="683"/>
      <c r="AH10" s="683"/>
      <c r="AI10" s="683"/>
      <c r="AJ10" s="683"/>
      <c r="AK10" s="683"/>
      <c r="AL10" s="684" t="s">
        <v>127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39386</v>
      </c>
      <c r="BH10" s="680"/>
      <c r="BI10" s="680"/>
      <c r="BJ10" s="680"/>
      <c r="BK10" s="680"/>
      <c r="BL10" s="680"/>
      <c r="BM10" s="680"/>
      <c r="BN10" s="681"/>
      <c r="BO10" s="682">
        <v>1.4</v>
      </c>
      <c r="BP10" s="682"/>
      <c r="BQ10" s="682"/>
      <c r="BR10" s="682"/>
      <c r="BS10" s="688" t="s">
        <v>173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28374</v>
      </c>
      <c r="CS10" s="680"/>
      <c r="CT10" s="680"/>
      <c r="CU10" s="680"/>
      <c r="CV10" s="680"/>
      <c r="CW10" s="680"/>
      <c r="CX10" s="680"/>
      <c r="CY10" s="681"/>
      <c r="CZ10" s="682">
        <v>0.4</v>
      </c>
      <c r="DA10" s="682"/>
      <c r="DB10" s="682"/>
      <c r="DC10" s="682"/>
      <c r="DD10" s="688" t="s">
        <v>127</v>
      </c>
      <c r="DE10" s="680"/>
      <c r="DF10" s="680"/>
      <c r="DG10" s="680"/>
      <c r="DH10" s="680"/>
      <c r="DI10" s="680"/>
      <c r="DJ10" s="680"/>
      <c r="DK10" s="680"/>
      <c r="DL10" s="680"/>
      <c r="DM10" s="680"/>
      <c r="DN10" s="680"/>
      <c r="DO10" s="680"/>
      <c r="DP10" s="681"/>
      <c r="DQ10" s="688">
        <v>19645</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173</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591966</v>
      </c>
      <c r="BH11" s="680"/>
      <c r="BI11" s="680"/>
      <c r="BJ11" s="680"/>
      <c r="BK11" s="680"/>
      <c r="BL11" s="680"/>
      <c r="BM11" s="680"/>
      <c r="BN11" s="681"/>
      <c r="BO11" s="682">
        <v>20.9</v>
      </c>
      <c r="BP11" s="682"/>
      <c r="BQ11" s="682"/>
      <c r="BR11" s="682"/>
      <c r="BS11" s="688">
        <v>107081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178288</v>
      </c>
      <c r="CS11" s="680"/>
      <c r="CT11" s="680"/>
      <c r="CU11" s="680"/>
      <c r="CV11" s="680"/>
      <c r="CW11" s="680"/>
      <c r="CX11" s="680"/>
      <c r="CY11" s="681"/>
      <c r="CZ11" s="682">
        <v>2.6</v>
      </c>
      <c r="DA11" s="682"/>
      <c r="DB11" s="682"/>
      <c r="DC11" s="682"/>
      <c r="DD11" s="688">
        <v>11197</v>
      </c>
      <c r="DE11" s="680"/>
      <c r="DF11" s="680"/>
      <c r="DG11" s="680"/>
      <c r="DH11" s="680"/>
      <c r="DI11" s="680"/>
      <c r="DJ11" s="680"/>
      <c r="DK11" s="680"/>
      <c r="DL11" s="680"/>
      <c r="DM11" s="680"/>
      <c r="DN11" s="680"/>
      <c r="DO11" s="680"/>
      <c r="DP11" s="681"/>
      <c r="DQ11" s="688">
        <v>122145</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305807</v>
      </c>
      <c r="S12" s="680"/>
      <c r="T12" s="680"/>
      <c r="U12" s="680"/>
      <c r="V12" s="680"/>
      <c r="W12" s="680"/>
      <c r="X12" s="680"/>
      <c r="Y12" s="681"/>
      <c r="Z12" s="682">
        <v>4.4000000000000004</v>
      </c>
      <c r="AA12" s="682"/>
      <c r="AB12" s="682"/>
      <c r="AC12" s="682"/>
      <c r="AD12" s="683">
        <v>305807</v>
      </c>
      <c r="AE12" s="683"/>
      <c r="AF12" s="683"/>
      <c r="AG12" s="683"/>
      <c r="AH12" s="683"/>
      <c r="AI12" s="683"/>
      <c r="AJ12" s="683"/>
      <c r="AK12" s="683"/>
      <c r="AL12" s="684">
        <v>7.2</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1289681</v>
      </c>
      <c r="BH12" s="680"/>
      <c r="BI12" s="680"/>
      <c r="BJ12" s="680"/>
      <c r="BK12" s="680"/>
      <c r="BL12" s="680"/>
      <c r="BM12" s="680"/>
      <c r="BN12" s="681"/>
      <c r="BO12" s="682">
        <v>45.6</v>
      </c>
      <c r="BP12" s="682"/>
      <c r="BQ12" s="682"/>
      <c r="BR12" s="682"/>
      <c r="BS12" s="688" t="s">
        <v>127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531543</v>
      </c>
      <c r="CS12" s="680"/>
      <c r="CT12" s="680"/>
      <c r="CU12" s="680"/>
      <c r="CV12" s="680"/>
      <c r="CW12" s="680"/>
      <c r="CX12" s="680"/>
      <c r="CY12" s="681"/>
      <c r="CZ12" s="682">
        <v>7.8</v>
      </c>
      <c r="DA12" s="682"/>
      <c r="DB12" s="682"/>
      <c r="DC12" s="682"/>
      <c r="DD12" s="688">
        <v>3674</v>
      </c>
      <c r="DE12" s="680"/>
      <c r="DF12" s="680"/>
      <c r="DG12" s="680"/>
      <c r="DH12" s="680"/>
      <c r="DI12" s="680"/>
      <c r="DJ12" s="680"/>
      <c r="DK12" s="680"/>
      <c r="DL12" s="680"/>
      <c r="DM12" s="680"/>
      <c r="DN12" s="680"/>
      <c r="DO12" s="680"/>
      <c r="DP12" s="681"/>
      <c r="DQ12" s="688">
        <v>167089</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173</v>
      </c>
      <c r="AA13" s="682"/>
      <c r="AB13" s="682"/>
      <c r="AC13" s="682"/>
      <c r="AD13" s="683" t="s">
        <v>127</v>
      </c>
      <c r="AE13" s="683"/>
      <c r="AF13" s="683"/>
      <c r="AG13" s="683"/>
      <c r="AH13" s="683"/>
      <c r="AI13" s="683"/>
      <c r="AJ13" s="683"/>
      <c r="AK13" s="683"/>
      <c r="AL13" s="684" t="s">
        <v>127</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1284463</v>
      </c>
      <c r="BH13" s="680"/>
      <c r="BI13" s="680"/>
      <c r="BJ13" s="680"/>
      <c r="BK13" s="680"/>
      <c r="BL13" s="680"/>
      <c r="BM13" s="680"/>
      <c r="BN13" s="681"/>
      <c r="BO13" s="682">
        <v>45.4</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966912</v>
      </c>
      <c r="CS13" s="680"/>
      <c r="CT13" s="680"/>
      <c r="CU13" s="680"/>
      <c r="CV13" s="680"/>
      <c r="CW13" s="680"/>
      <c r="CX13" s="680"/>
      <c r="CY13" s="681"/>
      <c r="CZ13" s="682">
        <v>14.2</v>
      </c>
      <c r="DA13" s="682"/>
      <c r="DB13" s="682"/>
      <c r="DC13" s="682"/>
      <c r="DD13" s="688">
        <v>443347</v>
      </c>
      <c r="DE13" s="680"/>
      <c r="DF13" s="680"/>
      <c r="DG13" s="680"/>
      <c r="DH13" s="680"/>
      <c r="DI13" s="680"/>
      <c r="DJ13" s="680"/>
      <c r="DK13" s="680"/>
      <c r="DL13" s="680"/>
      <c r="DM13" s="680"/>
      <c r="DN13" s="680"/>
      <c r="DO13" s="680"/>
      <c r="DP13" s="681"/>
      <c r="DQ13" s="688">
        <v>562359</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173</v>
      </c>
      <c r="AA14" s="682"/>
      <c r="AB14" s="682"/>
      <c r="AC14" s="682"/>
      <c r="AD14" s="683" t="s">
        <v>173</v>
      </c>
      <c r="AE14" s="683"/>
      <c r="AF14" s="683"/>
      <c r="AG14" s="683"/>
      <c r="AH14" s="683"/>
      <c r="AI14" s="683"/>
      <c r="AJ14" s="683"/>
      <c r="AK14" s="683"/>
      <c r="AL14" s="684" t="s">
        <v>173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51804</v>
      </c>
      <c r="BH14" s="680"/>
      <c r="BI14" s="680"/>
      <c r="BJ14" s="680"/>
      <c r="BK14" s="680"/>
      <c r="BL14" s="680"/>
      <c r="BM14" s="680"/>
      <c r="BN14" s="681"/>
      <c r="BO14" s="682">
        <v>1.8</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246170</v>
      </c>
      <c r="CS14" s="680"/>
      <c r="CT14" s="680"/>
      <c r="CU14" s="680"/>
      <c r="CV14" s="680"/>
      <c r="CW14" s="680"/>
      <c r="CX14" s="680"/>
      <c r="CY14" s="681"/>
      <c r="CZ14" s="682">
        <v>3.6</v>
      </c>
      <c r="DA14" s="682"/>
      <c r="DB14" s="682"/>
      <c r="DC14" s="682"/>
      <c r="DD14" s="688">
        <v>13216</v>
      </c>
      <c r="DE14" s="680"/>
      <c r="DF14" s="680"/>
      <c r="DG14" s="680"/>
      <c r="DH14" s="680"/>
      <c r="DI14" s="680"/>
      <c r="DJ14" s="680"/>
      <c r="DK14" s="680"/>
      <c r="DL14" s="680"/>
      <c r="DM14" s="680"/>
      <c r="DN14" s="680"/>
      <c r="DO14" s="680"/>
      <c r="DP14" s="681"/>
      <c r="DQ14" s="688">
        <v>230497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15027</v>
      </c>
      <c r="S15" s="680"/>
      <c r="T15" s="680"/>
      <c r="U15" s="680"/>
      <c r="V15" s="680"/>
      <c r="W15" s="680"/>
      <c r="X15" s="680"/>
      <c r="Y15" s="681"/>
      <c r="Z15" s="682">
        <v>0.2</v>
      </c>
      <c r="AA15" s="682"/>
      <c r="AB15" s="682"/>
      <c r="AC15" s="682"/>
      <c r="AD15" s="683">
        <v>15027</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117412</v>
      </c>
      <c r="BH15" s="680"/>
      <c r="BI15" s="680"/>
      <c r="BJ15" s="680"/>
      <c r="BK15" s="680"/>
      <c r="BL15" s="680"/>
      <c r="BM15" s="680"/>
      <c r="BN15" s="681"/>
      <c r="BO15" s="682">
        <v>4.0999999999999996</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853979</v>
      </c>
      <c r="CS15" s="680"/>
      <c r="CT15" s="680"/>
      <c r="CU15" s="680"/>
      <c r="CV15" s="680"/>
      <c r="CW15" s="680"/>
      <c r="CX15" s="680"/>
      <c r="CY15" s="681"/>
      <c r="CZ15" s="682">
        <v>12.5</v>
      </c>
      <c r="DA15" s="682"/>
      <c r="DB15" s="682"/>
      <c r="DC15" s="682"/>
      <c r="DD15" s="688">
        <v>50812</v>
      </c>
      <c r="DE15" s="680"/>
      <c r="DF15" s="680"/>
      <c r="DG15" s="680"/>
      <c r="DH15" s="680"/>
      <c r="DI15" s="680"/>
      <c r="DJ15" s="680"/>
      <c r="DK15" s="680"/>
      <c r="DL15" s="680"/>
      <c r="DM15" s="680"/>
      <c r="DN15" s="680"/>
      <c r="DO15" s="680"/>
      <c r="DP15" s="681"/>
      <c r="DQ15" s="688">
        <v>710635</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173</v>
      </c>
      <c r="AE16" s="683"/>
      <c r="AF16" s="683"/>
      <c r="AG16" s="683"/>
      <c r="AH16" s="683"/>
      <c r="AI16" s="683"/>
      <c r="AJ16" s="683"/>
      <c r="AK16" s="683"/>
      <c r="AL16" s="684" t="s">
        <v>173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173</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9173</v>
      </c>
      <c r="S17" s="680"/>
      <c r="T17" s="680"/>
      <c r="U17" s="680"/>
      <c r="V17" s="680"/>
      <c r="W17" s="680"/>
      <c r="X17" s="680"/>
      <c r="Y17" s="681"/>
      <c r="Z17" s="682">
        <v>0.1</v>
      </c>
      <c r="AA17" s="682"/>
      <c r="AB17" s="682"/>
      <c r="AC17" s="682"/>
      <c r="AD17" s="683">
        <v>9173</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127</v>
      </c>
      <c r="BP17" s="682"/>
      <c r="BQ17" s="682"/>
      <c r="BR17" s="682"/>
      <c r="BS17" s="688" t="s">
        <v>173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664783</v>
      </c>
      <c r="CS17" s="680"/>
      <c r="CT17" s="680"/>
      <c r="CU17" s="680"/>
      <c r="CV17" s="680"/>
      <c r="CW17" s="680"/>
      <c r="CX17" s="680"/>
      <c r="CY17" s="681"/>
      <c r="CZ17" s="682">
        <v>9.8000000000000007</v>
      </c>
      <c r="DA17" s="682"/>
      <c r="DB17" s="682"/>
      <c r="DC17" s="682"/>
      <c r="DD17" s="688" t="s">
        <v>127</v>
      </c>
      <c r="DE17" s="680"/>
      <c r="DF17" s="680"/>
      <c r="DG17" s="680"/>
      <c r="DH17" s="680"/>
      <c r="DI17" s="680"/>
      <c r="DJ17" s="680"/>
      <c r="DK17" s="680"/>
      <c r="DL17" s="680"/>
      <c r="DM17" s="680"/>
      <c r="DN17" s="680"/>
      <c r="DO17" s="680"/>
      <c r="DP17" s="681"/>
      <c r="DQ17" s="688">
        <v>641284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1121783</v>
      </c>
      <c r="S18" s="680"/>
      <c r="T18" s="680"/>
      <c r="U18" s="680"/>
      <c r="V18" s="680"/>
      <c r="W18" s="680"/>
      <c r="X18" s="680"/>
      <c r="Y18" s="681"/>
      <c r="Z18" s="682">
        <v>16</v>
      </c>
      <c r="AA18" s="682"/>
      <c r="AB18" s="682"/>
      <c r="AC18" s="682"/>
      <c r="AD18" s="683">
        <v>1017190</v>
      </c>
      <c r="AE18" s="683"/>
      <c r="AF18" s="683"/>
      <c r="AG18" s="683"/>
      <c r="AH18" s="683"/>
      <c r="AI18" s="683"/>
      <c r="AJ18" s="683"/>
      <c r="AK18" s="683"/>
      <c r="AL18" s="684">
        <v>23.8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173</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1017190</v>
      </c>
      <c r="S19" s="680"/>
      <c r="T19" s="680"/>
      <c r="U19" s="680"/>
      <c r="V19" s="680"/>
      <c r="W19" s="680"/>
      <c r="X19" s="680"/>
      <c r="Y19" s="681"/>
      <c r="Z19" s="682">
        <v>14.5</v>
      </c>
      <c r="AA19" s="682"/>
      <c r="AB19" s="682"/>
      <c r="AC19" s="682"/>
      <c r="AD19" s="683">
        <v>1017190</v>
      </c>
      <c r="AE19" s="683"/>
      <c r="AF19" s="683"/>
      <c r="AG19" s="683"/>
      <c r="AH19" s="683"/>
      <c r="AI19" s="683"/>
      <c r="AJ19" s="683"/>
      <c r="AK19" s="683"/>
      <c r="AL19" s="684">
        <v>23.8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6274</v>
      </c>
      <c r="BH19" s="680"/>
      <c r="BI19" s="680"/>
      <c r="BJ19" s="680"/>
      <c r="BK19" s="680"/>
      <c r="BL19" s="680"/>
      <c r="BM19" s="680"/>
      <c r="BN19" s="681"/>
      <c r="BO19" s="682">
        <v>0.2</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104593</v>
      </c>
      <c r="S20" s="680"/>
      <c r="T20" s="680"/>
      <c r="U20" s="680"/>
      <c r="V20" s="680"/>
      <c r="W20" s="680"/>
      <c r="X20" s="680"/>
      <c r="Y20" s="681"/>
      <c r="Z20" s="682">
        <v>1.5</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6274</v>
      </c>
      <c r="BH20" s="680"/>
      <c r="BI20" s="680"/>
      <c r="BJ20" s="680"/>
      <c r="BK20" s="680"/>
      <c r="BL20" s="680"/>
      <c r="BM20" s="680"/>
      <c r="BN20" s="681"/>
      <c r="BO20" s="682">
        <v>0.2</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6816115</v>
      </c>
      <c r="CS20" s="680"/>
      <c r="CT20" s="680"/>
      <c r="CU20" s="680"/>
      <c r="CV20" s="680"/>
      <c r="CW20" s="680"/>
      <c r="CX20" s="680"/>
      <c r="CY20" s="681"/>
      <c r="CZ20" s="682">
        <v>100</v>
      </c>
      <c r="DA20" s="682"/>
      <c r="DB20" s="682"/>
      <c r="DC20" s="682"/>
      <c r="DD20" s="688">
        <v>719969</v>
      </c>
      <c r="DE20" s="680"/>
      <c r="DF20" s="680"/>
      <c r="DG20" s="680"/>
      <c r="DH20" s="680"/>
      <c r="DI20" s="680"/>
      <c r="DJ20" s="680"/>
      <c r="DK20" s="680"/>
      <c r="DL20" s="680"/>
      <c r="DM20" s="680"/>
      <c r="DN20" s="680"/>
      <c r="DO20" s="680"/>
      <c r="DP20" s="681"/>
      <c r="DQ20" s="688">
        <v>4657929</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173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6274</v>
      </c>
      <c r="BH21" s="680"/>
      <c r="BI21" s="680"/>
      <c r="BJ21" s="680"/>
      <c r="BK21" s="680"/>
      <c r="BL21" s="680"/>
      <c r="BM21" s="680"/>
      <c r="BN21" s="681"/>
      <c r="BO21" s="682">
        <v>0.2</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4362027</v>
      </c>
      <c r="S22" s="680"/>
      <c r="T22" s="680"/>
      <c r="U22" s="680"/>
      <c r="V22" s="680"/>
      <c r="W22" s="680"/>
      <c r="X22" s="680"/>
      <c r="Y22" s="681"/>
      <c r="Z22" s="682">
        <v>62.3</v>
      </c>
      <c r="AA22" s="682"/>
      <c r="AB22" s="682"/>
      <c r="AC22" s="682"/>
      <c r="AD22" s="683">
        <v>4257434</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1638</v>
      </c>
      <c r="S23" s="680"/>
      <c r="T23" s="680"/>
      <c r="U23" s="680"/>
      <c r="V23" s="680"/>
      <c r="W23" s="680"/>
      <c r="X23" s="680"/>
      <c r="Y23" s="681"/>
      <c r="Z23" s="682">
        <v>0</v>
      </c>
      <c r="AA23" s="682"/>
      <c r="AB23" s="682"/>
      <c r="AC23" s="682"/>
      <c r="AD23" s="683">
        <v>1638</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173</v>
      </c>
      <c r="BP23" s="682"/>
      <c r="BQ23" s="682"/>
      <c r="BR23" s="682"/>
      <c r="BS23" s="688" t="s">
        <v>127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24593</v>
      </c>
      <c r="S24" s="680"/>
      <c r="T24" s="680"/>
      <c r="U24" s="680"/>
      <c r="V24" s="680"/>
      <c r="W24" s="680"/>
      <c r="X24" s="680"/>
      <c r="Y24" s="681"/>
      <c r="Z24" s="682">
        <v>0.4</v>
      </c>
      <c r="AA24" s="682"/>
      <c r="AB24" s="682"/>
      <c r="AC24" s="682"/>
      <c r="AD24" s="683" t="s">
        <v>127</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2446045</v>
      </c>
      <c r="CS24" s="669"/>
      <c r="CT24" s="669"/>
      <c r="CU24" s="669"/>
      <c r="CV24" s="669"/>
      <c r="CW24" s="669"/>
      <c r="CX24" s="669"/>
      <c r="CY24" s="670"/>
      <c r="CZ24" s="673">
        <v>35.9</v>
      </c>
      <c r="DA24" s="674"/>
      <c r="DB24" s="674"/>
      <c r="DC24" s="693"/>
      <c r="DD24" s="712">
        <v>1828825</v>
      </c>
      <c r="DE24" s="669"/>
      <c r="DF24" s="669"/>
      <c r="DG24" s="669"/>
      <c r="DH24" s="669"/>
      <c r="DI24" s="669"/>
      <c r="DJ24" s="669"/>
      <c r="DK24" s="670"/>
      <c r="DL24" s="712">
        <v>1828598</v>
      </c>
      <c r="DM24" s="669"/>
      <c r="DN24" s="669"/>
      <c r="DO24" s="669"/>
      <c r="DP24" s="669"/>
      <c r="DQ24" s="669"/>
      <c r="DR24" s="669"/>
      <c r="DS24" s="669"/>
      <c r="DT24" s="669"/>
      <c r="DU24" s="669"/>
      <c r="DV24" s="670"/>
      <c r="DW24" s="673">
        <v>40.1</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115636</v>
      </c>
      <c r="S25" s="680"/>
      <c r="T25" s="680"/>
      <c r="U25" s="680"/>
      <c r="V25" s="680"/>
      <c r="W25" s="680"/>
      <c r="X25" s="680"/>
      <c r="Y25" s="681"/>
      <c r="Z25" s="682">
        <v>1.7</v>
      </c>
      <c r="AA25" s="682"/>
      <c r="AB25" s="682"/>
      <c r="AC25" s="682"/>
      <c r="AD25" s="683">
        <v>5554</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1111171</v>
      </c>
      <c r="CS25" s="715"/>
      <c r="CT25" s="715"/>
      <c r="CU25" s="715"/>
      <c r="CV25" s="715"/>
      <c r="CW25" s="715"/>
      <c r="CX25" s="715"/>
      <c r="CY25" s="716"/>
      <c r="CZ25" s="684">
        <v>16.3</v>
      </c>
      <c r="DA25" s="713"/>
      <c r="DB25" s="713"/>
      <c r="DC25" s="717"/>
      <c r="DD25" s="688">
        <v>987147</v>
      </c>
      <c r="DE25" s="715"/>
      <c r="DF25" s="715"/>
      <c r="DG25" s="715"/>
      <c r="DH25" s="715"/>
      <c r="DI25" s="715"/>
      <c r="DJ25" s="715"/>
      <c r="DK25" s="716"/>
      <c r="DL25" s="688">
        <v>986920</v>
      </c>
      <c r="DM25" s="715"/>
      <c r="DN25" s="715"/>
      <c r="DO25" s="715"/>
      <c r="DP25" s="715"/>
      <c r="DQ25" s="715"/>
      <c r="DR25" s="715"/>
      <c r="DS25" s="715"/>
      <c r="DT25" s="715"/>
      <c r="DU25" s="715"/>
      <c r="DV25" s="716"/>
      <c r="DW25" s="684">
        <v>21.6</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19887</v>
      </c>
      <c r="S26" s="680"/>
      <c r="T26" s="680"/>
      <c r="U26" s="680"/>
      <c r="V26" s="680"/>
      <c r="W26" s="680"/>
      <c r="X26" s="680"/>
      <c r="Y26" s="681"/>
      <c r="Z26" s="682">
        <v>0.3</v>
      </c>
      <c r="AA26" s="682"/>
      <c r="AB26" s="682"/>
      <c r="AC26" s="682"/>
      <c r="AD26" s="683" t="s">
        <v>127</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709621</v>
      </c>
      <c r="CS26" s="680"/>
      <c r="CT26" s="680"/>
      <c r="CU26" s="680"/>
      <c r="CV26" s="680"/>
      <c r="CW26" s="680"/>
      <c r="CX26" s="680"/>
      <c r="CY26" s="681"/>
      <c r="CZ26" s="684">
        <v>10.4</v>
      </c>
      <c r="DA26" s="713"/>
      <c r="DB26" s="713"/>
      <c r="DC26" s="717"/>
      <c r="DD26" s="688">
        <v>591360</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572774</v>
      </c>
      <c r="S27" s="680"/>
      <c r="T27" s="680"/>
      <c r="U27" s="680"/>
      <c r="V27" s="680"/>
      <c r="W27" s="680"/>
      <c r="X27" s="680"/>
      <c r="Y27" s="681"/>
      <c r="Z27" s="682">
        <v>8.1999999999999993</v>
      </c>
      <c r="AA27" s="682"/>
      <c r="AB27" s="682"/>
      <c r="AC27" s="682"/>
      <c r="AD27" s="683" t="s">
        <v>127</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2831208</v>
      </c>
      <c r="BH27" s="680"/>
      <c r="BI27" s="680"/>
      <c r="BJ27" s="680"/>
      <c r="BK27" s="680"/>
      <c r="BL27" s="680"/>
      <c r="BM27" s="680"/>
      <c r="BN27" s="681"/>
      <c r="BO27" s="682">
        <v>100</v>
      </c>
      <c r="BP27" s="682"/>
      <c r="BQ27" s="682"/>
      <c r="BR27" s="682"/>
      <c r="BS27" s="688">
        <v>107081</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670091</v>
      </c>
      <c r="CS27" s="715"/>
      <c r="CT27" s="715"/>
      <c r="CU27" s="715"/>
      <c r="CV27" s="715"/>
      <c r="CW27" s="715"/>
      <c r="CX27" s="715"/>
      <c r="CY27" s="716"/>
      <c r="CZ27" s="684">
        <v>9.8000000000000007</v>
      </c>
      <c r="DA27" s="713"/>
      <c r="DB27" s="713"/>
      <c r="DC27" s="717"/>
      <c r="DD27" s="688">
        <v>200394</v>
      </c>
      <c r="DE27" s="715"/>
      <c r="DF27" s="715"/>
      <c r="DG27" s="715"/>
      <c r="DH27" s="715"/>
      <c r="DI27" s="715"/>
      <c r="DJ27" s="715"/>
      <c r="DK27" s="716"/>
      <c r="DL27" s="688">
        <v>200394</v>
      </c>
      <c r="DM27" s="715"/>
      <c r="DN27" s="715"/>
      <c r="DO27" s="715"/>
      <c r="DP27" s="715"/>
      <c r="DQ27" s="715"/>
      <c r="DR27" s="715"/>
      <c r="DS27" s="715"/>
      <c r="DT27" s="715"/>
      <c r="DU27" s="715"/>
      <c r="DV27" s="716"/>
      <c r="DW27" s="684">
        <v>4.4000000000000004</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664783</v>
      </c>
      <c r="CS28" s="680"/>
      <c r="CT28" s="680"/>
      <c r="CU28" s="680"/>
      <c r="CV28" s="680"/>
      <c r="CW28" s="680"/>
      <c r="CX28" s="680"/>
      <c r="CY28" s="681"/>
      <c r="CZ28" s="684">
        <v>9.8000000000000007</v>
      </c>
      <c r="DA28" s="713"/>
      <c r="DB28" s="713"/>
      <c r="DC28" s="717"/>
      <c r="DD28" s="688">
        <v>641284</v>
      </c>
      <c r="DE28" s="680"/>
      <c r="DF28" s="680"/>
      <c r="DG28" s="680"/>
      <c r="DH28" s="680"/>
      <c r="DI28" s="680"/>
      <c r="DJ28" s="680"/>
      <c r="DK28" s="681"/>
      <c r="DL28" s="688">
        <v>641284</v>
      </c>
      <c r="DM28" s="680"/>
      <c r="DN28" s="680"/>
      <c r="DO28" s="680"/>
      <c r="DP28" s="680"/>
      <c r="DQ28" s="680"/>
      <c r="DR28" s="680"/>
      <c r="DS28" s="680"/>
      <c r="DT28" s="680"/>
      <c r="DU28" s="680"/>
      <c r="DV28" s="681"/>
      <c r="DW28" s="684">
        <v>14.1</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321056</v>
      </c>
      <c r="S29" s="680"/>
      <c r="T29" s="680"/>
      <c r="U29" s="680"/>
      <c r="V29" s="680"/>
      <c r="W29" s="680"/>
      <c r="X29" s="680"/>
      <c r="Y29" s="681"/>
      <c r="Z29" s="682">
        <v>4.5999999999999996</v>
      </c>
      <c r="AA29" s="682"/>
      <c r="AB29" s="682"/>
      <c r="AC29" s="682"/>
      <c r="AD29" s="683" t="s">
        <v>127</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664783</v>
      </c>
      <c r="CS29" s="715"/>
      <c r="CT29" s="715"/>
      <c r="CU29" s="715"/>
      <c r="CV29" s="715"/>
      <c r="CW29" s="715"/>
      <c r="CX29" s="715"/>
      <c r="CY29" s="716"/>
      <c r="CZ29" s="684">
        <v>9.8000000000000007</v>
      </c>
      <c r="DA29" s="713"/>
      <c r="DB29" s="713"/>
      <c r="DC29" s="717"/>
      <c r="DD29" s="688">
        <v>641284</v>
      </c>
      <c r="DE29" s="715"/>
      <c r="DF29" s="715"/>
      <c r="DG29" s="715"/>
      <c r="DH29" s="715"/>
      <c r="DI29" s="715"/>
      <c r="DJ29" s="715"/>
      <c r="DK29" s="716"/>
      <c r="DL29" s="688">
        <v>641284</v>
      </c>
      <c r="DM29" s="715"/>
      <c r="DN29" s="715"/>
      <c r="DO29" s="715"/>
      <c r="DP29" s="715"/>
      <c r="DQ29" s="715"/>
      <c r="DR29" s="715"/>
      <c r="DS29" s="715"/>
      <c r="DT29" s="715"/>
      <c r="DU29" s="715"/>
      <c r="DV29" s="716"/>
      <c r="DW29" s="684">
        <v>14.1</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85263</v>
      </c>
      <c r="S30" s="680"/>
      <c r="T30" s="680"/>
      <c r="U30" s="680"/>
      <c r="V30" s="680"/>
      <c r="W30" s="680"/>
      <c r="X30" s="680"/>
      <c r="Y30" s="681"/>
      <c r="Z30" s="682">
        <v>1.2</v>
      </c>
      <c r="AA30" s="682"/>
      <c r="AB30" s="682"/>
      <c r="AC30" s="682"/>
      <c r="AD30" s="683" t="s">
        <v>173</v>
      </c>
      <c r="AE30" s="683"/>
      <c r="AF30" s="683"/>
      <c r="AG30" s="683"/>
      <c r="AH30" s="683"/>
      <c r="AI30" s="683"/>
      <c r="AJ30" s="683"/>
      <c r="AK30" s="683"/>
      <c r="AL30" s="684" t="s">
        <v>127</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99.5</v>
      </c>
      <c r="BH30" s="740"/>
      <c r="BI30" s="740"/>
      <c r="BJ30" s="740"/>
      <c r="BK30" s="740"/>
      <c r="BL30" s="740"/>
      <c r="BM30" s="674">
        <v>93.7</v>
      </c>
      <c r="BN30" s="740"/>
      <c r="BO30" s="740"/>
      <c r="BP30" s="740"/>
      <c r="BQ30" s="741"/>
      <c r="BR30" s="739">
        <v>99.5</v>
      </c>
      <c r="BS30" s="740"/>
      <c r="BT30" s="740"/>
      <c r="BU30" s="740"/>
      <c r="BV30" s="740"/>
      <c r="BW30" s="740"/>
      <c r="BX30" s="674">
        <v>92.8</v>
      </c>
      <c r="BY30" s="740"/>
      <c r="BZ30" s="740"/>
      <c r="CA30" s="740"/>
      <c r="CB30" s="741"/>
      <c r="CD30" s="744"/>
      <c r="CE30" s="745"/>
      <c r="CF30" s="694" t="s">
        <v>309</v>
      </c>
      <c r="CG30" s="695"/>
      <c r="CH30" s="695"/>
      <c r="CI30" s="695"/>
      <c r="CJ30" s="695"/>
      <c r="CK30" s="695"/>
      <c r="CL30" s="695"/>
      <c r="CM30" s="695"/>
      <c r="CN30" s="695"/>
      <c r="CO30" s="695"/>
      <c r="CP30" s="695"/>
      <c r="CQ30" s="696"/>
      <c r="CR30" s="679">
        <v>625808</v>
      </c>
      <c r="CS30" s="680"/>
      <c r="CT30" s="680"/>
      <c r="CU30" s="680"/>
      <c r="CV30" s="680"/>
      <c r="CW30" s="680"/>
      <c r="CX30" s="680"/>
      <c r="CY30" s="681"/>
      <c r="CZ30" s="684">
        <v>9.1999999999999993</v>
      </c>
      <c r="DA30" s="713"/>
      <c r="DB30" s="713"/>
      <c r="DC30" s="717"/>
      <c r="DD30" s="688">
        <v>602309</v>
      </c>
      <c r="DE30" s="680"/>
      <c r="DF30" s="680"/>
      <c r="DG30" s="680"/>
      <c r="DH30" s="680"/>
      <c r="DI30" s="680"/>
      <c r="DJ30" s="680"/>
      <c r="DK30" s="681"/>
      <c r="DL30" s="688">
        <v>602309</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83792</v>
      </c>
      <c r="S31" s="680"/>
      <c r="T31" s="680"/>
      <c r="U31" s="680"/>
      <c r="V31" s="680"/>
      <c r="W31" s="680"/>
      <c r="X31" s="680"/>
      <c r="Y31" s="681"/>
      <c r="Z31" s="682">
        <v>1.2</v>
      </c>
      <c r="AA31" s="682"/>
      <c r="AB31" s="682"/>
      <c r="AC31" s="682"/>
      <c r="AD31" s="683" t="s">
        <v>127</v>
      </c>
      <c r="AE31" s="683"/>
      <c r="AF31" s="683"/>
      <c r="AG31" s="683"/>
      <c r="AH31" s="683"/>
      <c r="AI31" s="683"/>
      <c r="AJ31" s="683"/>
      <c r="AK31" s="683"/>
      <c r="AL31" s="684" t="s">
        <v>173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99.7</v>
      </c>
      <c r="BH31" s="715"/>
      <c r="BI31" s="715"/>
      <c r="BJ31" s="715"/>
      <c r="BK31" s="715"/>
      <c r="BL31" s="715"/>
      <c r="BM31" s="685">
        <v>97.7</v>
      </c>
      <c r="BN31" s="737"/>
      <c r="BO31" s="737"/>
      <c r="BP31" s="737"/>
      <c r="BQ31" s="738"/>
      <c r="BR31" s="736">
        <v>99.7</v>
      </c>
      <c r="BS31" s="715"/>
      <c r="BT31" s="715"/>
      <c r="BU31" s="715"/>
      <c r="BV31" s="715"/>
      <c r="BW31" s="715"/>
      <c r="BX31" s="685">
        <v>96.8</v>
      </c>
      <c r="BY31" s="737"/>
      <c r="BZ31" s="737"/>
      <c r="CA31" s="737"/>
      <c r="CB31" s="738"/>
      <c r="CD31" s="744"/>
      <c r="CE31" s="745"/>
      <c r="CF31" s="694" t="s">
        <v>313</v>
      </c>
      <c r="CG31" s="695"/>
      <c r="CH31" s="695"/>
      <c r="CI31" s="695"/>
      <c r="CJ31" s="695"/>
      <c r="CK31" s="695"/>
      <c r="CL31" s="695"/>
      <c r="CM31" s="695"/>
      <c r="CN31" s="695"/>
      <c r="CO31" s="695"/>
      <c r="CP31" s="695"/>
      <c r="CQ31" s="696"/>
      <c r="CR31" s="679">
        <v>38975</v>
      </c>
      <c r="CS31" s="715"/>
      <c r="CT31" s="715"/>
      <c r="CU31" s="715"/>
      <c r="CV31" s="715"/>
      <c r="CW31" s="715"/>
      <c r="CX31" s="715"/>
      <c r="CY31" s="716"/>
      <c r="CZ31" s="684">
        <v>0.6</v>
      </c>
      <c r="DA31" s="713"/>
      <c r="DB31" s="713"/>
      <c r="DC31" s="717"/>
      <c r="DD31" s="688">
        <v>38975</v>
      </c>
      <c r="DE31" s="715"/>
      <c r="DF31" s="715"/>
      <c r="DG31" s="715"/>
      <c r="DH31" s="715"/>
      <c r="DI31" s="715"/>
      <c r="DJ31" s="715"/>
      <c r="DK31" s="716"/>
      <c r="DL31" s="688">
        <v>38975</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374274</v>
      </c>
      <c r="S32" s="680"/>
      <c r="T32" s="680"/>
      <c r="U32" s="680"/>
      <c r="V32" s="680"/>
      <c r="W32" s="680"/>
      <c r="X32" s="680"/>
      <c r="Y32" s="681"/>
      <c r="Z32" s="682">
        <v>5.3</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89.3</v>
      </c>
      <c r="BN32" s="749"/>
      <c r="BO32" s="749"/>
      <c r="BP32" s="749"/>
      <c r="BQ32" s="751"/>
      <c r="BR32" s="748">
        <v>99.2</v>
      </c>
      <c r="BS32" s="749"/>
      <c r="BT32" s="749"/>
      <c r="BU32" s="749"/>
      <c r="BV32" s="749"/>
      <c r="BW32" s="749"/>
      <c r="BX32" s="750">
        <v>89</v>
      </c>
      <c r="BY32" s="749"/>
      <c r="BZ32" s="749"/>
      <c r="CA32" s="749"/>
      <c r="CB32" s="751"/>
      <c r="CD32" s="746"/>
      <c r="CE32" s="747"/>
      <c r="CF32" s="694" t="s">
        <v>316</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173</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39238</v>
      </c>
      <c r="S33" s="680"/>
      <c r="T33" s="680"/>
      <c r="U33" s="680"/>
      <c r="V33" s="680"/>
      <c r="W33" s="680"/>
      <c r="X33" s="680"/>
      <c r="Y33" s="681"/>
      <c r="Z33" s="682">
        <v>0.6</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3650101</v>
      </c>
      <c r="CS33" s="715"/>
      <c r="CT33" s="715"/>
      <c r="CU33" s="715"/>
      <c r="CV33" s="715"/>
      <c r="CW33" s="715"/>
      <c r="CX33" s="715"/>
      <c r="CY33" s="716"/>
      <c r="CZ33" s="684">
        <v>53.6</v>
      </c>
      <c r="DA33" s="713"/>
      <c r="DB33" s="713"/>
      <c r="DC33" s="717"/>
      <c r="DD33" s="688">
        <v>2675488</v>
      </c>
      <c r="DE33" s="715"/>
      <c r="DF33" s="715"/>
      <c r="DG33" s="715"/>
      <c r="DH33" s="715"/>
      <c r="DI33" s="715"/>
      <c r="DJ33" s="715"/>
      <c r="DK33" s="716"/>
      <c r="DL33" s="688">
        <v>2011636</v>
      </c>
      <c r="DM33" s="715"/>
      <c r="DN33" s="715"/>
      <c r="DO33" s="715"/>
      <c r="DP33" s="715"/>
      <c r="DQ33" s="715"/>
      <c r="DR33" s="715"/>
      <c r="DS33" s="715"/>
      <c r="DT33" s="715"/>
      <c r="DU33" s="715"/>
      <c r="DV33" s="716"/>
      <c r="DW33" s="684">
        <v>44.1</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507799</v>
      </c>
      <c r="S34" s="680"/>
      <c r="T34" s="680"/>
      <c r="U34" s="680"/>
      <c r="V34" s="680"/>
      <c r="W34" s="680"/>
      <c r="X34" s="680"/>
      <c r="Y34" s="681"/>
      <c r="Z34" s="682">
        <v>7.3</v>
      </c>
      <c r="AA34" s="682"/>
      <c r="AB34" s="682"/>
      <c r="AC34" s="682"/>
      <c r="AD34" s="683">
        <v>1359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997581</v>
      </c>
      <c r="CS34" s="680"/>
      <c r="CT34" s="680"/>
      <c r="CU34" s="680"/>
      <c r="CV34" s="680"/>
      <c r="CW34" s="680"/>
      <c r="CX34" s="680"/>
      <c r="CY34" s="681"/>
      <c r="CZ34" s="684">
        <v>14.6</v>
      </c>
      <c r="DA34" s="713"/>
      <c r="DB34" s="713"/>
      <c r="DC34" s="717"/>
      <c r="DD34" s="688">
        <v>759184</v>
      </c>
      <c r="DE34" s="680"/>
      <c r="DF34" s="680"/>
      <c r="DG34" s="680"/>
      <c r="DH34" s="680"/>
      <c r="DI34" s="680"/>
      <c r="DJ34" s="680"/>
      <c r="DK34" s="681"/>
      <c r="DL34" s="688">
        <v>682254</v>
      </c>
      <c r="DM34" s="680"/>
      <c r="DN34" s="680"/>
      <c r="DO34" s="680"/>
      <c r="DP34" s="680"/>
      <c r="DQ34" s="680"/>
      <c r="DR34" s="680"/>
      <c r="DS34" s="680"/>
      <c r="DT34" s="680"/>
      <c r="DU34" s="680"/>
      <c r="DV34" s="681"/>
      <c r="DW34" s="684">
        <v>15</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491583</v>
      </c>
      <c r="S35" s="680"/>
      <c r="T35" s="680"/>
      <c r="U35" s="680"/>
      <c r="V35" s="680"/>
      <c r="W35" s="680"/>
      <c r="X35" s="680"/>
      <c r="Y35" s="681"/>
      <c r="Z35" s="682">
        <v>7</v>
      </c>
      <c r="AA35" s="682"/>
      <c r="AB35" s="682"/>
      <c r="AC35" s="682"/>
      <c r="AD35" s="683" t="s">
        <v>127</v>
      </c>
      <c r="AE35" s="683"/>
      <c r="AF35" s="683"/>
      <c r="AG35" s="683"/>
      <c r="AH35" s="683"/>
      <c r="AI35" s="683"/>
      <c r="AJ35" s="683"/>
      <c r="AK35" s="683"/>
      <c r="AL35" s="684" t="s">
        <v>127</v>
      </c>
      <c r="AM35" s="685"/>
      <c r="AN35" s="685"/>
      <c r="AO35" s="686"/>
      <c r="AP35" s="234"/>
      <c r="AQ35" s="752" t="s">
        <v>324</v>
      </c>
      <c r="AR35" s="753"/>
      <c r="AS35" s="753"/>
      <c r="AT35" s="753"/>
      <c r="AU35" s="753"/>
      <c r="AV35" s="753"/>
      <c r="AW35" s="753"/>
      <c r="AX35" s="753"/>
      <c r="AY35" s="754"/>
      <c r="AZ35" s="668">
        <v>651583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2448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17464</v>
      </c>
      <c r="CS35" s="715"/>
      <c r="CT35" s="715"/>
      <c r="CU35" s="715"/>
      <c r="CV35" s="715"/>
      <c r="CW35" s="715"/>
      <c r="CX35" s="715"/>
      <c r="CY35" s="716"/>
      <c r="CZ35" s="684">
        <v>0.3</v>
      </c>
      <c r="DA35" s="713"/>
      <c r="DB35" s="713"/>
      <c r="DC35" s="717"/>
      <c r="DD35" s="688">
        <v>13626</v>
      </c>
      <c r="DE35" s="715"/>
      <c r="DF35" s="715"/>
      <c r="DG35" s="715"/>
      <c r="DH35" s="715"/>
      <c r="DI35" s="715"/>
      <c r="DJ35" s="715"/>
      <c r="DK35" s="716"/>
      <c r="DL35" s="688">
        <v>6185</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173</v>
      </c>
      <c r="AM36" s="685"/>
      <c r="AN36" s="685"/>
      <c r="AO36" s="686"/>
      <c r="AQ36" s="756" t="s">
        <v>328</v>
      </c>
      <c r="AR36" s="757"/>
      <c r="AS36" s="757"/>
      <c r="AT36" s="757"/>
      <c r="AU36" s="757"/>
      <c r="AV36" s="757"/>
      <c r="AW36" s="757"/>
      <c r="AX36" s="757"/>
      <c r="AY36" s="758"/>
      <c r="AZ36" s="679">
        <v>300000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-6052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1248714</v>
      </c>
      <c r="CS36" s="680"/>
      <c r="CT36" s="680"/>
      <c r="CU36" s="680"/>
      <c r="CV36" s="680"/>
      <c r="CW36" s="680"/>
      <c r="CX36" s="680"/>
      <c r="CY36" s="681"/>
      <c r="CZ36" s="684">
        <v>18.3</v>
      </c>
      <c r="DA36" s="713"/>
      <c r="DB36" s="713"/>
      <c r="DC36" s="717"/>
      <c r="DD36" s="688">
        <v>1050023</v>
      </c>
      <c r="DE36" s="680"/>
      <c r="DF36" s="680"/>
      <c r="DG36" s="680"/>
      <c r="DH36" s="680"/>
      <c r="DI36" s="680"/>
      <c r="DJ36" s="680"/>
      <c r="DK36" s="681"/>
      <c r="DL36" s="688">
        <v>754571</v>
      </c>
      <c r="DM36" s="680"/>
      <c r="DN36" s="680"/>
      <c r="DO36" s="680"/>
      <c r="DP36" s="680"/>
      <c r="DQ36" s="680"/>
      <c r="DR36" s="680"/>
      <c r="DS36" s="680"/>
      <c r="DT36" s="680"/>
      <c r="DU36" s="680"/>
      <c r="DV36" s="681"/>
      <c r="DW36" s="684">
        <v>16.5</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296783</v>
      </c>
      <c r="S37" s="680"/>
      <c r="T37" s="680"/>
      <c r="U37" s="680"/>
      <c r="V37" s="680"/>
      <c r="W37" s="680"/>
      <c r="X37" s="680"/>
      <c r="Y37" s="681"/>
      <c r="Z37" s="682">
        <v>4.2</v>
      </c>
      <c r="AA37" s="682"/>
      <c r="AB37" s="682"/>
      <c r="AC37" s="682"/>
      <c r="AD37" s="683" t="s">
        <v>127</v>
      </c>
      <c r="AE37" s="683"/>
      <c r="AF37" s="683"/>
      <c r="AG37" s="683"/>
      <c r="AH37" s="683"/>
      <c r="AI37" s="683"/>
      <c r="AJ37" s="683"/>
      <c r="AK37" s="683"/>
      <c r="AL37" s="684" t="s">
        <v>173</v>
      </c>
      <c r="AM37" s="685"/>
      <c r="AN37" s="685"/>
      <c r="AO37" s="686"/>
      <c r="AQ37" s="756" t="s">
        <v>332</v>
      </c>
      <c r="AR37" s="757"/>
      <c r="AS37" s="757"/>
      <c r="AT37" s="757"/>
      <c r="AU37" s="757"/>
      <c r="AV37" s="757"/>
      <c r="AW37" s="757"/>
      <c r="AX37" s="757"/>
      <c r="AY37" s="758"/>
      <c r="AZ37" s="679" t="s">
        <v>127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1961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458398</v>
      </c>
      <c r="CS37" s="715"/>
      <c r="CT37" s="715"/>
      <c r="CU37" s="715"/>
      <c r="CV37" s="715"/>
      <c r="CW37" s="715"/>
      <c r="CX37" s="715"/>
      <c r="CY37" s="716"/>
      <c r="CZ37" s="684">
        <v>6.7</v>
      </c>
      <c r="DA37" s="713"/>
      <c r="DB37" s="713"/>
      <c r="DC37" s="717"/>
      <c r="DD37" s="688">
        <v>358174</v>
      </c>
      <c r="DE37" s="715"/>
      <c r="DF37" s="715"/>
      <c r="DG37" s="715"/>
      <c r="DH37" s="715"/>
      <c r="DI37" s="715"/>
      <c r="DJ37" s="715"/>
      <c r="DK37" s="716"/>
      <c r="DL37" s="688">
        <v>358174</v>
      </c>
      <c r="DM37" s="715"/>
      <c r="DN37" s="715"/>
      <c r="DO37" s="715"/>
      <c r="DP37" s="715"/>
      <c r="DQ37" s="715"/>
      <c r="DR37" s="715"/>
      <c r="DS37" s="715"/>
      <c r="DT37" s="715"/>
      <c r="DU37" s="715"/>
      <c r="DV37" s="716"/>
      <c r="DW37" s="684">
        <v>7.8</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6999560</v>
      </c>
      <c r="S38" s="760"/>
      <c r="T38" s="760"/>
      <c r="U38" s="760"/>
      <c r="V38" s="760"/>
      <c r="W38" s="760"/>
      <c r="X38" s="760"/>
      <c r="Y38" s="761"/>
      <c r="Z38" s="762">
        <v>100</v>
      </c>
      <c r="AA38" s="762"/>
      <c r="AB38" s="762"/>
      <c r="AC38" s="762"/>
      <c r="AD38" s="763">
        <v>4265985</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173</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3145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651583</v>
      </c>
      <c r="CS38" s="680"/>
      <c r="CT38" s="680"/>
      <c r="CU38" s="680"/>
      <c r="CV38" s="680"/>
      <c r="CW38" s="680"/>
      <c r="CX38" s="680"/>
      <c r="CY38" s="681"/>
      <c r="CZ38" s="684">
        <v>9.6</v>
      </c>
      <c r="DA38" s="713"/>
      <c r="DB38" s="713"/>
      <c r="DC38" s="717"/>
      <c r="DD38" s="688">
        <v>568626</v>
      </c>
      <c r="DE38" s="680"/>
      <c r="DF38" s="680"/>
      <c r="DG38" s="680"/>
      <c r="DH38" s="680"/>
      <c r="DI38" s="680"/>
      <c r="DJ38" s="680"/>
      <c r="DK38" s="681"/>
      <c r="DL38" s="688">
        <v>568626</v>
      </c>
      <c r="DM38" s="680"/>
      <c r="DN38" s="680"/>
      <c r="DO38" s="680"/>
      <c r="DP38" s="680"/>
      <c r="DQ38" s="680"/>
      <c r="DR38" s="680"/>
      <c r="DS38" s="680"/>
      <c r="DT38" s="680"/>
      <c r="DU38" s="680"/>
      <c r="DV38" s="681"/>
      <c r="DW38" s="684">
        <v>12.5</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173</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379597</v>
      </c>
      <c r="CS39" s="715"/>
      <c r="CT39" s="715"/>
      <c r="CU39" s="715"/>
      <c r="CV39" s="715"/>
      <c r="CW39" s="715"/>
      <c r="CX39" s="715"/>
      <c r="CY39" s="716"/>
      <c r="CZ39" s="684">
        <v>5.6</v>
      </c>
      <c r="DA39" s="713"/>
      <c r="DB39" s="713"/>
      <c r="DC39" s="717"/>
      <c r="DD39" s="688">
        <v>284013</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101257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355162</v>
      </c>
      <c r="CS40" s="680"/>
      <c r="CT40" s="680"/>
      <c r="CU40" s="680"/>
      <c r="CV40" s="680"/>
      <c r="CW40" s="680"/>
      <c r="CX40" s="680"/>
      <c r="CY40" s="681"/>
      <c r="CZ40" s="684">
        <v>5.2</v>
      </c>
      <c r="DA40" s="713"/>
      <c r="DB40" s="713"/>
      <c r="DC40" s="717"/>
      <c r="DD40" s="688">
        <v>16</v>
      </c>
      <c r="DE40" s="680"/>
      <c r="DF40" s="680"/>
      <c r="DG40" s="680"/>
      <c r="DH40" s="680"/>
      <c r="DI40" s="680"/>
      <c r="DJ40" s="680"/>
      <c r="DK40" s="681"/>
      <c r="DL40" s="688" t="s">
        <v>173</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250326</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318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173</v>
      </c>
      <c r="CS41" s="715"/>
      <c r="CT41" s="715"/>
      <c r="CU41" s="715"/>
      <c r="CV41" s="715"/>
      <c r="CW41" s="715"/>
      <c r="CX41" s="715"/>
      <c r="CY41" s="716"/>
      <c r="CZ41" s="684" t="s">
        <v>173</v>
      </c>
      <c r="DA41" s="713"/>
      <c r="DB41" s="713"/>
      <c r="DC41" s="717"/>
      <c r="DD41" s="688" t="s">
        <v>173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719969</v>
      </c>
      <c r="CS42" s="680"/>
      <c r="CT42" s="680"/>
      <c r="CU42" s="680"/>
      <c r="CV42" s="680"/>
      <c r="CW42" s="680"/>
      <c r="CX42" s="680"/>
      <c r="CY42" s="681"/>
      <c r="CZ42" s="684">
        <v>10.6</v>
      </c>
      <c r="DA42" s="685"/>
      <c r="DB42" s="685"/>
      <c r="DC42" s="780"/>
      <c r="DD42" s="688">
        <v>153616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16470</v>
      </c>
      <c r="CS43" s="715"/>
      <c r="CT43" s="715"/>
      <c r="CU43" s="715"/>
      <c r="CV43" s="715"/>
      <c r="CW43" s="715"/>
      <c r="CX43" s="715"/>
      <c r="CY43" s="716"/>
      <c r="CZ43" s="684">
        <v>0.2</v>
      </c>
      <c r="DA43" s="713"/>
      <c r="DB43" s="713"/>
      <c r="DC43" s="717"/>
      <c r="DD43" s="688">
        <v>16470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719969</v>
      </c>
      <c r="CS44" s="680"/>
      <c r="CT44" s="680"/>
      <c r="CU44" s="680"/>
      <c r="CV44" s="680"/>
      <c r="CW44" s="680"/>
      <c r="CX44" s="680"/>
      <c r="CY44" s="681"/>
      <c r="CZ44" s="684">
        <v>10.6</v>
      </c>
      <c r="DA44" s="685"/>
      <c r="DB44" s="685"/>
      <c r="DC44" s="780"/>
      <c r="DD44" s="688">
        <v>153616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362275</v>
      </c>
      <c r="CS45" s="715"/>
      <c r="CT45" s="715"/>
      <c r="CU45" s="715"/>
      <c r="CV45" s="715"/>
      <c r="CW45" s="715"/>
      <c r="CX45" s="715"/>
      <c r="CY45" s="716"/>
      <c r="CZ45" s="684">
        <v>5.3</v>
      </c>
      <c r="DA45" s="713"/>
      <c r="DB45" s="713"/>
      <c r="DC45" s="717"/>
      <c r="DD45" s="688">
        <v>6871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353699</v>
      </c>
      <c r="CS46" s="680"/>
      <c r="CT46" s="680"/>
      <c r="CU46" s="680"/>
      <c r="CV46" s="680"/>
      <c r="CW46" s="680"/>
      <c r="CX46" s="680"/>
      <c r="CY46" s="681"/>
      <c r="CZ46" s="684">
        <v>5.2</v>
      </c>
      <c r="DA46" s="685"/>
      <c r="DB46" s="685"/>
      <c r="DC46" s="780"/>
      <c r="DD46" s="688">
        <v>142750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6816115</v>
      </c>
      <c r="CS49" s="749"/>
      <c r="CT49" s="749"/>
      <c r="CU49" s="749"/>
      <c r="CV49" s="749"/>
      <c r="CW49" s="749"/>
      <c r="CX49" s="749"/>
      <c r="CY49" s="781"/>
      <c r="CZ49" s="764">
        <v>100</v>
      </c>
      <c r="DA49" s="782"/>
      <c r="DB49" s="782"/>
      <c r="DC49" s="783"/>
      <c r="DD49" s="784">
        <v>4657929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WdfL2WCf6EQUH+XFxNa+WCbQPJJG2PejH9t15xyxLfoKDFsb5D7K7+MTPX5Skm3RJ1RJEl5hgG2Ib312JQlEQ==" saltValue="dXxkzFWv9kEtJQqzU7W2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7005</v>
      </c>
      <c r="R7" s="815"/>
      <c r="S7" s="815"/>
      <c r="T7" s="815"/>
      <c r="U7" s="815"/>
      <c r="V7" s="815">
        <v>6822</v>
      </c>
      <c r="W7" s="815"/>
      <c r="X7" s="815"/>
      <c r="Y7" s="815"/>
      <c r="Z7" s="815"/>
      <c r="AA7" s="815">
        <v>183</v>
      </c>
      <c r="AB7" s="815"/>
      <c r="AC7" s="815"/>
      <c r="AD7" s="815"/>
      <c r="AE7" s="816"/>
      <c r="AF7" s="817">
        <v>80</v>
      </c>
      <c r="AG7" s="818"/>
      <c r="AH7" s="818"/>
      <c r="AI7" s="818"/>
      <c r="AJ7" s="819"/>
      <c r="AK7" s="854">
        <v>373</v>
      </c>
      <c r="AL7" s="855"/>
      <c r="AM7" s="855"/>
      <c r="AN7" s="855"/>
      <c r="AO7" s="855"/>
      <c r="AP7" s="855">
        <v>6353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-12</v>
      </c>
      <c r="CI7" s="852"/>
      <c r="CJ7" s="852"/>
      <c r="CK7" s="852"/>
      <c r="CL7" s="853"/>
      <c r="CM7" s="851">
        <v>693</v>
      </c>
      <c r="CN7" s="852"/>
      <c r="CO7" s="852"/>
      <c r="CP7" s="852"/>
      <c r="CQ7" s="853"/>
      <c r="CR7" s="851">
        <v>40</v>
      </c>
      <c r="CS7" s="852"/>
      <c r="CT7" s="852"/>
      <c r="CU7" s="852"/>
      <c r="CV7" s="853"/>
      <c r="CW7" s="851">
        <v>39</v>
      </c>
      <c r="CX7" s="852"/>
      <c r="CY7" s="852"/>
      <c r="CZ7" s="852"/>
      <c r="DA7" s="853"/>
      <c r="DB7" s="851" t="s">
        <v>503</v>
      </c>
      <c r="DC7" s="852"/>
      <c r="DD7" s="852"/>
      <c r="DE7" s="852"/>
      <c r="DF7" s="853"/>
      <c r="DG7" s="851" t="s">
        <v>503</v>
      </c>
      <c r="DH7" s="852"/>
      <c r="DI7" s="852"/>
      <c r="DJ7" s="852"/>
      <c r="DK7" s="853"/>
      <c r="DL7" s="851" t="s">
        <v>503</v>
      </c>
      <c r="DM7" s="852"/>
      <c r="DN7" s="852"/>
      <c r="DO7" s="852"/>
      <c r="DP7" s="853"/>
      <c r="DQ7" s="851" t="s">
        <v>503</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128</v>
      </c>
      <c r="R8" s="839"/>
      <c r="S8" s="839"/>
      <c r="T8" s="839"/>
      <c r="U8" s="839"/>
      <c r="V8" s="839">
        <v>128</v>
      </c>
      <c r="W8" s="839"/>
      <c r="X8" s="839"/>
      <c r="Y8" s="839"/>
      <c r="Z8" s="839"/>
      <c r="AA8" s="839">
        <v>0</v>
      </c>
      <c r="AB8" s="839"/>
      <c r="AC8" s="839"/>
      <c r="AD8" s="839"/>
      <c r="AE8" s="840"/>
      <c r="AF8" s="841" t="s">
        <v>384</v>
      </c>
      <c r="AG8" s="842"/>
      <c r="AH8" s="842"/>
      <c r="AI8" s="842"/>
      <c r="AJ8" s="843"/>
      <c r="AK8" s="844">
        <v>127</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-1</v>
      </c>
      <c r="CI8" s="862"/>
      <c r="CJ8" s="862"/>
      <c r="CK8" s="862"/>
      <c r="CL8" s="863"/>
      <c r="CM8" s="861">
        <v>58</v>
      </c>
      <c r="CN8" s="862"/>
      <c r="CO8" s="862"/>
      <c r="CP8" s="862"/>
      <c r="CQ8" s="863"/>
      <c r="CR8" s="861">
        <v>15</v>
      </c>
      <c r="CS8" s="862"/>
      <c r="CT8" s="862"/>
      <c r="CU8" s="862"/>
      <c r="CV8" s="863"/>
      <c r="CW8" s="861">
        <v>5</v>
      </c>
      <c r="CX8" s="862"/>
      <c r="CY8" s="862"/>
      <c r="CZ8" s="862"/>
      <c r="DA8" s="863"/>
      <c r="DB8" s="861" t="s">
        <v>503</v>
      </c>
      <c r="DC8" s="862"/>
      <c r="DD8" s="862"/>
      <c r="DE8" s="862"/>
      <c r="DF8" s="863"/>
      <c r="DG8" s="861" t="s">
        <v>503</v>
      </c>
      <c r="DH8" s="862"/>
      <c r="DI8" s="862"/>
      <c r="DJ8" s="862"/>
      <c r="DK8" s="863"/>
      <c r="DL8" s="861" t="s">
        <v>503</v>
      </c>
      <c r="DM8" s="862"/>
      <c r="DN8" s="862"/>
      <c r="DO8" s="862"/>
      <c r="DP8" s="863"/>
      <c r="DQ8" s="861" t="s">
        <v>503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1</v>
      </c>
      <c r="CI9" s="862"/>
      <c r="CJ9" s="862"/>
      <c r="CK9" s="862"/>
      <c r="CL9" s="863"/>
      <c r="CM9" s="861">
        <v>227</v>
      </c>
      <c r="CN9" s="862"/>
      <c r="CO9" s="862"/>
      <c r="CP9" s="862"/>
      <c r="CQ9" s="863"/>
      <c r="CR9" s="861">
        <v>3</v>
      </c>
      <c r="CS9" s="862"/>
      <c r="CT9" s="862"/>
      <c r="CU9" s="862"/>
      <c r="CV9" s="863"/>
      <c r="CW9" s="861" t="s">
        <v>503</v>
      </c>
      <c r="CX9" s="862"/>
      <c r="CY9" s="862"/>
      <c r="CZ9" s="862"/>
      <c r="DA9" s="863"/>
      <c r="DB9" s="861" t="s">
        <v>503</v>
      </c>
      <c r="DC9" s="862"/>
      <c r="DD9" s="862"/>
      <c r="DE9" s="862"/>
      <c r="DF9" s="863"/>
      <c r="DG9" s="861">
        <v>719</v>
      </c>
      <c r="DH9" s="862"/>
      <c r="DI9" s="862"/>
      <c r="DJ9" s="862"/>
      <c r="DK9" s="863"/>
      <c r="DL9" s="861" t="s">
        <v>503</v>
      </c>
      <c r="DM9" s="862"/>
      <c r="DN9" s="862"/>
      <c r="DO9" s="862"/>
      <c r="DP9" s="863"/>
      <c r="DQ9" s="861">
        <v>415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v>0</v>
      </c>
      <c r="CI10" s="862"/>
      <c r="CJ10" s="862"/>
      <c r="CK10" s="862"/>
      <c r="CL10" s="863"/>
      <c r="CM10" s="861">
        <v>32</v>
      </c>
      <c r="CN10" s="862"/>
      <c r="CO10" s="862"/>
      <c r="CP10" s="862"/>
      <c r="CQ10" s="863"/>
      <c r="CR10" s="861">
        <v>22</v>
      </c>
      <c r="CS10" s="862"/>
      <c r="CT10" s="862"/>
      <c r="CU10" s="862"/>
      <c r="CV10" s="863"/>
      <c r="CW10" s="861">
        <v>4</v>
      </c>
      <c r="CX10" s="862"/>
      <c r="CY10" s="862"/>
      <c r="CZ10" s="862"/>
      <c r="DA10" s="863"/>
      <c r="DB10" s="861" t="s">
        <v>503</v>
      </c>
      <c r="DC10" s="862"/>
      <c r="DD10" s="862"/>
      <c r="DE10" s="862"/>
      <c r="DF10" s="863"/>
      <c r="DG10" s="861" t="s">
        <v>503</v>
      </c>
      <c r="DH10" s="862"/>
      <c r="DI10" s="862"/>
      <c r="DJ10" s="862"/>
      <c r="DK10" s="863"/>
      <c r="DL10" s="861" t="s">
        <v>503</v>
      </c>
      <c r="DM10" s="862"/>
      <c r="DN10" s="862"/>
      <c r="DO10" s="862"/>
      <c r="DP10" s="863"/>
      <c r="DQ10" s="861" t="s">
        <v>503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594</v>
      </c>
      <c r="BT11" s="849"/>
      <c r="BU11" s="849"/>
      <c r="BV11" s="849"/>
      <c r="BW11" s="849"/>
      <c r="BX11" s="849"/>
      <c r="BY11" s="849"/>
      <c r="BZ11" s="849"/>
      <c r="CA11" s="849"/>
      <c r="CB11" s="849"/>
      <c r="CC11" s="849"/>
      <c r="CD11" s="849"/>
      <c r="CE11" s="849"/>
      <c r="CF11" s="849"/>
      <c r="CG11" s="850"/>
      <c r="CH11" s="861">
        <v>-1</v>
      </c>
      <c r="CI11" s="862"/>
      <c r="CJ11" s="862"/>
      <c r="CK11" s="862"/>
      <c r="CL11" s="863"/>
      <c r="CM11" s="861">
        <v>10</v>
      </c>
      <c r="CN11" s="862"/>
      <c r="CO11" s="862"/>
      <c r="CP11" s="862"/>
      <c r="CQ11" s="863"/>
      <c r="CR11" s="861">
        <v>5</v>
      </c>
      <c r="CS11" s="862"/>
      <c r="CT11" s="862"/>
      <c r="CU11" s="862"/>
      <c r="CV11" s="863"/>
      <c r="CW11" s="861" t="s">
        <v>503</v>
      </c>
      <c r="CX11" s="862"/>
      <c r="CY11" s="862"/>
      <c r="CZ11" s="862"/>
      <c r="DA11" s="863"/>
      <c r="DB11" s="861" t="s">
        <v>503</v>
      </c>
      <c r="DC11" s="862"/>
      <c r="DD11" s="862"/>
      <c r="DE11" s="862"/>
      <c r="DF11" s="863"/>
      <c r="DG11" s="861" t="s">
        <v>503</v>
      </c>
      <c r="DH11" s="862"/>
      <c r="DI11" s="862"/>
      <c r="DJ11" s="862"/>
      <c r="DK11" s="863"/>
      <c r="DL11" s="861" t="s">
        <v>503</v>
      </c>
      <c r="DM11" s="862"/>
      <c r="DN11" s="862"/>
      <c r="DO11" s="862"/>
      <c r="DP11" s="863"/>
      <c r="DQ11" s="861" t="s">
        <v>503</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595</v>
      </c>
      <c r="BT12" s="849"/>
      <c r="BU12" s="849"/>
      <c r="BV12" s="849"/>
      <c r="BW12" s="849"/>
      <c r="BX12" s="849"/>
      <c r="BY12" s="849"/>
      <c r="BZ12" s="849"/>
      <c r="CA12" s="849"/>
      <c r="CB12" s="849"/>
      <c r="CC12" s="849"/>
      <c r="CD12" s="849"/>
      <c r="CE12" s="849"/>
      <c r="CF12" s="849"/>
      <c r="CG12" s="850"/>
      <c r="CH12" s="861">
        <v>4</v>
      </c>
      <c r="CI12" s="862"/>
      <c r="CJ12" s="862"/>
      <c r="CK12" s="862"/>
      <c r="CL12" s="863"/>
      <c r="CM12" s="861">
        <v>3</v>
      </c>
      <c r="CN12" s="862"/>
      <c r="CO12" s="862"/>
      <c r="CP12" s="862"/>
      <c r="CQ12" s="863"/>
      <c r="CR12" s="861" t="s">
        <v>571</v>
      </c>
      <c r="CS12" s="862"/>
      <c r="CT12" s="862"/>
      <c r="CU12" s="862"/>
      <c r="CV12" s="863"/>
      <c r="CW12" s="861" t="s">
        <v>571</v>
      </c>
      <c r="CX12" s="862"/>
      <c r="CY12" s="862"/>
      <c r="CZ12" s="862"/>
      <c r="DA12" s="863"/>
      <c r="DB12" s="861" t="s">
        <v>503</v>
      </c>
      <c r="DC12" s="862"/>
      <c r="DD12" s="862"/>
      <c r="DE12" s="862"/>
      <c r="DF12" s="863"/>
      <c r="DG12" s="861" t="s">
        <v>503</v>
      </c>
      <c r="DH12" s="862"/>
      <c r="DI12" s="862"/>
      <c r="DJ12" s="862"/>
      <c r="DK12" s="863"/>
      <c r="DL12" s="861" t="s">
        <v>503</v>
      </c>
      <c r="DM12" s="862"/>
      <c r="DN12" s="862"/>
      <c r="DO12" s="862"/>
      <c r="DP12" s="863"/>
      <c r="DQ12" s="861" t="s">
        <v>503</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f>Q7+Q8</f>
        <v>7133</v>
      </c>
      <c r="R23" s="874"/>
      <c r="S23" s="874"/>
      <c r="T23" s="874"/>
      <c r="U23" s="874"/>
      <c r="V23" s="874">
        <f t="shared" ref="V23" si="0">V7+V8</f>
        <v>6950</v>
      </c>
      <c r="W23" s="874"/>
      <c r="X23" s="874"/>
      <c r="Y23" s="874"/>
      <c r="Z23" s="874"/>
      <c r="AA23" s="874">
        <f t="shared" ref="AA23" si="1">AA7+AA8</f>
        <v>183</v>
      </c>
      <c r="AB23" s="874"/>
      <c r="AC23" s="874"/>
      <c r="AD23" s="874"/>
      <c r="AE23" s="875"/>
      <c r="AF23" s="876">
        <v>80</v>
      </c>
      <c r="AG23" s="874"/>
      <c r="AH23" s="874"/>
      <c r="AI23" s="874"/>
      <c r="AJ23" s="877"/>
      <c r="AK23" s="878"/>
      <c r="AL23" s="879"/>
      <c r="AM23" s="879"/>
      <c r="AN23" s="879"/>
      <c r="AO23" s="879"/>
      <c r="AP23" s="874">
        <f>AP7</f>
        <v>6353</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1473</v>
      </c>
      <c r="R28" s="903"/>
      <c r="S28" s="903"/>
      <c r="T28" s="903"/>
      <c r="U28" s="903"/>
      <c r="V28" s="903">
        <v>1471</v>
      </c>
      <c r="W28" s="903"/>
      <c r="X28" s="903"/>
      <c r="Y28" s="903"/>
      <c r="Z28" s="903"/>
      <c r="AA28" s="903">
        <v>2</v>
      </c>
      <c r="AB28" s="903"/>
      <c r="AC28" s="903"/>
      <c r="AD28" s="903"/>
      <c r="AE28" s="904"/>
      <c r="AF28" s="905">
        <v>2</v>
      </c>
      <c r="AG28" s="903"/>
      <c r="AH28" s="903"/>
      <c r="AI28" s="903"/>
      <c r="AJ28" s="906"/>
      <c r="AK28" s="907">
        <v>96</v>
      </c>
      <c r="AL28" s="898"/>
      <c r="AM28" s="898"/>
      <c r="AN28" s="898"/>
      <c r="AO28" s="898"/>
      <c r="AP28" s="898" t="s">
        <v>503</v>
      </c>
      <c r="AQ28" s="898"/>
      <c r="AR28" s="898"/>
      <c r="AS28" s="898"/>
      <c r="AT28" s="898"/>
      <c r="AU28" s="898" t="s">
        <v>503</v>
      </c>
      <c r="AV28" s="898"/>
      <c r="AW28" s="898"/>
      <c r="AX28" s="898"/>
      <c r="AY28" s="898"/>
      <c r="AZ28" s="899" t="s">
        <v>503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1410</v>
      </c>
      <c r="R29" s="839"/>
      <c r="S29" s="839"/>
      <c r="T29" s="839"/>
      <c r="U29" s="839"/>
      <c r="V29" s="839">
        <v>1386</v>
      </c>
      <c r="W29" s="839"/>
      <c r="X29" s="839"/>
      <c r="Y29" s="839"/>
      <c r="Z29" s="839"/>
      <c r="AA29" s="839">
        <v>25</v>
      </c>
      <c r="AB29" s="839"/>
      <c r="AC29" s="839"/>
      <c r="AD29" s="839"/>
      <c r="AE29" s="840"/>
      <c r="AF29" s="841">
        <v>25</v>
      </c>
      <c r="AG29" s="842"/>
      <c r="AH29" s="842"/>
      <c r="AI29" s="842"/>
      <c r="AJ29" s="843"/>
      <c r="AK29" s="910">
        <v>182</v>
      </c>
      <c r="AL29" s="911"/>
      <c r="AM29" s="911"/>
      <c r="AN29" s="911"/>
      <c r="AO29" s="911"/>
      <c r="AP29" s="911" t="s">
        <v>503</v>
      </c>
      <c r="AQ29" s="911"/>
      <c r="AR29" s="911"/>
      <c r="AS29" s="911"/>
      <c r="AT29" s="911"/>
      <c r="AU29" s="911" t="s">
        <v>503</v>
      </c>
      <c r="AV29" s="911"/>
      <c r="AW29" s="911"/>
      <c r="AX29" s="911"/>
      <c r="AY29" s="911"/>
      <c r="AZ29" s="912" t="s">
        <v>503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214</v>
      </c>
      <c r="R30" s="839"/>
      <c r="S30" s="839"/>
      <c r="T30" s="839"/>
      <c r="U30" s="839"/>
      <c r="V30" s="839">
        <v>214</v>
      </c>
      <c r="W30" s="839"/>
      <c r="X30" s="839"/>
      <c r="Y30" s="839"/>
      <c r="Z30" s="839"/>
      <c r="AA30" s="839">
        <v>0</v>
      </c>
      <c r="AB30" s="839"/>
      <c r="AC30" s="839"/>
      <c r="AD30" s="839"/>
      <c r="AE30" s="840"/>
      <c r="AF30" s="841">
        <v>0</v>
      </c>
      <c r="AG30" s="842"/>
      <c r="AH30" s="842"/>
      <c r="AI30" s="842"/>
      <c r="AJ30" s="843"/>
      <c r="AK30" s="910">
        <v>44</v>
      </c>
      <c r="AL30" s="911"/>
      <c r="AM30" s="911"/>
      <c r="AN30" s="911"/>
      <c r="AO30" s="911"/>
      <c r="AP30" s="911" t="s">
        <v>503</v>
      </c>
      <c r="AQ30" s="911"/>
      <c r="AR30" s="911"/>
      <c r="AS30" s="911"/>
      <c r="AT30" s="911"/>
      <c r="AU30" s="911" t="s">
        <v>503</v>
      </c>
      <c r="AV30" s="911"/>
      <c r="AW30" s="911"/>
      <c r="AX30" s="911"/>
      <c r="AY30" s="911"/>
      <c r="AZ30" s="912" t="s">
        <v>503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1013</v>
      </c>
      <c r="R31" s="839"/>
      <c r="S31" s="839"/>
      <c r="T31" s="839"/>
      <c r="U31" s="839"/>
      <c r="V31" s="839">
        <v>996</v>
      </c>
      <c r="W31" s="839"/>
      <c r="X31" s="839"/>
      <c r="Y31" s="839"/>
      <c r="Z31" s="839"/>
      <c r="AA31" s="839">
        <v>17</v>
      </c>
      <c r="AB31" s="839"/>
      <c r="AC31" s="839"/>
      <c r="AD31" s="839"/>
      <c r="AE31" s="840"/>
      <c r="AF31" s="841">
        <v>1</v>
      </c>
      <c r="AG31" s="842"/>
      <c r="AH31" s="842"/>
      <c r="AI31" s="842"/>
      <c r="AJ31" s="843"/>
      <c r="AK31" s="910">
        <v>300</v>
      </c>
      <c r="AL31" s="911"/>
      <c r="AM31" s="911"/>
      <c r="AN31" s="911"/>
      <c r="AO31" s="911"/>
      <c r="AP31" s="911">
        <v>5180</v>
      </c>
      <c r="AQ31" s="911"/>
      <c r="AR31" s="911"/>
      <c r="AS31" s="911"/>
      <c r="AT31" s="911"/>
      <c r="AU31" s="911">
        <v>4367</v>
      </c>
      <c r="AV31" s="911"/>
      <c r="AW31" s="911"/>
      <c r="AX31" s="911"/>
      <c r="AY31" s="911"/>
      <c r="AZ31" s="912" t="s">
        <v>572</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v>
      </c>
      <c r="AG63" s="922"/>
      <c r="AH63" s="922"/>
      <c r="AI63" s="922"/>
      <c r="AJ63" s="923"/>
      <c r="AK63" s="924"/>
      <c r="AL63" s="919"/>
      <c r="AM63" s="919"/>
      <c r="AN63" s="919"/>
      <c r="AO63" s="919"/>
      <c r="AP63" s="922">
        <f>AP31</f>
        <v>5180</v>
      </c>
      <c r="AQ63" s="922"/>
      <c r="AR63" s="922"/>
      <c r="AS63" s="922"/>
      <c r="AT63" s="922"/>
      <c r="AU63" s="922">
        <f>AU31</f>
        <v>4367</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392</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566</v>
      </c>
      <c r="R68" s="911"/>
      <c r="S68" s="911"/>
      <c r="T68" s="911"/>
      <c r="U68" s="911"/>
      <c r="V68" s="911">
        <v>490</v>
      </c>
      <c r="W68" s="911"/>
      <c r="X68" s="911"/>
      <c r="Y68" s="911"/>
      <c r="Z68" s="911"/>
      <c r="AA68" s="911">
        <v>76</v>
      </c>
      <c r="AB68" s="911"/>
      <c r="AC68" s="911"/>
      <c r="AD68" s="911"/>
      <c r="AE68" s="911"/>
      <c r="AF68" s="911">
        <v>75</v>
      </c>
      <c r="AG68" s="911"/>
      <c r="AH68" s="911"/>
      <c r="AI68" s="911"/>
      <c r="AJ68" s="911"/>
      <c r="AK68" s="911" t="s">
        <v>503</v>
      </c>
      <c r="AL68" s="911"/>
      <c r="AM68" s="911"/>
      <c r="AN68" s="911"/>
      <c r="AO68" s="911"/>
      <c r="AP68" s="911" t="s">
        <v>597</v>
      </c>
      <c r="AQ68" s="911"/>
      <c r="AR68" s="911"/>
      <c r="AS68" s="911"/>
      <c r="AT68" s="911"/>
      <c r="AU68" s="946" t="s">
        <v>503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2">
        <v>507</v>
      </c>
      <c r="R69" s="911"/>
      <c r="S69" s="911"/>
      <c r="T69" s="911"/>
      <c r="U69" s="911"/>
      <c r="V69" s="911">
        <v>500</v>
      </c>
      <c r="W69" s="911"/>
      <c r="X69" s="911"/>
      <c r="Y69" s="911"/>
      <c r="Z69" s="911"/>
      <c r="AA69" s="911">
        <v>7</v>
      </c>
      <c r="AB69" s="911"/>
      <c r="AC69" s="911"/>
      <c r="AD69" s="911"/>
      <c r="AE69" s="911"/>
      <c r="AF69" s="911">
        <v>45</v>
      </c>
      <c r="AG69" s="911"/>
      <c r="AH69" s="911"/>
      <c r="AI69" s="911"/>
      <c r="AJ69" s="911"/>
      <c r="AK69" s="911" t="s">
        <v>503</v>
      </c>
      <c r="AL69" s="911"/>
      <c r="AM69" s="911"/>
      <c r="AN69" s="911"/>
      <c r="AO69" s="911"/>
      <c r="AP69" s="911" t="s">
        <v>597</v>
      </c>
      <c r="AQ69" s="911"/>
      <c r="AR69" s="911"/>
      <c r="AS69" s="911"/>
      <c r="AT69" s="911"/>
      <c r="AU69" s="911" t="s">
        <v>503</v>
      </c>
      <c r="AV69" s="911"/>
      <c r="AW69" s="911"/>
      <c r="AX69" s="911"/>
      <c r="AY69" s="911"/>
      <c r="AZ69" s="956"/>
      <c r="BA69" s="956"/>
      <c r="BB69" s="956"/>
      <c r="BC69" s="956"/>
      <c r="BD69" s="957"/>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2">
        <v>13</v>
      </c>
      <c r="R70" s="911"/>
      <c r="S70" s="911"/>
      <c r="T70" s="911"/>
      <c r="U70" s="911"/>
      <c r="V70" s="911">
        <v>6</v>
      </c>
      <c r="W70" s="911"/>
      <c r="X70" s="911"/>
      <c r="Y70" s="911"/>
      <c r="Z70" s="911"/>
      <c r="AA70" s="911">
        <v>7</v>
      </c>
      <c r="AB70" s="911"/>
      <c r="AC70" s="911"/>
      <c r="AD70" s="911"/>
      <c r="AE70" s="911"/>
      <c r="AF70" s="911">
        <v>6</v>
      </c>
      <c r="AG70" s="911"/>
      <c r="AH70" s="911"/>
      <c r="AI70" s="911"/>
      <c r="AJ70" s="911"/>
      <c r="AK70" s="911" t="s">
        <v>503</v>
      </c>
      <c r="AL70" s="911"/>
      <c r="AM70" s="911"/>
      <c r="AN70" s="911"/>
      <c r="AO70" s="911"/>
      <c r="AP70" s="911" t="s">
        <v>597</v>
      </c>
      <c r="AQ70" s="911"/>
      <c r="AR70" s="911"/>
      <c r="AS70" s="911"/>
      <c r="AT70" s="911"/>
      <c r="AU70" s="911" t="s">
        <v>503</v>
      </c>
      <c r="AV70" s="911"/>
      <c r="AW70" s="911"/>
      <c r="AX70" s="911"/>
      <c r="AY70" s="911"/>
      <c r="AZ70" s="956"/>
      <c r="BA70" s="956"/>
      <c r="BB70" s="956"/>
      <c r="BC70" s="956"/>
      <c r="BD70" s="957"/>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2">
        <v>12325</v>
      </c>
      <c r="R71" s="911"/>
      <c r="S71" s="911"/>
      <c r="T71" s="911"/>
      <c r="U71" s="911"/>
      <c r="V71" s="911">
        <v>11969</v>
      </c>
      <c r="W71" s="911"/>
      <c r="X71" s="911"/>
      <c r="Y71" s="911"/>
      <c r="Z71" s="911"/>
      <c r="AA71" s="911">
        <v>356</v>
      </c>
      <c r="AB71" s="911"/>
      <c r="AC71" s="911"/>
      <c r="AD71" s="911"/>
      <c r="AE71" s="911"/>
      <c r="AF71" s="911">
        <v>356</v>
      </c>
      <c r="AG71" s="911"/>
      <c r="AH71" s="911"/>
      <c r="AI71" s="911"/>
      <c r="AJ71" s="911"/>
      <c r="AK71" s="911" t="s">
        <v>503</v>
      </c>
      <c r="AL71" s="911"/>
      <c r="AM71" s="911"/>
      <c r="AN71" s="911"/>
      <c r="AO71" s="911"/>
      <c r="AP71" s="911">
        <v>15056</v>
      </c>
      <c r="AQ71" s="911"/>
      <c r="AR71" s="911"/>
      <c r="AS71" s="911"/>
      <c r="AT71" s="911"/>
      <c r="AU71" s="911">
        <v>647</v>
      </c>
      <c r="AV71" s="911"/>
      <c r="AW71" s="911"/>
      <c r="AX71" s="911"/>
      <c r="AY71" s="911"/>
      <c r="AZ71" s="956"/>
      <c r="BA71" s="956"/>
      <c r="BB71" s="956"/>
      <c r="BC71" s="956"/>
      <c r="BD71" s="957"/>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577</v>
      </c>
      <c r="C72" s="954"/>
      <c r="D72" s="954"/>
      <c r="E72" s="954"/>
      <c r="F72" s="954"/>
      <c r="G72" s="954"/>
      <c r="H72" s="954"/>
      <c r="I72" s="954"/>
      <c r="J72" s="954"/>
      <c r="K72" s="954"/>
      <c r="L72" s="954"/>
      <c r="M72" s="954"/>
      <c r="N72" s="954"/>
      <c r="O72" s="954"/>
      <c r="P72" s="955"/>
      <c r="Q72" s="952">
        <v>2054</v>
      </c>
      <c r="R72" s="911"/>
      <c r="S72" s="911"/>
      <c r="T72" s="911"/>
      <c r="U72" s="911"/>
      <c r="V72" s="911">
        <v>1966</v>
      </c>
      <c r="W72" s="911"/>
      <c r="X72" s="911"/>
      <c r="Y72" s="911"/>
      <c r="Z72" s="911"/>
      <c r="AA72" s="911">
        <v>88</v>
      </c>
      <c r="AB72" s="911"/>
      <c r="AC72" s="911"/>
      <c r="AD72" s="911"/>
      <c r="AE72" s="911"/>
      <c r="AF72" s="911">
        <v>88</v>
      </c>
      <c r="AG72" s="911"/>
      <c r="AH72" s="911"/>
      <c r="AI72" s="911"/>
      <c r="AJ72" s="911"/>
      <c r="AK72" s="911">
        <v>56</v>
      </c>
      <c r="AL72" s="911"/>
      <c r="AM72" s="911"/>
      <c r="AN72" s="911"/>
      <c r="AO72" s="911"/>
      <c r="AP72" s="911" t="s">
        <v>503</v>
      </c>
      <c r="AQ72" s="911"/>
      <c r="AR72" s="911"/>
      <c r="AS72" s="911"/>
      <c r="AT72" s="911"/>
      <c r="AU72" s="911" t="s">
        <v>503</v>
      </c>
      <c r="AV72" s="911"/>
      <c r="AW72" s="911"/>
      <c r="AX72" s="911"/>
      <c r="AY72" s="911"/>
      <c r="AZ72" s="956"/>
      <c r="BA72" s="956"/>
      <c r="BB72" s="956"/>
      <c r="BC72" s="956"/>
      <c r="BD72" s="957"/>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2">
        <v>118</v>
      </c>
      <c r="R73" s="911"/>
      <c r="S73" s="911"/>
      <c r="T73" s="911"/>
      <c r="U73" s="911"/>
      <c r="V73" s="911">
        <v>48</v>
      </c>
      <c r="W73" s="911"/>
      <c r="X73" s="911"/>
      <c r="Y73" s="911"/>
      <c r="Z73" s="911"/>
      <c r="AA73" s="911">
        <v>70</v>
      </c>
      <c r="AB73" s="911"/>
      <c r="AC73" s="911"/>
      <c r="AD73" s="911"/>
      <c r="AE73" s="911"/>
      <c r="AF73" s="911">
        <v>71</v>
      </c>
      <c r="AG73" s="911"/>
      <c r="AH73" s="911"/>
      <c r="AI73" s="911"/>
      <c r="AJ73" s="911"/>
      <c r="AK73" s="911">
        <v>100</v>
      </c>
      <c r="AL73" s="911"/>
      <c r="AM73" s="911"/>
      <c r="AN73" s="911"/>
      <c r="AO73" s="911"/>
      <c r="AP73" s="911" t="s">
        <v>503</v>
      </c>
      <c r="AQ73" s="911"/>
      <c r="AR73" s="911"/>
      <c r="AS73" s="911"/>
      <c r="AT73" s="911"/>
      <c r="AU73" s="911" t="s">
        <v>503</v>
      </c>
      <c r="AV73" s="911"/>
      <c r="AW73" s="911"/>
      <c r="AX73" s="911"/>
      <c r="AY73" s="911"/>
      <c r="AZ73" s="956"/>
      <c r="BA73" s="956"/>
      <c r="BB73" s="956"/>
      <c r="BC73" s="956"/>
      <c r="BD73" s="957"/>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8">
        <v>1268</v>
      </c>
      <c r="R74" s="959"/>
      <c r="S74" s="959"/>
      <c r="T74" s="959"/>
      <c r="U74" s="910"/>
      <c r="V74" s="960">
        <v>1133</v>
      </c>
      <c r="W74" s="959"/>
      <c r="X74" s="959"/>
      <c r="Y74" s="959"/>
      <c r="Z74" s="910"/>
      <c r="AA74" s="960">
        <v>135</v>
      </c>
      <c r="AB74" s="959"/>
      <c r="AC74" s="959"/>
      <c r="AD74" s="959"/>
      <c r="AE74" s="910"/>
      <c r="AF74" s="960">
        <v>135</v>
      </c>
      <c r="AG74" s="959"/>
      <c r="AH74" s="959"/>
      <c r="AI74" s="959"/>
      <c r="AJ74" s="910"/>
      <c r="AK74" s="960">
        <v>0</v>
      </c>
      <c r="AL74" s="959"/>
      <c r="AM74" s="959"/>
      <c r="AN74" s="959"/>
      <c r="AO74" s="910"/>
      <c r="AP74" s="960" t="s">
        <v>598</v>
      </c>
      <c r="AQ74" s="959"/>
      <c r="AR74" s="959"/>
      <c r="AS74" s="959"/>
      <c r="AT74" s="910"/>
      <c r="AU74" s="960" t="s">
        <v>598</v>
      </c>
      <c r="AV74" s="959"/>
      <c r="AW74" s="959"/>
      <c r="AX74" s="959"/>
      <c r="AY74" s="910"/>
      <c r="AZ74" s="956"/>
      <c r="BA74" s="956"/>
      <c r="BB74" s="956"/>
      <c r="BC74" s="956"/>
      <c r="BD74" s="957"/>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58">
        <v>285242</v>
      </c>
      <c r="R75" s="959"/>
      <c r="S75" s="959"/>
      <c r="T75" s="959"/>
      <c r="U75" s="910"/>
      <c r="V75" s="960">
        <v>271656</v>
      </c>
      <c r="W75" s="959"/>
      <c r="X75" s="959"/>
      <c r="Y75" s="959"/>
      <c r="Z75" s="910"/>
      <c r="AA75" s="960">
        <v>13586</v>
      </c>
      <c r="AB75" s="959"/>
      <c r="AC75" s="959"/>
      <c r="AD75" s="959"/>
      <c r="AE75" s="910"/>
      <c r="AF75" s="911">
        <v>13586</v>
      </c>
      <c r="AG75" s="911"/>
      <c r="AH75" s="911"/>
      <c r="AI75" s="911"/>
      <c r="AJ75" s="911"/>
      <c r="AK75" s="911">
        <v>983</v>
      </c>
      <c r="AL75" s="911"/>
      <c r="AM75" s="911"/>
      <c r="AN75" s="911"/>
      <c r="AO75" s="911"/>
      <c r="AP75" s="960" t="s">
        <v>598</v>
      </c>
      <c r="AQ75" s="959"/>
      <c r="AR75" s="959"/>
      <c r="AS75" s="959"/>
      <c r="AT75" s="910"/>
      <c r="AU75" s="960" t="s">
        <v>598</v>
      </c>
      <c r="AV75" s="959"/>
      <c r="AW75" s="959"/>
      <c r="AX75" s="959"/>
      <c r="AY75" s="910"/>
      <c r="AZ75" s="956"/>
      <c r="BA75" s="956"/>
      <c r="BB75" s="956"/>
      <c r="BC75" s="956"/>
      <c r="BD75" s="957"/>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52">
        <v>1048</v>
      </c>
      <c r="R76" s="911"/>
      <c r="S76" s="911"/>
      <c r="T76" s="911"/>
      <c r="U76" s="911"/>
      <c r="V76" s="911">
        <v>1001</v>
      </c>
      <c r="W76" s="911"/>
      <c r="X76" s="911"/>
      <c r="Y76" s="911"/>
      <c r="Z76" s="911"/>
      <c r="AA76" s="911">
        <v>47</v>
      </c>
      <c r="AB76" s="911"/>
      <c r="AC76" s="911"/>
      <c r="AD76" s="911"/>
      <c r="AE76" s="911"/>
      <c r="AF76" s="911">
        <v>47</v>
      </c>
      <c r="AG76" s="911"/>
      <c r="AH76" s="911"/>
      <c r="AI76" s="911"/>
      <c r="AJ76" s="911"/>
      <c r="AK76" s="911">
        <v>42</v>
      </c>
      <c r="AL76" s="911"/>
      <c r="AM76" s="911"/>
      <c r="AN76" s="911"/>
      <c r="AO76" s="911"/>
      <c r="AP76" s="960" t="s">
        <v>598</v>
      </c>
      <c r="AQ76" s="959"/>
      <c r="AR76" s="959"/>
      <c r="AS76" s="959"/>
      <c r="AT76" s="910"/>
      <c r="AU76" s="960" t="s">
        <v>598</v>
      </c>
      <c r="AV76" s="959"/>
      <c r="AW76" s="959"/>
      <c r="AX76" s="959"/>
      <c r="AY76" s="910"/>
      <c r="AZ76" s="956"/>
      <c r="BA76" s="956"/>
      <c r="BB76" s="956"/>
      <c r="BC76" s="956"/>
      <c r="BD76" s="957"/>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582</v>
      </c>
      <c r="C77" s="954"/>
      <c r="D77" s="954"/>
      <c r="E77" s="954"/>
      <c r="F77" s="954"/>
      <c r="G77" s="954"/>
      <c r="H77" s="954"/>
      <c r="I77" s="954"/>
      <c r="J77" s="954"/>
      <c r="K77" s="954"/>
      <c r="L77" s="954"/>
      <c r="M77" s="954"/>
      <c r="N77" s="954"/>
      <c r="O77" s="954"/>
      <c r="P77" s="955"/>
      <c r="Q77" s="958">
        <v>6381</v>
      </c>
      <c r="R77" s="959"/>
      <c r="S77" s="959"/>
      <c r="T77" s="959"/>
      <c r="U77" s="910"/>
      <c r="V77" s="960">
        <v>6104</v>
      </c>
      <c r="W77" s="959"/>
      <c r="X77" s="959"/>
      <c r="Y77" s="959"/>
      <c r="Z77" s="910"/>
      <c r="AA77" s="960">
        <v>277</v>
      </c>
      <c r="AB77" s="959"/>
      <c r="AC77" s="959"/>
      <c r="AD77" s="959"/>
      <c r="AE77" s="910"/>
      <c r="AF77" s="960">
        <v>277</v>
      </c>
      <c r="AG77" s="959"/>
      <c r="AH77" s="959"/>
      <c r="AI77" s="959"/>
      <c r="AJ77" s="910"/>
      <c r="AK77" s="960">
        <v>80</v>
      </c>
      <c r="AL77" s="959"/>
      <c r="AM77" s="959"/>
      <c r="AN77" s="959"/>
      <c r="AO77" s="910"/>
      <c r="AP77" s="960" t="s">
        <v>503</v>
      </c>
      <c r="AQ77" s="959"/>
      <c r="AR77" s="959"/>
      <c r="AS77" s="959"/>
      <c r="AT77" s="910"/>
      <c r="AU77" s="960" t="s">
        <v>503</v>
      </c>
      <c r="AV77" s="959"/>
      <c r="AW77" s="959"/>
      <c r="AX77" s="959"/>
      <c r="AY77" s="910"/>
      <c r="AZ77" s="956"/>
      <c r="BA77" s="956"/>
      <c r="BB77" s="956"/>
      <c r="BC77" s="956"/>
      <c r="BD77" s="957"/>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583</v>
      </c>
      <c r="C78" s="954"/>
      <c r="D78" s="954"/>
      <c r="E78" s="954"/>
      <c r="F78" s="954"/>
      <c r="G78" s="954"/>
      <c r="H78" s="954"/>
      <c r="I78" s="954"/>
      <c r="J78" s="954"/>
      <c r="K78" s="954"/>
      <c r="L78" s="954"/>
      <c r="M78" s="954"/>
      <c r="N78" s="954"/>
      <c r="O78" s="954"/>
      <c r="P78" s="955"/>
      <c r="Q78" s="952">
        <v>36</v>
      </c>
      <c r="R78" s="911"/>
      <c r="S78" s="911"/>
      <c r="T78" s="911"/>
      <c r="U78" s="911"/>
      <c r="V78" s="911">
        <v>33</v>
      </c>
      <c r="W78" s="911"/>
      <c r="X78" s="911"/>
      <c r="Y78" s="911"/>
      <c r="Z78" s="911"/>
      <c r="AA78" s="911">
        <v>3</v>
      </c>
      <c r="AB78" s="911"/>
      <c r="AC78" s="911"/>
      <c r="AD78" s="911"/>
      <c r="AE78" s="911"/>
      <c r="AF78" s="911">
        <v>3</v>
      </c>
      <c r="AG78" s="911"/>
      <c r="AH78" s="911"/>
      <c r="AI78" s="911"/>
      <c r="AJ78" s="911"/>
      <c r="AK78" s="911">
        <v>29</v>
      </c>
      <c r="AL78" s="911"/>
      <c r="AM78" s="911"/>
      <c r="AN78" s="911"/>
      <c r="AO78" s="911"/>
      <c r="AP78" s="911" t="s">
        <v>503</v>
      </c>
      <c r="AQ78" s="911"/>
      <c r="AR78" s="911"/>
      <c r="AS78" s="911"/>
      <c r="AT78" s="911"/>
      <c r="AU78" s="911" t="s">
        <v>503</v>
      </c>
      <c r="AV78" s="911"/>
      <c r="AW78" s="911"/>
      <c r="AX78" s="911"/>
      <c r="AY78" s="911"/>
      <c r="AZ78" s="956"/>
      <c r="BA78" s="956"/>
      <c r="BB78" s="956"/>
      <c r="BC78" s="956"/>
      <c r="BD78" s="957"/>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584</v>
      </c>
      <c r="C79" s="954"/>
      <c r="D79" s="954"/>
      <c r="E79" s="954"/>
      <c r="F79" s="954"/>
      <c r="G79" s="954"/>
      <c r="H79" s="954"/>
      <c r="I79" s="954"/>
      <c r="J79" s="954"/>
      <c r="K79" s="954"/>
      <c r="L79" s="954"/>
      <c r="M79" s="954"/>
      <c r="N79" s="954"/>
      <c r="O79" s="954"/>
      <c r="P79" s="955"/>
      <c r="Q79" s="952"/>
      <c r="R79" s="911"/>
      <c r="S79" s="911"/>
      <c r="T79" s="911"/>
      <c r="U79" s="911"/>
      <c r="V79" s="911">
        <v>191</v>
      </c>
      <c r="W79" s="911"/>
      <c r="X79" s="911"/>
      <c r="Y79" s="911"/>
      <c r="Z79" s="911"/>
      <c r="AA79" s="911">
        <v>182</v>
      </c>
      <c r="AB79" s="911"/>
      <c r="AC79" s="911"/>
      <c r="AD79" s="911"/>
      <c r="AE79" s="911"/>
      <c r="AF79" s="911">
        <v>9</v>
      </c>
      <c r="AG79" s="911"/>
      <c r="AH79" s="911"/>
      <c r="AI79" s="911"/>
      <c r="AJ79" s="911"/>
      <c r="AK79" s="911">
        <v>9</v>
      </c>
      <c r="AL79" s="911"/>
      <c r="AM79" s="911"/>
      <c r="AN79" s="911"/>
      <c r="AO79" s="911"/>
      <c r="AP79" s="911" t="s">
        <v>503</v>
      </c>
      <c r="AQ79" s="911"/>
      <c r="AR79" s="911"/>
      <c r="AS79" s="911"/>
      <c r="AT79" s="911"/>
      <c r="AU79" s="911" t="s">
        <v>503</v>
      </c>
      <c r="AV79" s="911"/>
      <c r="AW79" s="911"/>
      <c r="AX79" s="911"/>
      <c r="AY79" s="911"/>
      <c r="AZ79" s="956"/>
      <c r="BA79" s="956"/>
      <c r="BB79" s="956"/>
      <c r="BC79" s="956"/>
      <c r="BD79" s="957"/>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596</v>
      </c>
      <c r="C80" s="954"/>
      <c r="D80" s="954"/>
      <c r="E80" s="954"/>
      <c r="F80" s="954"/>
      <c r="G80" s="954"/>
      <c r="H80" s="954"/>
      <c r="I80" s="954"/>
      <c r="J80" s="954"/>
      <c r="K80" s="954"/>
      <c r="L80" s="954"/>
      <c r="M80" s="954"/>
      <c r="N80" s="954"/>
      <c r="O80" s="954"/>
      <c r="P80" s="955"/>
      <c r="Q80" s="952">
        <v>1072</v>
      </c>
      <c r="R80" s="911"/>
      <c r="S80" s="911"/>
      <c r="T80" s="911"/>
      <c r="U80" s="911"/>
      <c r="V80" s="911">
        <v>1017</v>
      </c>
      <c r="W80" s="911"/>
      <c r="X80" s="911"/>
      <c r="Y80" s="911"/>
      <c r="Z80" s="911"/>
      <c r="AA80" s="911">
        <v>54</v>
      </c>
      <c r="AB80" s="911"/>
      <c r="AC80" s="911"/>
      <c r="AD80" s="911"/>
      <c r="AE80" s="911"/>
      <c r="AF80" s="911">
        <v>54</v>
      </c>
      <c r="AG80" s="911"/>
      <c r="AH80" s="911"/>
      <c r="AI80" s="911"/>
      <c r="AJ80" s="911"/>
      <c r="AK80" s="911">
        <v>5</v>
      </c>
      <c r="AL80" s="911"/>
      <c r="AM80" s="911"/>
      <c r="AN80" s="911"/>
      <c r="AO80" s="911"/>
      <c r="AP80" s="911">
        <v>906</v>
      </c>
      <c r="AQ80" s="911"/>
      <c r="AR80" s="911"/>
      <c r="AS80" s="911"/>
      <c r="AT80" s="911"/>
      <c r="AU80" s="911">
        <v>194</v>
      </c>
      <c r="AV80" s="911"/>
      <c r="AW80" s="911"/>
      <c r="AX80" s="911"/>
      <c r="AY80" s="911"/>
      <c r="AZ80" s="956"/>
      <c r="BA80" s="956"/>
      <c r="BB80" s="956"/>
      <c r="BC80" s="956"/>
      <c r="BD80" s="957"/>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585</v>
      </c>
      <c r="C81" s="954"/>
      <c r="D81" s="954"/>
      <c r="E81" s="954"/>
      <c r="F81" s="954"/>
      <c r="G81" s="954"/>
      <c r="H81" s="954"/>
      <c r="I81" s="954"/>
      <c r="J81" s="954"/>
      <c r="K81" s="954"/>
      <c r="L81" s="954"/>
      <c r="M81" s="954"/>
      <c r="N81" s="954"/>
      <c r="O81" s="954"/>
      <c r="P81" s="955"/>
      <c r="Q81" s="952">
        <v>306</v>
      </c>
      <c r="R81" s="911"/>
      <c r="S81" s="911"/>
      <c r="T81" s="911"/>
      <c r="U81" s="911"/>
      <c r="V81" s="911">
        <v>301</v>
      </c>
      <c r="W81" s="911"/>
      <c r="X81" s="911"/>
      <c r="Y81" s="911"/>
      <c r="Z81" s="911"/>
      <c r="AA81" s="911">
        <v>5</v>
      </c>
      <c r="AB81" s="911"/>
      <c r="AC81" s="911"/>
      <c r="AD81" s="911"/>
      <c r="AE81" s="911"/>
      <c r="AF81" s="911">
        <v>5</v>
      </c>
      <c r="AG81" s="911"/>
      <c r="AH81" s="911"/>
      <c r="AI81" s="911"/>
      <c r="AJ81" s="911"/>
      <c r="AK81" s="911">
        <v>10</v>
      </c>
      <c r="AL81" s="911"/>
      <c r="AM81" s="911"/>
      <c r="AN81" s="911"/>
      <c r="AO81" s="911"/>
      <c r="AP81" s="911">
        <v>71</v>
      </c>
      <c r="AQ81" s="911"/>
      <c r="AR81" s="911"/>
      <c r="AS81" s="911"/>
      <c r="AT81" s="911"/>
      <c r="AU81" s="911">
        <v>9</v>
      </c>
      <c r="AV81" s="911"/>
      <c r="AW81" s="911"/>
      <c r="AX81" s="911"/>
      <c r="AY81" s="911"/>
      <c r="AZ81" s="956"/>
      <c r="BA81" s="956"/>
      <c r="BB81" s="956"/>
      <c r="BC81" s="956"/>
      <c r="BD81" s="957"/>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586</v>
      </c>
      <c r="C82" s="954"/>
      <c r="D82" s="954"/>
      <c r="E82" s="954"/>
      <c r="F82" s="954"/>
      <c r="G82" s="954"/>
      <c r="H82" s="954"/>
      <c r="I82" s="954"/>
      <c r="J82" s="954"/>
      <c r="K82" s="954"/>
      <c r="L82" s="954"/>
      <c r="M82" s="954"/>
      <c r="N82" s="954"/>
      <c r="O82" s="954"/>
      <c r="P82" s="955"/>
      <c r="Q82" s="952">
        <v>19</v>
      </c>
      <c r="R82" s="911"/>
      <c r="S82" s="911"/>
      <c r="T82" s="911"/>
      <c r="U82" s="911"/>
      <c r="V82" s="911">
        <v>16</v>
      </c>
      <c r="W82" s="911"/>
      <c r="X82" s="911"/>
      <c r="Y82" s="911"/>
      <c r="Z82" s="911"/>
      <c r="AA82" s="911">
        <v>3</v>
      </c>
      <c r="AB82" s="911"/>
      <c r="AC82" s="911"/>
      <c r="AD82" s="911"/>
      <c r="AE82" s="911"/>
      <c r="AF82" s="911">
        <v>3</v>
      </c>
      <c r="AG82" s="911"/>
      <c r="AH82" s="911"/>
      <c r="AI82" s="911"/>
      <c r="AJ82" s="911"/>
      <c r="AK82" s="911" t="s">
        <v>503</v>
      </c>
      <c r="AL82" s="911"/>
      <c r="AM82" s="911"/>
      <c r="AN82" s="911"/>
      <c r="AO82" s="911"/>
      <c r="AP82" s="911" t="s">
        <v>503</v>
      </c>
      <c r="AQ82" s="911"/>
      <c r="AR82" s="911"/>
      <c r="AS82" s="911"/>
      <c r="AT82" s="911"/>
      <c r="AU82" s="911" t="s">
        <v>503</v>
      </c>
      <c r="AV82" s="911"/>
      <c r="AW82" s="911"/>
      <c r="AX82" s="911"/>
      <c r="AY82" s="911"/>
      <c r="AZ82" s="956"/>
      <c r="BA82" s="956"/>
      <c r="BB82" s="956"/>
      <c r="BC82" s="956"/>
      <c r="BD82" s="957"/>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587</v>
      </c>
      <c r="C83" s="954"/>
      <c r="D83" s="954"/>
      <c r="E83" s="954"/>
      <c r="F83" s="954"/>
      <c r="G83" s="954"/>
      <c r="H83" s="954"/>
      <c r="I83" s="954"/>
      <c r="J83" s="954"/>
      <c r="K83" s="954"/>
      <c r="L83" s="954"/>
      <c r="M83" s="954"/>
      <c r="N83" s="954"/>
      <c r="O83" s="954"/>
      <c r="P83" s="955"/>
      <c r="Q83" s="952">
        <v>652</v>
      </c>
      <c r="R83" s="911"/>
      <c r="S83" s="911"/>
      <c r="T83" s="911"/>
      <c r="U83" s="911"/>
      <c r="V83" s="911">
        <v>579</v>
      </c>
      <c r="W83" s="911"/>
      <c r="X83" s="911"/>
      <c r="Y83" s="911"/>
      <c r="Z83" s="911"/>
      <c r="AA83" s="911">
        <v>73</v>
      </c>
      <c r="AB83" s="911"/>
      <c r="AC83" s="911"/>
      <c r="AD83" s="911"/>
      <c r="AE83" s="911"/>
      <c r="AF83" s="911">
        <v>73</v>
      </c>
      <c r="AG83" s="911"/>
      <c r="AH83" s="911"/>
      <c r="AI83" s="911"/>
      <c r="AJ83" s="911"/>
      <c r="AK83" s="911" t="s">
        <v>503</v>
      </c>
      <c r="AL83" s="911"/>
      <c r="AM83" s="911"/>
      <c r="AN83" s="911"/>
      <c r="AO83" s="911"/>
      <c r="AP83" s="911" t="s">
        <v>503</v>
      </c>
      <c r="AQ83" s="911"/>
      <c r="AR83" s="911"/>
      <c r="AS83" s="911"/>
      <c r="AT83" s="911"/>
      <c r="AU83" s="911" t="s">
        <v>503</v>
      </c>
      <c r="AV83" s="911"/>
      <c r="AW83" s="911"/>
      <c r="AX83" s="911"/>
      <c r="AY83" s="911"/>
      <c r="AZ83" s="956"/>
      <c r="BA83" s="956"/>
      <c r="BB83" s="956"/>
      <c r="BC83" s="956"/>
      <c r="BD83" s="957"/>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588</v>
      </c>
      <c r="C84" s="954"/>
      <c r="D84" s="954"/>
      <c r="E84" s="954"/>
      <c r="F84" s="954"/>
      <c r="G84" s="954"/>
      <c r="H84" s="954"/>
      <c r="I84" s="954"/>
      <c r="J84" s="954"/>
      <c r="K84" s="954"/>
      <c r="L84" s="954"/>
      <c r="M84" s="954"/>
      <c r="N84" s="954"/>
      <c r="O84" s="954"/>
      <c r="P84" s="955"/>
      <c r="Q84" s="952">
        <v>9</v>
      </c>
      <c r="R84" s="911"/>
      <c r="S84" s="911"/>
      <c r="T84" s="911"/>
      <c r="U84" s="911"/>
      <c r="V84" s="911">
        <v>4</v>
      </c>
      <c r="W84" s="911"/>
      <c r="X84" s="911"/>
      <c r="Y84" s="911"/>
      <c r="Z84" s="911"/>
      <c r="AA84" s="911">
        <v>5</v>
      </c>
      <c r="AB84" s="911"/>
      <c r="AC84" s="911"/>
      <c r="AD84" s="911"/>
      <c r="AE84" s="911"/>
      <c r="AF84" s="911">
        <v>5</v>
      </c>
      <c r="AG84" s="911"/>
      <c r="AH84" s="911"/>
      <c r="AI84" s="911"/>
      <c r="AJ84" s="911"/>
      <c r="AK84" s="911" t="s">
        <v>503</v>
      </c>
      <c r="AL84" s="911"/>
      <c r="AM84" s="911"/>
      <c r="AN84" s="911"/>
      <c r="AO84" s="911"/>
      <c r="AP84" s="911" t="s">
        <v>503</v>
      </c>
      <c r="AQ84" s="911"/>
      <c r="AR84" s="911"/>
      <c r="AS84" s="911"/>
      <c r="AT84" s="911"/>
      <c r="AU84" s="911" t="s">
        <v>503</v>
      </c>
      <c r="AV84" s="911"/>
      <c r="AW84" s="911"/>
      <c r="AX84" s="911"/>
      <c r="AY84" s="911"/>
      <c r="AZ84" s="956"/>
      <c r="BA84" s="956"/>
      <c r="BB84" s="956"/>
      <c r="BC84" s="956"/>
      <c r="BD84" s="957"/>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589</v>
      </c>
      <c r="C85" s="954"/>
      <c r="D85" s="954"/>
      <c r="E85" s="954"/>
      <c r="F85" s="954"/>
      <c r="G85" s="954"/>
      <c r="H85" s="954"/>
      <c r="I85" s="954"/>
      <c r="J85" s="954"/>
      <c r="K85" s="954"/>
      <c r="L85" s="954"/>
      <c r="M85" s="954"/>
      <c r="N85" s="954"/>
      <c r="O85" s="954"/>
      <c r="P85" s="955"/>
      <c r="Q85" s="952">
        <v>69</v>
      </c>
      <c r="R85" s="911"/>
      <c r="S85" s="911"/>
      <c r="T85" s="911"/>
      <c r="U85" s="911"/>
      <c r="V85" s="911">
        <v>49</v>
      </c>
      <c r="W85" s="911"/>
      <c r="X85" s="911"/>
      <c r="Y85" s="911"/>
      <c r="Z85" s="911"/>
      <c r="AA85" s="911">
        <v>20</v>
      </c>
      <c r="AB85" s="911"/>
      <c r="AC85" s="911"/>
      <c r="AD85" s="911"/>
      <c r="AE85" s="911"/>
      <c r="AF85" s="911">
        <v>16</v>
      </c>
      <c r="AG85" s="911"/>
      <c r="AH85" s="911"/>
      <c r="AI85" s="911"/>
      <c r="AJ85" s="911"/>
      <c r="AK85" s="911">
        <v>0</v>
      </c>
      <c r="AL85" s="911"/>
      <c r="AM85" s="911"/>
      <c r="AN85" s="911"/>
      <c r="AO85" s="911"/>
      <c r="AP85" s="911" t="s">
        <v>503</v>
      </c>
      <c r="AQ85" s="911"/>
      <c r="AR85" s="911"/>
      <c r="AS85" s="911"/>
      <c r="AT85" s="911"/>
      <c r="AU85" s="911" t="s">
        <v>503</v>
      </c>
      <c r="AV85" s="911"/>
      <c r="AW85" s="911"/>
      <c r="AX85" s="911"/>
      <c r="AY85" s="911"/>
      <c r="AZ85" s="956"/>
      <c r="BA85" s="956"/>
      <c r="BB85" s="956"/>
      <c r="BC85" s="956"/>
      <c r="BD85" s="957"/>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2"/>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6"/>
      <c r="BA86" s="956"/>
      <c r="BB86" s="956"/>
      <c r="BC86" s="956"/>
      <c r="BD86" s="957"/>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AF68+AF69+AF70+AF71+AF72+AF73+AF74+AF75+AF76+AF77+AF78+AF79+AF80+AF81+AF82+AF83+AF84+AF85</f>
        <v>14854</v>
      </c>
      <c r="AG88" s="922"/>
      <c r="AH88" s="922"/>
      <c r="AI88" s="922"/>
      <c r="AJ88" s="922"/>
      <c r="AK88" s="919"/>
      <c r="AL88" s="919"/>
      <c r="AM88" s="919"/>
      <c r="AN88" s="919"/>
      <c r="AO88" s="919"/>
      <c r="AP88" s="922">
        <f>AP71+AP80+AP81</f>
        <v>16033</v>
      </c>
      <c r="AQ88" s="922"/>
      <c r="AR88" s="922"/>
      <c r="AS88" s="922"/>
      <c r="AT88" s="922"/>
      <c r="AU88" s="922">
        <f>AU71+AU80+AU81</f>
        <v>850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f>CR7+CR8+CR9+CR10+CR11</f>
        <v>85</v>
      </c>
      <c r="CS102" s="930"/>
      <c r="CT102" s="930"/>
      <c r="CU102" s="930"/>
      <c r="CV102" s="972"/>
      <c r="CW102" s="971">
        <f>CW7+CW8+CW10</f>
        <v>48</v>
      </c>
      <c r="CX102" s="930"/>
      <c r="CY102" s="930"/>
      <c r="CZ102" s="930"/>
      <c r="DA102" s="972"/>
      <c r="DB102" s="971" t="s">
        <v>571</v>
      </c>
      <c r="DC102" s="930"/>
      <c r="DD102" s="930"/>
      <c r="DE102" s="930"/>
      <c r="DF102" s="972"/>
      <c r="DG102" s="971">
        <f>DG9</f>
        <v>719</v>
      </c>
      <c r="DH102" s="930"/>
      <c r="DI102" s="930"/>
      <c r="DJ102" s="930"/>
      <c r="DK102" s="972"/>
      <c r="DL102" s="971" t="s">
        <v>571</v>
      </c>
      <c r="DM102" s="930"/>
      <c r="DN102" s="930"/>
      <c r="DO102" s="930"/>
      <c r="DP102" s="972"/>
      <c r="DQ102" s="971">
        <f>DQ9</f>
        <v>415</v>
      </c>
      <c r="DR102" s="930"/>
      <c r="DS102" s="930"/>
      <c r="DT102" s="930"/>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417</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418</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421</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422</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423</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424</v>
      </c>
      <c r="AB109" s="974"/>
      <c r="AC109" s="974"/>
      <c r="AD109" s="974"/>
      <c r="AE109" s="975"/>
      <c r="AF109" s="973" t="s">
        <v>304</v>
      </c>
      <c r="AG109" s="974"/>
      <c r="AH109" s="974"/>
      <c r="AI109" s="974"/>
      <c r="AJ109" s="975"/>
      <c r="AK109" s="973" t="s">
        <v>303</v>
      </c>
      <c r="AL109" s="974"/>
      <c r="AM109" s="974"/>
      <c r="AN109" s="974"/>
      <c r="AO109" s="975"/>
      <c r="AP109" s="973" t="s">
        <v>425</v>
      </c>
      <c r="AQ109" s="974"/>
      <c r="AR109" s="974"/>
      <c r="AS109" s="974"/>
      <c r="AT109" s="976"/>
      <c r="AU109" s="993" t="s">
        <v>423</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424</v>
      </c>
      <c r="BR109" s="974"/>
      <c r="BS109" s="974"/>
      <c r="BT109" s="974"/>
      <c r="BU109" s="975"/>
      <c r="BV109" s="973" t="s">
        <v>304</v>
      </c>
      <c r="BW109" s="974"/>
      <c r="BX109" s="974"/>
      <c r="BY109" s="974"/>
      <c r="BZ109" s="975"/>
      <c r="CA109" s="973" t="s">
        <v>303</v>
      </c>
      <c r="CB109" s="974"/>
      <c r="CC109" s="974"/>
      <c r="CD109" s="974"/>
      <c r="CE109" s="975"/>
      <c r="CF109" s="994" t="s">
        <v>425</v>
      </c>
      <c r="CG109" s="994"/>
      <c r="CH109" s="994"/>
      <c r="CI109" s="994"/>
      <c r="CJ109" s="994"/>
      <c r="CK109" s="973" t="s">
        <v>426</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424</v>
      </c>
      <c r="DH109" s="974"/>
      <c r="DI109" s="974"/>
      <c r="DJ109" s="974"/>
      <c r="DK109" s="975"/>
      <c r="DL109" s="973" t="s">
        <v>304</v>
      </c>
      <c r="DM109" s="974"/>
      <c r="DN109" s="974"/>
      <c r="DO109" s="974"/>
      <c r="DP109" s="975"/>
      <c r="DQ109" s="973" t="s">
        <v>303</v>
      </c>
      <c r="DR109" s="974"/>
      <c r="DS109" s="974"/>
      <c r="DT109" s="974"/>
      <c r="DU109" s="975"/>
      <c r="DV109" s="973" t="s">
        <v>425</v>
      </c>
      <c r="DW109" s="974"/>
      <c r="DX109" s="974"/>
      <c r="DY109" s="974"/>
      <c r="DZ109" s="976"/>
    </row>
    <row r="110" spans="1:131" s="246" customFormat="1" ht="26.25" customHeight="1" x14ac:dyDescent="0.15">
      <c r="A110" s="977" t="s">
        <v>427</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695278</v>
      </c>
      <c r="AB110" s="981"/>
      <c r="AC110" s="981"/>
      <c r="AD110" s="981"/>
      <c r="AE110" s="982"/>
      <c r="AF110" s="983">
        <v>683841</v>
      </c>
      <c r="AG110" s="981"/>
      <c r="AH110" s="981"/>
      <c r="AI110" s="981"/>
      <c r="AJ110" s="982"/>
      <c r="AK110" s="983">
        <v>664783</v>
      </c>
      <c r="AL110" s="981"/>
      <c r="AM110" s="981"/>
      <c r="AN110" s="981"/>
      <c r="AO110" s="982"/>
      <c r="AP110" s="984">
        <v>18.3</v>
      </c>
      <c r="AQ110" s="985"/>
      <c r="AR110" s="985"/>
      <c r="AS110" s="985"/>
      <c r="AT110" s="986"/>
      <c r="AU110" s="987" t="s">
        <v>72</v>
      </c>
      <c r="AV110" s="988"/>
      <c r="AW110" s="988"/>
      <c r="AX110" s="988"/>
      <c r="AY110" s="988"/>
      <c r="AZ110" s="1029" t="s">
        <v>428</v>
      </c>
      <c r="BA110" s="978"/>
      <c r="BB110" s="978"/>
      <c r="BC110" s="978"/>
      <c r="BD110" s="978"/>
      <c r="BE110" s="978"/>
      <c r="BF110" s="978"/>
      <c r="BG110" s="978"/>
      <c r="BH110" s="978"/>
      <c r="BI110" s="978"/>
      <c r="BJ110" s="978"/>
      <c r="BK110" s="978"/>
      <c r="BL110" s="978"/>
      <c r="BM110" s="978"/>
      <c r="BN110" s="978"/>
      <c r="BO110" s="978"/>
      <c r="BP110" s="979"/>
      <c r="BQ110" s="1015">
        <v>6408712</v>
      </c>
      <c r="BR110" s="1016"/>
      <c r="BS110" s="1016"/>
      <c r="BT110" s="1016"/>
      <c r="BU110" s="1016"/>
      <c r="BV110" s="1016">
        <v>6487282</v>
      </c>
      <c r="BW110" s="1016"/>
      <c r="BX110" s="1016"/>
      <c r="BY110" s="1016"/>
      <c r="BZ110" s="1016"/>
      <c r="CA110" s="1016">
        <v>6353057</v>
      </c>
      <c r="CB110" s="1016"/>
      <c r="CC110" s="1016"/>
      <c r="CD110" s="1016"/>
      <c r="CE110" s="1016"/>
      <c r="CF110" s="1030">
        <v>174.9</v>
      </c>
      <c r="CG110" s="1031"/>
      <c r="CH110" s="1031"/>
      <c r="CI110" s="1031"/>
      <c r="CJ110" s="1031"/>
      <c r="CK110" s="1032" t="s">
        <v>429</v>
      </c>
      <c r="CL110" s="1033"/>
      <c r="CM110" s="1012" t="s">
        <v>430</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406</v>
      </c>
      <c r="DH110" s="1016"/>
      <c r="DI110" s="1016"/>
      <c r="DJ110" s="1016"/>
      <c r="DK110" s="1016"/>
      <c r="DL110" s="1016" t="s">
        <v>406</v>
      </c>
      <c r="DM110" s="1016"/>
      <c r="DN110" s="1016"/>
      <c r="DO110" s="1016"/>
      <c r="DP110" s="1016"/>
      <c r="DQ110" s="1016" t="s">
        <v>406</v>
      </c>
      <c r="DR110" s="1016"/>
      <c r="DS110" s="1016"/>
      <c r="DT110" s="1016"/>
      <c r="DU110" s="1016"/>
      <c r="DV110" s="1017" t="s">
        <v>406</v>
      </c>
      <c r="DW110" s="1017"/>
      <c r="DX110" s="1017"/>
      <c r="DY110" s="1017"/>
      <c r="DZ110" s="1018"/>
    </row>
    <row r="111" spans="1:131" s="246" customFormat="1" ht="26.25" customHeight="1" x14ac:dyDescent="0.15">
      <c r="A111" s="1019" t="s">
        <v>431</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406</v>
      </c>
      <c r="AB111" s="1023"/>
      <c r="AC111" s="1023"/>
      <c r="AD111" s="1023"/>
      <c r="AE111" s="1024"/>
      <c r="AF111" s="1025" t="s">
        <v>388</v>
      </c>
      <c r="AG111" s="1023"/>
      <c r="AH111" s="1023"/>
      <c r="AI111" s="1023"/>
      <c r="AJ111" s="1024"/>
      <c r="AK111" s="1025" t="s">
        <v>388</v>
      </c>
      <c r="AL111" s="1023"/>
      <c r="AM111" s="1023"/>
      <c r="AN111" s="1023"/>
      <c r="AO111" s="1024"/>
      <c r="AP111" s="1026" t="s">
        <v>388</v>
      </c>
      <c r="AQ111" s="1027"/>
      <c r="AR111" s="1027"/>
      <c r="AS111" s="1027"/>
      <c r="AT111" s="1028"/>
      <c r="AU111" s="989"/>
      <c r="AV111" s="990"/>
      <c r="AW111" s="990"/>
      <c r="AX111" s="990"/>
      <c r="AY111" s="990"/>
      <c r="AZ111" s="1038" t="s">
        <v>432</v>
      </c>
      <c r="BA111" s="1039"/>
      <c r="BB111" s="1039"/>
      <c r="BC111" s="1039"/>
      <c r="BD111" s="1039"/>
      <c r="BE111" s="1039"/>
      <c r="BF111" s="1039"/>
      <c r="BG111" s="1039"/>
      <c r="BH111" s="1039"/>
      <c r="BI111" s="1039"/>
      <c r="BJ111" s="1039"/>
      <c r="BK111" s="1039"/>
      <c r="BL111" s="1039"/>
      <c r="BM111" s="1039"/>
      <c r="BN111" s="1039"/>
      <c r="BO111" s="1039"/>
      <c r="BP111" s="1040"/>
      <c r="BQ111" s="1008">
        <v>72848</v>
      </c>
      <c r="BR111" s="1009"/>
      <c r="BS111" s="1009"/>
      <c r="BT111" s="1009"/>
      <c r="BU111" s="1009"/>
      <c r="BV111" s="1009">
        <v>64403</v>
      </c>
      <c r="BW111" s="1009"/>
      <c r="BX111" s="1009"/>
      <c r="BY111" s="1009"/>
      <c r="BZ111" s="1009"/>
      <c r="CA111" s="1009">
        <v>58096</v>
      </c>
      <c r="CB111" s="1009"/>
      <c r="CC111" s="1009"/>
      <c r="CD111" s="1009"/>
      <c r="CE111" s="1009"/>
      <c r="CF111" s="1003">
        <v>1.6</v>
      </c>
      <c r="CG111" s="1004"/>
      <c r="CH111" s="1004"/>
      <c r="CI111" s="1004"/>
      <c r="CJ111" s="1004"/>
      <c r="CK111" s="1034"/>
      <c r="CL111" s="1035"/>
      <c r="CM111" s="1005" t="s">
        <v>433</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406</v>
      </c>
      <c r="DH111" s="1009"/>
      <c r="DI111" s="1009"/>
      <c r="DJ111" s="1009"/>
      <c r="DK111" s="1009"/>
      <c r="DL111" s="1009" t="s">
        <v>406</v>
      </c>
      <c r="DM111" s="1009"/>
      <c r="DN111" s="1009"/>
      <c r="DO111" s="1009"/>
      <c r="DP111" s="1009"/>
      <c r="DQ111" s="1009" t="s">
        <v>406</v>
      </c>
      <c r="DR111" s="1009"/>
      <c r="DS111" s="1009"/>
      <c r="DT111" s="1009"/>
      <c r="DU111" s="1009"/>
      <c r="DV111" s="1010" t="s">
        <v>434</v>
      </c>
      <c r="DW111" s="1010"/>
      <c r="DX111" s="1010"/>
      <c r="DY111" s="1010"/>
      <c r="DZ111" s="1011"/>
    </row>
    <row r="112" spans="1:131" s="246" customFormat="1" ht="26.25" customHeight="1" x14ac:dyDescent="0.15">
      <c r="A112" s="1041" t="s">
        <v>435</v>
      </c>
      <c r="B112" s="1042"/>
      <c r="C112" s="1039" t="s">
        <v>436</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406</v>
      </c>
      <c r="AB112" s="1048"/>
      <c r="AC112" s="1048"/>
      <c r="AD112" s="1048"/>
      <c r="AE112" s="1049"/>
      <c r="AF112" s="1050" t="s">
        <v>406</v>
      </c>
      <c r="AG112" s="1048"/>
      <c r="AH112" s="1048"/>
      <c r="AI112" s="1048"/>
      <c r="AJ112" s="1049"/>
      <c r="AK112" s="1050" t="s">
        <v>406</v>
      </c>
      <c r="AL112" s="1048"/>
      <c r="AM112" s="1048"/>
      <c r="AN112" s="1048"/>
      <c r="AO112" s="1049"/>
      <c r="AP112" s="1051" t="s">
        <v>388</v>
      </c>
      <c r="AQ112" s="1052"/>
      <c r="AR112" s="1052"/>
      <c r="AS112" s="1052"/>
      <c r="AT112" s="1053"/>
      <c r="AU112" s="989"/>
      <c r="AV112" s="990"/>
      <c r="AW112" s="990"/>
      <c r="AX112" s="990"/>
      <c r="AY112" s="990"/>
      <c r="AZ112" s="1038" t="s">
        <v>437</v>
      </c>
      <c r="BA112" s="1039"/>
      <c r="BB112" s="1039"/>
      <c r="BC112" s="1039"/>
      <c r="BD112" s="1039"/>
      <c r="BE112" s="1039"/>
      <c r="BF112" s="1039"/>
      <c r="BG112" s="1039"/>
      <c r="BH112" s="1039"/>
      <c r="BI112" s="1039"/>
      <c r="BJ112" s="1039"/>
      <c r="BK112" s="1039"/>
      <c r="BL112" s="1039"/>
      <c r="BM112" s="1039"/>
      <c r="BN112" s="1039"/>
      <c r="BO112" s="1039"/>
      <c r="BP112" s="1040"/>
      <c r="BQ112" s="1008">
        <v>4426677</v>
      </c>
      <c r="BR112" s="1009"/>
      <c r="BS112" s="1009"/>
      <c r="BT112" s="1009"/>
      <c r="BU112" s="1009"/>
      <c r="BV112" s="1009">
        <v>4463404</v>
      </c>
      <c r="BW112" s="1009"/>
      <c r="BX112" s="1009"/>
      <c r="BY112" s="1009"/>
      <c r="BZ112" s="1009"/>
      <c r="CA112" s="1009">
        <v>4366896</v>
      </c>
      <c r="CB112" s="1009"/>
      <c r="CC112" s="1009"/>
      <c r="CD112" s="1009"/>
      <c r="CE112" s="1009"/>
      <c r="CF112" s="1003">
        <v>120.2</v>
      </c>
      <c r="CG112" s="1004"/>
      <c r="CH112" s="1004"/>
      <c r="CI112" s="1004"/>
      <c r="CJ112" s="1004"/>
      <c r="CK112" s="1034"/>
      <c r="CL112" s="1035"/>
      <c r="CM112" s="1005" t="s">
        <v>438</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388</v>
      </c>
      <c r="DH112" s="1009"/>
      <c r="DI112" s="1009"/>
      <c r="DJ112" s="1009"/>
      <c r="DK112" s="1009"/>
      <c r="DL112" s="1009" t="s">
        <v>388</v>
      </c>
      <c r="DM112" s="1009"/>
      <c r="DN112" s="1009"/>
      <c r="DO112" s="1009"/>
      <c r="DP112" s="1009"/>
      <c r="DQ112" s="1009" t="s">
        <v>388</v>
      </c>
      <c r="DR112" s="1009"/>
      <c r="DS112" s="1009"/>
      <c r="DT112" s="1009"/>
      <c r="DU112" s="1009"/>
      <c r="DV112" s="1010" t="s">
        <v>434</v>
      </c>
      <c r="DW112" s="1010"/>
      <c r="DX112" s="1010"/>
      <c r="DY112" s="1010"/>
      <c r="DZ112" s="1011"/>
    </row>
    <row r="113" spans="1:130" s="246" customFormat="1" ht="26.25" customHeight="1" x14ac:dyDescent="0.15">
      <c r="A113" s="1043"/>
      <c r="B113" s="1044"/>
      <c r="C113" s="1039" t="s">
        <v>439</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300000</v>
      </c>
      <c r="AB113" s="1023"/>
      <c r="AC113" s="1023"/>
      <c r="AD113" s="1023"/>
      <c r="AE113" s="1024"/>
      <c r="AF113" s="1025">
        <v>300000</v>
      </c>
      <c r="AG113" s="1023"/>
      <c r="AH113" s="1023"/>
      <c r="AI113" s="1023"/>
      <c r="AJ113" s="1024"/>
      <c r="AK113" s="1025">
        <v>300000</v>
      </c>
      <c r="AL113" s="1023"/>
      <c r="AM113" s="1023"/>
      <c r="AN113" s="1023"/>
      <c r="AO113" s="1024"/>
      <c r="AP113" s="1026">
        <v>8.3000000000000007</v>
      </c>
      <c r="AQ113" s="1027"/>
      <c r="AR113" s="1027"/>
      <c r="AS113" s="1027"/>
      <c r="AT113" s="1028"/>
      <c r="AU113" s="989"/>
      <c r="AV113" s="990"/>
      <c r="AW113" s="990"/>
      <c r="AX113" s="990"/>
      <c r="AY113" s="990"/>
      <c r="AZ113" s="1038" t="s">
        <v>440</v>
      </c>
      <c r="BA113" s="1039"/>
      <c r="BB113" s="1039"/>
      <c r="BC113" s="1039"/>
      <c r="BD113" s="1039"/>
      <c r="BE113" s="1039"/>
      <c r="BF113" s="1039"/>
      <c r="BG113" s="1039"/>
      <c r="BH113" s="1039"/>
      <c r="BI113" s="1039"/>
      <c r="BJ113" s="1039"/>
      <c r="BK113" s="1039"/>
      <c r="BL113" s="1039"/>
      <c r="BM113" s="1039"/>
      <c r="BN113" s="1039"/>
      <c r="BO113" s="1039"/>
      <c r="BP113" s="1040"/>
      <c r="BQ113" s="1008">
        <v>220228</v>
      </c>
      <c r="BR113" s="1009"/>
      <c r="BS113" s="1009"/>
      <c r="BT113" s="1009"/>
      <c r="BU113" s="1009"/>
      <c r="BV113" s="1009">
        <v>546839</v>
      </c>
      <c r="BW113" s="1009"/>
      <c r="BX113" s="1009"/>
      <c r="BY113" s="1009"/>
      <c r="BZ113" s="1009"/>
      <c r="CA113" s="1009">
        <v>850903</v>
      </c>
      <c r="CB113" s="1009"/>
      <c r="CC113" s="1009"/>
      <c r="CD113" s="1009"/>
      <c r="CE113" s="1009"/>
      <c r="CF113" s="1003">
        <v>23.4</v>
      </c>
      <c r="CG113" s="1004"/>
      <c r="CH113" s="1004"/>
      <c r="CI113" s="1004"/>
      <c r="CJ113" s="1004"/>
      <c r="CK113" s="1034"/>
      <c r="CL113" s="1035"/>
      <c r="CM113" s="1005" t="s">
        <v>441</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388</v>
      </c>
      <c r="DH113" s="1048"/>
      <c r="DI113" s="1048"/>
      <c r="DJ113" s="1048"/>
      <c r="DK113" s="1049"/>
      <c r="DL113" s="1050" t="s">
        <v>388</v>
      </c>
      <c r="DM113" s="1048"/>
      <c r="DN113" s="1048"/>
      <c r="DO113" s="1048"/>
      <c r="DP113" s="1049"/>
      <c r="DQ113" s="1050" t="s">
        <v>388</v>
      </c>
      <c r="DR113" s="1048"/>
      <c r="DS113" s="1048"/>
      <c r="DT113" s="1048"/>
      <c r="DU113" s="1049"/>
      <c r="DV113" s="1051" t="s">
        <v>388</v>
      </c>
      <c r="DW113" s="1052"/>
      <c r="DX113" s="1052"/>
      <c r="DY113" s="1052"/>
      <c r="DZ113" s="1053"/>
    </row>
    <row r="114" spans="1:130" s="246" customFormat="1" ht="26.25" customHeight="1" x14ac:dyDescent="0.15">
      <c r="A114" s="1043"/>
      <c r="B114" s="1044"/>
      <c r="C114" s="1039" t="s">
        <v>442</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23044</v>
      </c>
      <c r="AB114" s="1048"/>
      <c r="AC114" s="1048"/>
      <c r="AD114" s="1048"/>
      <c r="AE114" s="1049"/>
      <c r="AF114" s="1050">
        <v>23288</v>
      </c>
      <c r="AG114" s="1048"/>
      <c r="AH114" s="1048"/>
      <c r="AI114" s="1048"/>
      <c r="AJ114" s="1049"/>
      <c r="AK114" s="1050">
        <v>26733</v>
      </c>
      <c r="AL114" s="1048"/>
      <c r="AM114" s="1048"/>
      <c r="AN114" s="1048"/>
      <c r="AO114" s="1049"/>
      <c r="AP114" s="1051">
        <v>0.7</v>
      </c>
      <c r="AQ114" s="1052"/>
      <c r="AR114" s="1052"/>
      <c r="AS114" s="1052"/>
      <c r="AT114" s="1053"/>
      <c r="AU114" s="989"/>
      <c r="AV114" s="990"/>
      <c r="AW114" s="990"/>
      <c r="AX114" s="990"/>
      <c r="AY114" s="990"/>
      <c r="AZ114" s="1038" t="s">
        <v>443</v>
      </c>
      <c r="BA114" s="1039"/>
      <c r="BB114" s="1039"/>
      <c r="BC114" s="1039"/>
      <c r="BD114" s="1039"/>
      <c r="BE114" s="1039"/>
      <c r="BF114" s="1039"/>
      <c r="BG114" s="1039"/>
      <c r="BH114" s="1039"/>
      <c r="BI114" s="1039"/>
      <c r="BJ114" s="1039"/>
      <c r="BK114" s="1039"/>
      <c r="BL114" s="1039"/>
      <c r="BM114" s="1039"/>
      <c r="BN114" s="1039"/>
      <c r="BO114" s="1039"/>
      <c r="BP114" s="1040"/>
      <c r="BQ114" s="1008">
        <v>1448028</v>
      </c>
      <c r="BR114" s="1009"/>
      <c r="BS114" s="1009"/>
      <c r="BT114" s="1009"/>
      <c r="BU114" s="1009"/>
      <c r="BV114" s="1009">
        <v>1390690</v>
      </c>
      <c r="BW114" s="1009"/>
      <c r="BX114" s="1009"/>
      <c r="BY114" s="1009"/>
      <c r="BZ114" s="1009"/>
      <c r="CA114" s="1009">
        <v>1379643</v>
      </c>
      <c r="CB114" s="1009"/>
      <c r="CC114" s="1009"/>
      <c r="CD114" s="1009"/>
      <c r="CE114" s="1009"/>
      <c r="CF114" s="1003">
        <v>38</v>
      </c>
      <c r="CG114" s="1004"/>
      <c r="CH114" s="1004"/>
      <c r="CI114" s="1004"/>
      <c r="CJ114" s="1004"/>
      <c r="CK114" s="1034"/>
      <c r="CL114" s="1035"/>
      <c r="CM114" s="1005" t="s">
        <v>444</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388</v>
      </c>
      <c r="DH114" s="1048"/>
      <c r="DI114" s="1048"/>
      <c r="DJ114" s="1048"/>
      <c r="DK114" s="1049"/>
      <c r="DL114" s="1050" t="s">
        <v>388</v>
      </c>
      <c r="DM114" s="1048"/>
      <c r="DN114" s="1048"/>
      <c r="DO114" s="1048"/>
      <c r="DP114" s="1049"/>
      <c r="DQ114" s="1050" t="s">
        <v>388</v>
      </c>
      <c r="DR114" s="1048"/>
      <c r="DS114" s="1048"/>
      <c r="DT114" s="1048"/>
      <c r="DU114" s="1049"/>
      <c r="DV114" s="1051" t="s">
        <v>127</v>
      </c>
      <c r="DW114" s="1052"/>
      <c r="DX114" s="1052"/>
      <c r="DY114" s="1052"/>
      <c r="DZ114" s="1053"/>
    </row>
    <row r="115" spans="1:130" s="246" customFormat="1" ht="26.25" customHeight="1" x14ac:dyDescent="0.15">
      <c r="A115" s="1043"/>
      <c r="B115" s="1044"/>
      <c r="C115" s="1039" t="s">
        <v>445</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14268</v>
      </c>
      <c r="AB115" s="1023"/>
      <c r="AC115" s="1023"/>
      <c r="AD115" s="1023"/>
      <c r="AE115" s="1024"/>
      <c r="AF115" s="1025">
        <v>11908</v>
      </c>
      <c r="AG115" s="1023"/>
      <c r="AH115" s="1023"/>
      <c r="AI115" s="1023"/>
      <c r="AJ115" s="1024"/>
      <c r="AK115" s="1025">
        <v>10013</v>
      </c>
      <c r="AL115" s="1023"/>
      <c r="AM115" s="1023"/>
      <c r="AN115" s="1023"/>
      <c r="AO115" s="1024"/>
      <c r="AP115" s="1026">
        <v>0.3</v>
      </c>
      <c r="AQ115" s="1027"/>
      <c r="AR115" s="1027"/>
      <c r="AS115" s="1027"/>
      <c r="AT115" s="1028"/>
      <c r="AU115" s="989"/>
      <c r="AV115" s="990"/>
      <c r="AW115" s="990"/>
      <c r="AX115" s="990"/>
      <c r="AY115" s="990"/>
      <c r="AZ115" s="1038" t="s">
        <v>446</v>
      </c>
      <c r="BA115" s="1039"/>
      <c r="BB115" s="1039"/>
      <c r="BC115" s="1039"/>
      <c r="BD115" s="1039"/>
      <c r="BE115" s="1039"/>
      <c r="BF115" s="1039"/>
      <c r="BG115" s="1039"/>
      <c r="BH115" s="1039"/>
      <c r="BI115" s="1039"/>
      <c r="BJ115" s="1039"/>
      <c r="BK115" s="1039"/>
      <c r="BL115" s="1039"/>
      <c r="BM115" s="1039"/>
      <c r="BN115" s="1039"/>
      <c r="BO115" s="1039"/>
      <c r="BP115" s="1040"/>
      <c r="BQ115" s="1008">
        <v>582925</v>
      </c>
      <c r="BR115" s="1009"/>
      <c r="BS115" s="1009"/>
      <c r="BT115" s="1009"/>
      <c r="BU115" s="1009"/>
      <c r="BV115" s="1009">
        <v>410438</v>
      </c>
      <c r="BW115" s="1009"/>
      <c r="BX115" s="1009"/>
      <c r="BY115" s="1009"/>
      <c r="BZ115" s="1009"/>
      <c r="CA115" s="1009">
        <v>414907</v>
      </c>
      <c r="CB115" s="1009"/>
      <c r="CC115" s="1009"/>
      <c r="CD115" s="1009"/>
      <c r="CE115" s="1009"/>
      <c r="CF115" s="1003">
        <v>11.4</v>
      </c>
      <c r="CG115" s="1004"/>
      <c r="CH115" s="1004"/>
      <c r="CI115" s="1004"/>
      <c r="CJ115" s="1004"/>
      <c r="CK115" s="1034"/>
      <c r="CL115" s="1035"/>
      <c r="CM115" s="1038" t="s">
        <v>447</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388</v>
      </c>
      <c r="DH115" s="1048"/>
      <c r="DI115" s="1048"/>
      <c r="DJ115" s="1048"/>
      <c r="DK115" s="1049"/>
      <c r="DL115" s="1050" t="s">
        <v>406</v>
      </c>
      <c r="DM115" s="1048"/>
      <c r="DN115" s="1048"/>
      <c r="DO115" s="1048"/>
      <c r="DP115" s="1049"/>
      <c r="DQ115" s="1050" t="s">
        <v>434</v>
      </c>
      <c r="DR115" s="1048"/>
      <c r="DS115" s="1048"/>
      <c r="DT115" s="1048"/>
      <c r="DU115" s="1049"/>
      <c r="DV115" s="1051" t="s">
        <v>388</v>
      </c>
      <c r="DW115" s="1052"/>
      <c r="DX115" s="1052"/>
      <c r="DY115" s="1052"/>
      <c r="DZ115" s="1053"/>
    </row>
    <row r="116" spans="1:130" s="246" customFormat="1" ht="26.25" customHeight="1" x14ac:dyDescent="0.15">
      <c r="A116" s="1045"/>
      <c r="B116" s="1046"/>
      <c r="C116" s="1054" t="s">
        <v>448</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388</v>
      </c>
      <c r="AB116" s="1048"/>
      <c r="AC116" s="1048"/>
      <c r="AD116" s="1048"/>
      <c r="AE116" s="1049"/>
      <c r="AF116" s="1050" t="s">
        <v>388</v>
      </c>
      <c r="AG116" s="1048"/>
      <c r="AH116" s="1048"/>
      <c r="AI116" s="1048"/>
      <c r="AJ116" s="1049"/>
      <c r="AK116" s="1050" t="s">
        <v>388</v>
      </c>
      <c r="AL116" s="1048"/>
      <c r="AM116" s="1048"/>
      <c r="AN116" s="1048"/>
      <c r="AO116" s="1049"/>
      <c r="AP116" s="1051" t="s">
        <v>406</v>
      </c>
      <c r="AQ116" s="1052"/>
      <c r="AR116" s="1052"/>
      <c r="AS116" s="1052"/>
      <c r="AT116" s="1053"/>
      <c r="AU116" s="989"/>
      <c r="AV116" s="990"/>
      <c r="AW116" s="990"/>
      <c r="AX116" s="990"/>
      <c r="AY116" s="990"/>
      <c r="AZ116" s="1056" t="s">
        <v>449</v>
      </c>
      <c r="BA116" s="1057"/>
      <c r="BB116" s="1057"/>
      <c r="BC116" s="1057"/>
      <c r="BD116" s="1057"/>
      <c r="BE116" s="1057"/>
      <c r="BF116" s="1057"/>
      <c r="BG116" s="1057"/>
      <c r="BH116" s="1057"/>
      <c r="BI116" s="1057"/>
      <c r="BJ116" s="1057"/>
      <c r="BK116" s="1057"/>
      <c r="BL116" s="1057"/>
      <c r="BM116" s="1057"/>
      <c r="BN116" s="1057"/>
      <c r="BO116" s="1057"/>
      <c r="BP116" s="1058"/>
      <c r="BQ116" s="1008" t="s">
        <v>388</v>
      </c>
      <c r="BR116" s="1009"/>
      <c r="BS116" s="1009"/>
      <c r="BT116" s="1009"/>
      <c r="BU116" s="1009"/>
      <c r="BV116" s="1009" t="s">
        <v>406</v>
      </c>
      <c r="BW116" s="1009"/>
      <c r="BX116" s="1009"/>
      <c r="BY116" s="1009"/>
      <c r="BZ116" s="1009"/>
      <c r="CA116" s="1009" t="s">
        <v>388</v>
      </c>
      <c r="CB116" s="1009"/>
      <c r="CC116" s="1009"/>
      <c r="CD116" s="1009"/>
      <c r="CE116" s="1009"/>
      <c r="CF116" s="1003" t="s">
        <v>388</v>
      </c>
      <c r="CG116" s="1004"/>
      <c r="CH116" s="1004"/>
      <c r="CI116" s="1004"/>
      <c r="CJ116" s="1004"/>
      <c r="CK116" s="1034"/>
      <c r="CL116" s="1035"/>
      <c r="CM116" s="1005" t="s">
        <v>450</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388</v>
      </c>
      <c r="DH116" s="1048"/>
      <c r="DI116" s="1048"/>
      <c r="DJ116" s="1048"/>
      <c r="DK116" s="1049"/>
      <c r="DL116" s="1050" t="s">
        <v>406</v>
      </c>
      <c r="DM116" s="1048"/>
      <c r="DN116" s="1048"/>
      <c r="DO116" s="1048"/>
      <c r="DP116" s="1049"/>
      <c r="DQ116" s="1050" t="s">
        <v>388</v>
      </c>
      <c r="DR116" s="1048"/>
      <c r="DS116" s="1048"/>
      <c r="DT116" s="1048"/>
      <c r="DU116" s="1049"/>
      <c r="DV116" s="1051" t="s">
        <v>388</v>
      </c>
      <c r="DW116" s="1052"/>
      <c r="DX116" s="1052"/>
      <c r="DY116" s="1052"/>
      <c r="DZ116" s="1053"/>
    </row>
    <row r="117" spans="1:130" s="246" customFormat="1" ht="26.25" customHeight="1" x14ac:dyDescent="0.15">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451</v>
      </c>
      <c r="Z117" s="975"/>
      <c r="AA117" s="1065">
        <v>1032590</v>
      </c>
      <c r="AB117" s="1066"/>
      <c r="AC117" s="1066"/>
      <c r="AD117" s="1066"/>
      <c r="AE117" s="1067"/>
      <c r="AF117" s="1068">
        <v>1019037</v>
      </c>
      <c r="AG117" s="1066"/>
      <c r="AH117" s="1066"/>
      <c r="AI117" s="1066"/>
      <c r="AJ117" s="1067"/>
      <c r="AK117" s="1068">
        <v>1001529</v>
      </c>
      <c r="AL117" s="1066"/>
      <c r="AM117" s="1066"/>
      <c r="AN117" s="1066"/>
      <c r="AO117" s="1067"/>
      <c r="AP117" s="1069"/>
      <c r="AQ117" s="1070"/>
      <c r="AR117" s="1070"/>
      <c r="AS117" s="1070"/>
      <c r="AT117" s="1071"/>
      <c r="AU117" s="989"/>
      <c r="AV117" s="990"/>
      <c r="AW117" s="990"/>
      <c r="AX117" s="990"/>
      <c r="AY117" s="990"/>
      <c r="AZ117" s="1056" t="s">
        <v>452</v>
      </c>
      <c r="BA117" s="1057"/>
      <c r="BB117" s="1057"/>
      <c r="BC117" s="1057"/>
      <c r="BD117" s="1057"/>
      <c r="BE117" s="1057"/>
      <c r="BF117" s="1057"/>
      <c r="BG117" s="1057"/>
      <c r="BH117" s="1057"/>
      <c r="BI117" s="1057"/>
      <c r="BJ117" s="1057"/>
      <c r="BK117" s="1057"/>
      <c r="BL117" s="1057"/>
      <c r="BM117" s="1057"/>
      <c r="BN117" s="1057"/>
      <c r="BO117" s="1057"/>
      <c r="BP117" s="1058"/>
      <c r="BQ117" s="1008" t="s">
        <v>127</v>
      </c>
      <c r="BR117" s="1009"/>
      <c r="BS117" s="1009"/>
      <c r="BT117" s="1009"/>
      <c r="BU117" s="1009"/>
      <c r="BV117" s="1009" t="s">
        <v>127</v>
      </c>
      <c r="BW117" s="1009"/>
      <c r="BX117" s="1009"/>
      <c r="BY117" s="1009"/>
      <c r="BZ117" s="1009"/>
      <c r="CA117" s="1009" t="s">
        <v>127</v>
      </c>
      <c r="CB117" s="1009"/>
      <c r="CC117" s="1009"/>
      <c r="CD117" s="1009"/>
      <c r="CE117" s="1009"/>
      <c r="CF117" s="1003" t="s">
        <v>127</v>
      </c>
      <c r="CG117" s="1004"/>
      <c r="CH117" s="1004"/>
      <c r="CI117" s="1004"/>
      <c r="CJ117" s="1004"/>
      <c r="CK117" s="1034"/>
      <c r="CL117" s="1035"/>
      <c r="CM117" s="1005" t="s">
        <v>453</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127</v>
      </c>
      <c r="DH117" s="1048"/>
      <c r="DI117" s="1048"/>
      <c r="DJ117" s="1048"/>
      <c r="DK117" s="1049"/>
      <c r="DL117" s="1050" t="s">
        <v>127</v>
      </c>
      <c r="DM117" s="1048"/>
      <c r="DN117" s="1048"/>
      <c r="DO117" s="1048"/>
      <c r="DP117" s="1049"/>
      <c r="DQ117" s="1050" t="s">
        <v>127</v>
      </c>
      <c r="DR117" s="1048"/>
      <c r="DS117" s="1048"/>
      <c r="DT117" s="1048"/>
      <c r="DU117" s="1049"/>
      <c r="DV117" s="1051" t="s">
        <v>127</v>
      </c>
      <c r="DW117" s="1052"/>
      <c r="DX117" s="1052"/>
      <c r="DY117" s="1052"/>
      <c r="DZ117" s="1053"/>
    </row>
    <row r="118" spans="1:130" s="246" customFormat="1" ht="26.25" customHeight="1" x14ac:dyDescent="0.15">
      <c r="A118" s="993" t="s">
        <v>426</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424</v>
      </c>
      <c r="AB118" s="974"/>
      <c r="AC118" s="974"/>
      <c r="AD118" s="974"/>
      <c r="AE118" s="975"/>
      <c r="AF118" s="973" t="s">
        <v>304</v>
      </c>
      <c r="AG118" s="974"/>
      <c r="AH118" s="974"/>
      <c r="AI118" s="974"/>
      <c r="AJ118" s="975"/>
      <c r="AK118" s="973" t="s">
        <v>303</v>
      </c>
      <c r="AL118" s="974"/>
      <c r="AM118" s="974"/>
      <c r="AN118" s="974"/>
      <c r="AO118" s="975"/>
      <c r="AP118" s="1060" t="s">
        <v>425</v>
      </c>
      <c r="AQ118" s="1061"/>
      <c r="AR118" s="1061"/>
      <c r="AS118" s="1061"/>
      <c r="AT118" s="1062"/>
      <c r="AU118" s="989"/>
      <c r="AV118" s="990"/>
      <c r="AW118" s="990"/>
      <c r="AX118" s="990"/>
      <c r="AY118" s="990"/>
      <c r="AZ118" s="1063" t="s">
        <v>454</v>
      </c>
      <c r="BA118" s="1054"/>
      <c r="BB118" s="1054"/>
      <c r="BC118" s="1054"/>
      <c r="BD118" s="1054"/>
      <c r="BE118" s="1054"/>
      <c r="BF118" s="1054"/>
      <c r="BG118" s="1054"/>
      <c r="BH118" s="1054"/>
      <c r="BI118" s="1054"/>
      <c r="BJ118" s="1054"/>
      <c r="BK118" s="1054"/>
      <c r="BL118" s="1054"/>
      <c r="BM118" s="1054"/>
      <c r="BN118" s="1054"/>
      <c r="BO118" s="1054"/>
      <c r="BP118" s="1055"/>
      <c r="BQ118" s="1086" t="s">
        <v>127</v>
      </c>
      <c r="BR118" s="1087"/>
      <c r="BS118" s="1087"/>
      <c r="BT118" s="1087"/>
      <c r="BU118" s="1087"/>
      <c r="BV118" s="1087" t="s">
        <v>127</v>
      </c>
      <c r="BW118" s="1087"/>
      <c r="BX118" s="1087"/>
      <c r="BY118" s="1087"/>
      <c r="BZ118" s="1087"/>
      <c r="CA118" s="1087" t="s">
        <v>127</v>
      </c>
      <c r="CB118" s="1087"/>
      <c r="CC118" s="1087"/>
      <c r="CD118" s="1087"/>
      <c r="CE118" s="1087"/>
      <c r="CF118" s="1003" t="s">
        <v>127</v>
      </c>
      <c r="CG118" s="1004"/>
      <c r="CH118" s="1004"/>
      <c r="CI118" s="1004"/>
      <c r="CJ118" s="1004"/>
      <c r="CK118" s="1034"/>
      <c r="CL118" s="1035"/>
      <c r="CM118" s="1005" t="s">
        <v>455</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127</v>
      </c>
      <c r="DH118" s="1048"/>
      <c r="DI118" s="1048"/>
      <c r="DJ118" s="1048"/>
      <c r="DK118" s="1049"/>
      <c r="DL118" s="1050" t="s">
        <v>127</v>
      </c>
      <c r="DM118" s="1048"/>
      <c r="DN118" s="1048"/>
      <c r="DO118" s="1048"/>
      <c r="DP118" s="1049"/>
      <c r="DQ118" s="1050" t="s">
        <v>127</v>
      </c>
      <c r="DR118" s="1048"/>
      <c r="DS118" s="1048"/>
      <c r="DT118" s="1048"/>
      <c r="DU118" s="1049"/>
      <c r="DV118" s="1051" t="s">
        <v>127</v>
      </c>
      <c r="DW118" s="1052"/>
      <c r="DX118" s="1052"/>
      <c r="DY118" s="1052"/>
      <c r="DZ118" s="1053"/>
    </row>
    <row r="119" spans="1:130" s="246" customFormat="1" ht="26.25" customHeight="1" x14ac:dyDescent="0.15">
      <c r="A119" s="1147" t="s">
        <v>429</v>
      </c>
      <c r="B119" s="1033"/>
      <c r="C119" s="1012" t="s">
        <v>430</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127</v>
      </c>
      <c r="AB119" s="981"/>
      <c r="AC119" s="981"/>
      <c r="AD119" s="981"/>
      <c r="AE119" s="982"/>
      <c r="AF119" s="983" t="s">
        <v>127</v>
      </c>
      <c r="AG119" s="981"/>
      <c r="AH119" s="981"/>
      <c r="AI119" s="981"/>
      <c r="AJ119" s="982"/>
      <c r="AK119" s="983" t="s">
        <v>127</v>
      </c>
      <c r="AL119" s="981"/>
      <c r="AM119" s="981"/>
      <c r="AN119" s="981"/>
      <c r="AO119" s="982"/>
      <c r="AP119" s="984" t="s">
        <v>388</v>
      </c>
      <c r="AQ119" s="985"/>
      <c r="AR119" s="985"/>
      <c r="AS119" s="985"/>
      <c r="AT119" s="986"/>
      <c r="AU119" s="991"/>
      <c r="AV119" s="992"/>
      <c r="AW119" s="992"/>
      <c r="AX119" s="992"/>
      <c r="AY119" s="992"/>
      <c r="AZ119" s="277" t="s">
        <v>186</v>
      </c>
      <c r="BA119" s="277"/>
      <c r="BB119" s="277"/>
      <c r="BC119" s="277"/>
      <c r="BD119" s="277"/>
      <c r="BE119" s="277"/>
      <c r="BF119" s="277"/>
      <c r="BG119" s="277"/>
      <c r="BH119" s="277"/>
      <c r="BI119" s="277"/>
      <c r="BJ119" s="277"/>
      <c r="BK119" s="277"/>
      <c r="BL119" s="277"/>
      <c r="BM119" s="277"/>
      <c r="BN119" s="277"/>
      <c r="BO119" s="1064" t="s">
        <v>456</v>
      </c>
      <c r="BP119" s="1095"/>
      <c r="BQ119" s="1086">
        <v>13159418</v>
      </c>
      <c r="BR119" s="1087"/>
      <c r="BS119" s="1087"/>
      <c r="BT119" s="1087"/>
      <c r="BU119" s="1087"/>
      <c r="BV119" s="1087">
        <v>13363056</v>
      </c>
      <c r="BW119" s="1087"/>
      <c r="BX119" s="1087"/>
      <c r="BY119" s="1087"/>
      <c r="BZ119" s="1087"/>
      <c r="CA119" s="1087">
        <v>13423502</v>
      </c>
      <c r="CB119" s="1087"/>
      <c r="CC119" s="1087"/>
      <c r="CD119" s="1087"/>
      <c r="CE119" s="1087"/>
      <c r="CF119" s="1088"/>
      <c r="CG119" s="1089"/>
      <c r="CH119" s="1089"/>
      <c r="CI119" s="1089"/>
      <c r="CJ119" s="1090"/>
      <c r="CK119" s="1036"/>
      <c r="CL119" s="1037"/>
      <c r="CM119" s="1091" t="s">
        <v>457</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72848</v>
      </c>
      <c r="DH119" s="1073"/>
      <c r="DI119" s="1073"/>
      <c r="DJ119" s="1073"/>
      <c r="DK119" s="1074"/>
      <c r="DL119" s="1072">
        <v>64403</v>
      </c>
      <c r="DM119" s="1073"/>
      <c r="DN119" s="1073"/>
      <c r="DO119" s="1073"/>
      <c r="DP119" s="1074"/>
      <c r="DQ119" s="1072">
        <v>58096</v>
      </c>
      <c r="DR119" s="1073"/>
      <c r="DS119" s="1073"/>
      <c r="DT119" s="1073"/>
      <c r="DU119" s="1074"/>
      <c r="DV119" s="1075">
        <v>1.6</v>
      </c>
      <c r="DW119" s="1076"/>
      <c r="DX119" s="1076"/>
      <c r="DY119" s="1076"/>
      <c r="DZ119" s="1077"/>
    </row>
    <row r="120" spans="1:130" s="246" customFormat="1" ht="26.25" customHeight="1" x14ac:dyDescent="0.15">
      <c r="A120" s="1148"/>
      <c r="B120" s="1035"/>
      <c r="C120" s="1005" t="s">
        <v>433</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127</v>
      </c>
      <c r="AB120" s="1048"/>
      <c r="AC120" s="1048"/>
      <c r="AD120" s="1048"/>
      <c r="AE120" s="1049"/>
      <c r="AF120" s="1050" t="s">
        <v>127</v>
      </c>
      <c r="AG120" s="1048"/>
      <c r="AH120" s="1048"/>
      <c r="AI120" s="1048"/>
      <c r="AJ120" s="1049"/>
      <c r="AK120" s="1050" t="s">
        <v>127</v>
      </c>
      <c r="AL120" s="1048"/>
      <c r="AM120" s="1048"/>
      <c r="AN120" s="1048"/>
      <c r="AO120" s="1049"/>
      <c r="AP120" s="1051" t="s">
        <v>127</v>
      </c>
      <c r="AQ120" s="1052"/>
      <c r="AR120" s="1052"/>
      <c r="AS120" s="1052"/>
      <c r="AT120" s="1053"/>
      <c r="AU120" s="1078" t="s">
        <v>458</v>
      </c>
      <c r="AV120" s="1079"/>
      <c r="AW120" s="1079"/>
      <c r="AX120" s="1079"/>
      <c r="AY120" s="1080"/>
      <c r="AZ120" s="1029" t="s">
        <v>459</v>
      </c>
      <c r="BA120" s="978"/>
      <c r="BB120" s="978"/>
      <c r="BC120" s="978"/>
      <c r="BD120" s="978"/>
      <c r="BE120" s="978"/>
      <c r="BF120" s="978"/>
      <c r="BG120" s="978"/>
      <c r="BH120" s="978"/>
      <c r="BI120" s="978"/>
      <c r="BJ120" s="978"/>
      <c r="BK120" s="978"/>
      <c r="BL120" s="978"/>
      <c r="BM120" s="978"/>
      <c r="BN120" s="978"/>
      <c r="BO120" s="978"/>
      <c r="BP120" s="979"/>
      <c r="BQ120" s="1015">
        <v>5142749</v>
      </c>
      <c r="BR120" s="1016"/>
      <c r="BS120" s="1016"/>
      <c r="BT120" s="1016"/>
      <c r="BU120" s="1016"/>
      <c r="BV120" s="1016">
        <v>5109325</v>
      </c>
      <c r="BW120" s="1016"/>
      <c r="BX120" s="1016"/>
      <c r="BY120" s="1016"/>
      <c r="BZ120" s="1016"/>
      <c r="CA120" s="1016">
        <v>5170535</v>
      </c>
      <c r="CB120" s="1016"/>
      <c r="CC120" s="1016"/>
      <c r="CD120" s="1016"/>
      <c r="CE120" s="1016"/>
      <c r="CF120" s="1030">
        <v>142.4</v>
      </c>
      <c r="CG120" s="1031"/>
      <c r="CH120" s="1031"/>
      <c r="CI120" s="1031"/>
      <c r="CJ120" s="1031"/>
      <c r="CK120" s="1096" t="s">
        <v>460</v>
      </c>
      <c r="CL120" s="1097"/>
      <c r="CM120" s="1097"/>
      <c r="CN120" s="1097"/>
      <c r="CO120" s="1098"/>
      <c r="CP120" s="1104" t="s">
        <v>402</v>
      </c>
      <c r="CQ120" s="1105"/>
      <c r="CR120" s="1105"/>
      <c r="CS120" s="1105"/>
      <c r="CT120" s="1105"/>
      <c r="CU120" s="1105"/>
      <c r="CV120" s="1105"/>
      <c r="CW120" s="1105"/>
      <c r="CX120" s="1105"/>
      <c r="CY120" s="1105"/>
      <c r="CZ120" s="1105"/>
      <c r="DA120" s="1105"/>
      <c r="DB120" s="1105"/>
      <c r="DC120" s="1105"/>
      <c r="DD120" s="1105"/>
      <c r="DE120" s="1105"/>
      <c r="DF120" s="1106"/>
      <c r="DG120" s="1015">
        <v>4426677</v>
      </c>
      <c r="DH120" s="1016"/>
      <c r="DI120" s="1016"/>
      <c r="DJ120" s="1016"/>
      <c r="DK120" s="1016"/>
      <c r="DL120" s="1016">
        <v>4463404</v>
      </c>
      <c r="DM120" s="1016"/>
      <c r="DN120" s="1016"/>
      <c r="DO120" s="1016"/>
      <c r="DP120" s="1016"/>
      <c r="DQ120" s="1016">
        <v>4366896</v>
      </c>
      <c r="DR120" s="1016"/>
      <c r="DS120" s="1016"/>
      <c r="DT120" s="1016"/>
      <c r="DU120" s="1016"/>
      <c r="DV120" s="1017">
        <v>120.2</v>
      </c>
      <c r="DW120" s="1017"/>
      <c r="DX120" s="1017"/>
      <c r="DY120" s="1017"/>
      <c r="DZ120" s="1018"/>
    </row>
    <row r="121" spans="1:130" s="246" customFormat="1" ht="26.25" customHeight="1" x14ac:dyDescent="0.15">
      <c r="A121" s="1148"/>
      <c r="B121" s="1035"/>
      <c r="C121" s="1056" t="s">
        <v>461</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127</v>
      </c>
      <c r="AB121" s="1048"/>
      <c r="AC121" s="1048"/>
      <c r="AD121" s="1048"/>
      <c r="AE121" s="1049"/>
      <c r="AF121" s="1050" t="s">
        <v>127</v>
      </c>
      <c r="AG121" s="1048"/>
      <c r="AH121" s="1048"/>
      <c r="AI121" s="1048"/>
      <c r="AJ121" s="1049"/>
      <c r="AK121" s="1050" t="s">
        <v>127</v>
      </c>
      <c r="AL121" s="1048"/>
      <c r="AM121" s="1048"/>
      <c r="AN121" s="1048"/>
      <c r="AO121" s="1049"/>
      <c r="AP121" s="1051" t="s">
        <v>127</v>
      </c>
      <c r="AQ121" s="1052"/>
      <c r="AR121" s="1052"/>
      <c r="AS121" s="1052"/>
      <c r="AT121" s="1053"/>
      <c r="AU121" s="1081"/>
      <c r="AV121" s="1082"/>
      <c r="AW121" s="1082"/>
      <c r="AX121" s="1082"/>
      <c r="AY121" s="1083"/>
      <c r="AZ121" s="1038" t="s">
        <v>462</v>
      </c>
      <c r="BA121" s="1039"/>
      <c r="BB121" s="1039"/>
      <c r="BC121" s="1039"/>
      <c r="BD121" s="1039"/>
      <c r="BE121" s="1039"/>
      <c r="BF121" s="1039"/>
      <c r="BG121" s="1039"/>
      <c r="BH121" s="1039"/>
      <c r="BI121" s="1039"/>
      <c r="BJ121" s="1039"/>
      <c r="BK121" s="1039"/>
      <c r="BL121" s="1039"/>
      <c r="BM121" s="1039"/>
      <c r="BN121" s="1039"/>
      <c r="BO121" s="1039"/>
      <c r="BP121" s="1040"/>
      <c r="BQ121" s="1008">
        <v>301618</v>
      </c>
      <c r="BR121" s="1009"/>
      <c r="BS121" s="1009"/>
      <c r="BT121" s="1009"/>
      <c r="BU121" s="1009"/>
      <c r="BV121" s="1009">
        <v>275813</v>
      </c>
      <c r="BW121" s="1009"/>
      <c r="BX121" s="1009"/>
      <c r="BY121" s="1009"/>
      <c r="BZ121" s="1009"/>
      <c r="CA121" s="1009">
        <v>250730</v>
      </c>
      <c r="CB121" s="1009"/>
      <c r="CC121" s="1009"/>
      <c r="CD121" s="1009"/>
      <c r="CE121" s="1009"/>
      <c r="CF121" s="1003">
        <v>6.9</v>
      </c>
      <c r="CG121" s="1004"/>
      <c r="CH121" s="1004"/>
      <c r="CI121" s="1004"/>
      <c r="CJ121" s="1004"/>
      <c r="CK121" s="1099"/>
      <c r="CL121" s="1100"/>
      <c r="CM121" s="1100"/>
      <c r="CN121" s="1100"/>
      <c r="CO121" s="1101"/>
      <c r="CP121" s="1109" t="s">
        <v>400</v>
      </c>
      <c r="CQ121" s="1110"/>
      <c r="CR121" s="1110"/>
      <c r="CS121" s="1110"/>
      <c r="CT121" s="1110"/>
      <c r="CU121" s="1110"/>
      <c r="CV121" s="1110"/>
      <c r="CW121" s="1110"/>
      <c r="CX121" s="1110"/>
      <c r="CY121" s="1110"/>
      <c r="CZ121" s="1110"/>
      <c r="DA121" s="1110"/>
      <c r="DB121" s="1110"/>
      <c r="DC121" s="1110"/>
      <c r="DD121" s="1110"/>
      <c r="DE121" s="1110"/>
      <c r="DF121" s="1111"/>
      <c r="DG121" s="1008" t="s">
        <v>127</v>
      </c>
      <c r="DH121" s="1009"/>
      <c r="DI121" s="1009"/>
      <c r="DJ121" s="1009"/>
      <c r="DK121" s="1009"/>
      <c r="DL121" s="1009" t="s">
        <v>127</v>
      </c>
      <c r="DM121" s="1009"/>
      <c r="DN121" s="1009"/>
      <c r="DO121" s="1009"/>
      <c r="DP121" s="1009"/>
      <c r="DQ121" s="1009" t="s">
        <v>127</v>
      </c>
      <c r="DR121" s="1009"/>
      <c r="DS121" s="1009"/>
      <c r="DT121" s="1009"/>
      <c r="DU121" s="1009"/>
      <c r="DV121" s="1010" t="s">
        <v>127</v>
      </c>
      <c r="DW121" s="1010"/>
      <c r="DX121" s="1010"/>
      <c r="DY121" s="1010"/>
      <c r="DZ121" s="1011"/>
    </row>
    <row r="122" spans="1:130" s="246" customFormat="1" ht="26.25" customHeight="1" x14ac:dyDescent="0.15">
      <c r="A122" s="1148"/>
      <c r="B122" s="1035"/>
      <c r="C122" s="1005" t="s">
        <v>444</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127</v>
      </c>
      <c r="AB122" s="1048"/>
      <c r="AC122" s="1048"/>
      <c r="AD122" s="1048"/>
      <c r="AE122" s="1049"/>
      <c r="AF122" s="1050" t="s">
        <v>127</v>
      </c>
      <c r="AG122" s="1048"/>
      <c r="AH122" s="1048"/>
      <c r="AI122" s="1048"/>
      <c r="AJ122" s="1049"/>
      <c r="AK122" s="1050" t="s">
        <v>127</v>
      </c>
      <c r="AL122" s="1048"/>
      <c r="AM122" s="1048"/>
      <c r="AN122" s="1048"/>
      <c r="AO122" s="1049"/>
      <c r="AP122" s="1051" t="s">
        <v>127</v>
      </c>
      <c r="AQ122" s="1052"/>
      <c r="AR122" s="1052"/>
      <c r="AS122" s="1052"/>
      <c r="AT122" s="1053"/>
      <c r="AU122" s="1081"/>
      <c r="AV122" s="1082"/>
      <c r="AW122" s="1082"/>
      <c r="AX122" s="1082"/>
      <c r="AY122" s="1083"/>
      <c r="AZ122" s="1063" t="s">
        <v>463</v>
      </c>
      <c r="BA122" s="1054"/>
      <c r="BB122" s="1054"/>
      <c r="BC122" s="1054"/>
      <c r="BD122" s="1054"/>
      <c r="BE122" s="1054"/>
      <c r="BF122" s="1054"/>
      <c r="BG122" s="1054"/>
      <c r="BH122" s="1054"/>
      <c r="BI122" s="1054"/>
      <c r="BJ122" s="1054"/>
      <c r="BK122" s="1054"/>
      <c r="BL122" s="1054"/>
      <c r="BM122" s="1054"/>
      <c r="BN122" s="1054"/>
      <c r="BO122" s="1054"/>
      <c r="BP122" s="1055"/>
      <c r="BQ122" s="1086">
        <v>7728947</v>
      </c>
      <c r="BR122" s="1087"/>
      <c r="BS122" s="1087"/>
      <c r="BT122" s="1087"/>
      <c r="BU122" s="1087"/>
      <c r="BV122" s="1087">
        <v>7828764</v>
      </c>
      <c r="BW122" s="1087"/>
      <c r="BX122" s="1087"/>
      <c r="BY122" s="1087"/>
      <c r="BZ122" s="1087"/>
      <c r="CA122" s="1087">
        <v>8012027</v>
      </c>
      <c r="CB122" s="1087"/>
      <c r="CC122" s="1087"/>
      <c r="CD122" s="1087"/>
      <c r="CE122" s="1087"/>
      <c r="CF122" s="1107">
        <v>220.6</v>
      </c>
      <c r="CG122" s="1108"/>
      <c r="CH122" s="1108"/>
      <c r="CI122" s="1108"/>
      <c r="CJ122" s="1108"/>
      <c r="CK122" s="1099"/>
      <c r="CL122" s="1100"/>
      <c r="CM122" s="1100"/>
      <c r="CN122" s="1100"/>
      <c r="CO122" s="1101"/>
      <c r="CP122" s="1109" t="s">
        <v>464</v>
      </c>
      <c r="CQ122" s="1110"/>
      <c r="CR122" s="1110"/>
      <c r="CS122" s="1110"/>
      <c r="CT122" s="1110"/>
      <c r="CU122" s="1110"/>
      <c r="CV122" s="1110"/>
      <c r="CW122" s="1110"/>
      <c r="CX122" s="1110"/>
      <c r="CY122" s="1110"/>
      <c r="CZ122" s="1110"/>
      <c r="DA122" s="1110"/>
      <c r="DB122" s="1110"/>
      <c r="DC122" s="1110"/>
      <c r="DD122" s="1110"/>
      <c r="DE122" s="1110"/>
      <c r="DF122" s="1111"/>
      <c r="DG122" s="1008" t="s">
        <v>127</v>
      </c>
      <c r="DH122" s="1009"/>
      <c r="DI122" s="1009"/>
      <c r="DJ122" s="1009"/>
      <c r="DK122" s="1009"/>
      <c r="DL122" s="1009" t="s">
        <v>127</v>
      </c>
      <c r="DM122" s="1009"/>
      <c r="DN122" s="1009"/>
      <c r="DO122" s="1009"/>
      <c r="DP122" s="1009"/>
      <c r="DQ122" s="1009" t="s">
        <v>127</v>
      </c>
      <c r="DR122" s="1009"/>
      <c r="DS122" s="1009"/>
      <c r="DT122" s="1009"/>
      <c r="DU122" s="1009"/>
      <c r="DV122" s="1010" t="s">
        <v>127</v>
      </c>
      <c r="DW122" s="1010"/>
      <c r="DX122" s="1010"/>
      <c r="DY122" s="1010"/>
      <c r="DZ122" s="1011"/>
    </row>
    <row r="123" spans="1:130" s="246" customFormat="1" ht="26.25" customHeight="1" x14ac:dyDescent="0.15">
      <c r="A123" s="1148"/>
      <c r="B123" s="1035"/>
      <c r="C123" s="1005" t="s">
        <v>450</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127</v>
      </c>
      <c r="AB123" s="1048"/>
      <c r="AC123" s="1048"/>
      <c r="AD123" s="1048"/>
      <c r="AE123" s="1049"/>
      <c r="AF123" s="1050" t="s">
        <v>127</v>
      </c>
      <c r="AG123" s="1048"/>
      <c r="AH123" s="1048"/>
      <c r="AI123" s="1048"/>
      <c r="AJ123" s="1049"/>
      <c r="AK123" s="1050" t="s">
        <v>127</v>
      </c>
      <c r="AL123" s="1048"/>
      <c r="AM123" s="1048"/>
      <c r="AN123" s="1048"/>
      <c r="AO123" s="1049"/>
      <c r="AP123" s="1051" t="s">
        <v>127</v>
      </c>
      <c r="AQ123" s="1052"/>
      <c r="AR123" s="1052"/>
      <c r="AS123" s="1052"/>
      <c r="AT123" s="1053"/>
      <c r="AU123" s="1084"/>
      <c r="AV123" s="1085"/>
      <c r="AW123" s="1085"/>
      <c r="AX123" s="1085"/>
      <c r="AY123" s="1085"/>
      <c r="AZ123" s="277" t="s">
        <v>186</v>
      </c>
      <c r="BA123" s="277"/>
      <c r="BB123" s="277"/>
      <c r="BC123" s="277"/>
      <c r="BD123" s="277"/>
      <c r="BE123" s="277"/>
      <c r="BF123" s="277"/>
      <c r="BG123" s="277"/>
      <c r="BH123" s="277"/>
      <c r="BI123" s="277"/>
      <c r="BJ123" s="277"/>
      <c r="BK123" s="277"/>
      <c r="BL123" s="277"/>
      <c r="BM123" s="277"/>
      <c r="BN123" s="277"/>
      <c r="BO123" s="1064" t="s">
        <v>465</v>
      </c>
      <c r="BP123" s="1095"/>
      <c r="BQ123" s="1154">
        <v>13173314</v>
      </c>
      <c r="BR123" s="1155"/>
      <c r="BS123" s="1155"/>
      <c r="BT123" s="1155"/>
      <c r="BU123" s="1155"/>
      <c r="BV123" s="1155">
        <v>13213902</v>
      </c>
      <c r="BW123" s="1155"/>
      <c r="BX123" s="1155"/>
      <c r="BY123" s="1155"/>
      <c r="BZ123" s="1155"/>
      <c r="CA123" s="1155">
        <v>13433292</v>
      </c>
      <c r="CB123" s="1155"/>
      <c r="CC123" s="1155"/>
      <c r="CD123" s="1155"/>
      <c r="CE123" s="1155"/>
      <c r="CF123" s="1088"/>
      <c r="CG123" s="1089"/>
      <c r="CH123" s="1089"/>
      <c r="CI123" s="1089"/>
      <c r="CJ123" s="1090"/>
      <c r="CK123" s="1099"/>
      <c r="CL123" s="1100"/>
      <c r="CM123" s="1100"/>
      <c r="CN123" s="1100"/>
      <c r="CO123" s="1101"/>
      <c r="CP123" s="1109" t="s">
        <v>399</v>
      </c>
      <c r="CQ123" s="1110"/>
      <c r="CR123" s="1110"/>
      <c r="CS123" s="1110"/>
      <c r="CT123" s="1110"/>
      <c r="CU123" s="1110"/>
      <c r="CV123" s="1110"/>
      <c r="CW123" s="1110"/>
      <c r="CX123" s="1110"/>
      <c r="CY123" s="1110"/>
      <c r="CZ123" s="1110"/>
      <c r="DA123" s="1110"/>
      <c r="DB123" s="1110"/>
      <c r="DC123" s="1110"/>
      <c r="DD123" s="1110"/>
      <c r="DE123" s="1110"/>
      <c r="DF123" s="1111"/>
      <c r="DG123" s="1047" t="s">
        <v>127</v>
      </c>
      <c r="DH123" s="1048"/>
      <c r="DI123" s="1048"/>
      <c r="DJ123" s="1048"/>
      <c r="DK123" s="1049"/>
      <c r="DL123" s="1050" t="s">
        <v>127</v>
      </c>
      <c r="DM123" s="1048"/>
      <c r="DN123" s="1048"/>
      <c r="DO123" s="1048"/>
      <c r="DP123" s="1049"/>
      <c r="DQ123" s="1050" t="s">
        <v>127</v>
      </c>
      <c r="DR123" s="1048"/>
      <c r="DS123" s="1048"/>
      <c r="DT123" s="1048"/>
      <c r="DU123" s="1049"/>
      <c r="DV123" s="1051" t="s">
        <v>127</v>
      </c>
      <c r="DW123" s="1052"/>
      <c r="DX123" s="1052"/>
      <c r="DY123" s="1052"/>
      <c r="DZ123" s="1053"/>
    </row>
    <row r="124" spans="1:130" s="246" customFormat="1" ht="26.25" customHeight="1" thickBot="1" x14ac:dyDescent="0.2">
      <c r="A124" s="1148"/>
      <c r="B124" s="1035"/>
      <c r="C124" s="1005" t="s">
        <v>453</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127</v>
      </c>
      <c r="AB124" s="1048"/>
      <c r="AC124" s="1048"/>
      <c r="AD124" s="1048"/>
      <c r="AE124" s="1049"/>
      <c r="AF124" s="1050" t="s">
        <v>127</v>
      </c>
      <c r="AG124" s="1048"/>
      <c r="AH124" s="1048"/>
      <c r="AI124" s="1048"/>
      <c r="AJ124" s="1049"/>
      <c r="AK124" s="1050" t="s">
        <v>127</v>
      </c>
      <c r="AL124" s="1048"/>
      <c r="AM124" s="1048"/>
      <c r="AN124" s="1048"/>
      <c r="AO124" s="1049"/>
      <c r="AP124" s="1051" t="s">
        <v>127</v>
      </c>
      <c r="AQ124" s="1052"/>
      <c r="AR124" s="1052"/>
      <c r="AS124" s="1052"/>
      <c r="AT124" s="1053"/>
      <c r="AU124" s="1150" t="s">
        <v>466</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127</v>
      </c>
      <c r="BR124" s="1117"/>
      <c r="BS124" s="1117"/>
      <c r="BT124" s="1117"/>
      <c r="BU124" s="1117"/>
      <c r="BV124" s="1117">
        <v>4.0999999999999996</v>
      </c>
      <c r="BW124" s="1117"/>
      <c r="BX124" s="1117"/>
      <c r="BY124" s="1117"/>
      <c r="BZ124" s="1117"/>
      <c r="CA124" s="1117" t="s">
        <v>127</v>
      </c>
      <c r="CB124" s="1117"/>
      <c r="CC124" s="1117"/>
      <c r="CD124" s="1117"/>
      <c r="CE124" s="1117"/>
      <c r="CF124" s="1118"/>
      <c r="CG124" s="1119"/>
      <c r="CH124" s="1119"/>
      <c r="CI124" s="1119"/>
      <c r="CJ124" s="1120"/>
      <c r="CK124" s="1102"/>
      <c r="CL124" s="1102"/>
      <c r="CM124" s="1102"/>
      <c r="CN124" s="1102"/>
      <c r="CO124" s="1103"/>
      <c r="CP124" s="1109" t="s">
        <v>467</v>
      </c>
      <c r="CQ124" s="1110"/>
      <c r="CR124" s="1110"/>
      <c r="CS124" s="1110"/>
      <c r="CT124" s="1110"/>
      <c r="CU124" s="1110"/>
      <c r="CV124" s="1110"/>
      <c r="CW124" s="1110"/>
      <c r="CX124" s="1110"/>
      <c r="CY124" s="1110"/>
      <c r="CZ124" s="1110"/>
      <c r="DA124" s="1110"/>
      <c r="DB124" s="1110"/>
      <c r="DC124" s="1110"/>
      <c r="DD124" s="1110"/>
      <c r="DE124" s="1110"/>
      <c r="DF124" s="1111"/>
      <c r="DG124" s="1094" t="s">
        <v>127</v>
      </c>
      <c r="DH124" s="1073"/>
      <c r="DI124" s="1073"/>
      <c r="DJ124" s="1073"/>
      <c r="DK124" s="1074"/>
      <c r="DL124" s="1072" t="s">
        <v>127</v>
      </c>
      <c r="DM124" s="1073"/>
      <c r="DN124" s="1073"/>
      <c r="DO124" s="1073"/>
      <c r="DP124" s="1074"/>
      <c r="DQ124" s="1072" t="s">
        <v>127</v>
      </c>
      <c r="DR124" s="1073"/>
      <c r="DS124" s="1073"/>
      <c r="DT124" s="1073"/>
      <c r="DU124" s="1074"/>
      <c r="DV124" s="1075" t="s">
        <v>127</v>
      </c>
      <c r="DW124" s="1076"/>
      <c r="DX124" s="1076"/>
      <c r="DY124" s="1076"/>
      <c r="DZ124" s="1077"/>
    </row>
    <row r="125" spans="1:130" s="246" customFormat="1" ht="26.25" customHeight="1" x14ac:dyDescent="0.15">
      <c r="A125" s="1148"/>
      <c r="B125" s="1035"/>
      <c r="C125" s="1005" t="s">
        <v>455</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127</v>
      </c>
      <c r="AB125" s="1048"/>
      <c r="AC125" s="1048"/>
      <c r="AD125" s="1048"/>
      <c r="AE125" s="1049"/>
      <c r="AF125" s="1050" t="s">
        <v>127</v>
      </c>
      <c r="AG125" s="1048"/>
      <c r="AH125" s="1048"/>
      <c r="AI125" s="1048"/>
      <c r="AJ125" s="1049"/>
      <c r="AK125" s="1050" t="s">
        <v>127</v>
      </c>
      <c r="AL125" s="1048"/>
      <c r="AM125" s="1048"/>
      <c r="AN125" s="1048"/>
      <c r="AO125" s="1049"/>
      <c r="AP125" s="1051" t="s">
        <v>127</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468</v>
      </c>
      <c r="CL125" s="1097"/>
      <c r="CM125" s="1097"/>
      <c r="CN125" s="1097"/>
      <c r="CO125" s="1098"/>
      <c r="CP125" s="1029" t="s">
        <v>469</v>
      </c>
      <c r="CQ125" s="978"/>
      <c r="CR125" s="978"/>
      <c r="CS125" s="978"/>
      <c r="CT125" s="978"/>
      <c r="CU125" s="978"/>
      <c r="CV125" s="978"/>
      <c r="CW125" s="978"/>
      <c r="CX125" s="978"/>
      <c r="CY125" s="978"/>
      <c r="CZ125" s="978"/>
      <c r="DA125" s="978"/>
      <c r="DB125" s="978"/>
      <c r="DC125" s="978"/>
      <c r="DD125" s="978"/>
      <c r="DE125" s="978"/>
      <c r="DF125" s="979"/>
      <c r="DG125" s="1015" t="s">
        <v>127</v>
      </c>
      <c r="DH125" s="1016"/>
      <c r="DI125" s="1016"/>
      <c r="DJ125" s="1016"/>
      <c r="DK125" s="1016"/>
      <c r="DL125" s="1016" t="s">
        <v>127</v>
      </c>
      <c r="DM125" s="1016"/>
      <c r="DN125" s="1016"/>
      <c r="DO125" s="1016"/>
      <c r="DP125" s="1016"/>
      <c r="DQ125" s="1016" t="s">
        <v>127</v>
      </c>
      <c r="DR125" s="1016"/>
      <c r="DS125" s="1016"/>
      <c r="DT125" s="1016"/>
      <c r="DU125" s="1016"/>
      <c r="DV125" s="1017" t="s">
        <v>127</v>
      </c>
      <c r="DW125" s="1017"/>
      <c r="DX125" s="1017"/>
      <c r="DY125" s="1017"/>
      <c r="DZ125" s="1018"/>
    </row>
    <row r="126" spans="1:130" s="246" customFormat="1" ht="26.25" customHeight="1" thickBot="1" x14ac:dyDescent="0.2">
      <c r="A126" s="1148"/>
      <c r="B126" s="1035"/>
      <c r="C126" s="1005" t="s">
        <v>457</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v>14268</v>
      </c>
      <c r="AB126" s="1048"/>
      <c r="AC126" s="1048"/>
      <c r="AD126" s="1048"/>
      <c r="AE126" s="1049"/>
      <c r="AF126" s="1050">
        <v>11908</v>
      </c>
      <c r="AG126" s="1048"/>
      <c r="AH126" s="1048"/>
      <c r="AI126" s="1048"/>
      <c r="AJ126" s="1049"/>
      <c r="AK126" s="1050">
        <v>10013</v>
      </c>
      <c r="AL126" s="1048"/>
      <c r="AM126" s="1048"/>
      <c r="AN126" s="1048"/>
      <c r="AO126" s="1049"/>
      <c r="AP126" s="1051">
        <v>0.3</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470</v>
      </c>
      <c r="CQ126" s="1039"/>
      <c r="CR126" s="1039"/>
      <c r="CS126" s="1039"/>
      <c r="CT126" s="1039"/>
      <c r="CU126" s="1039"/>
      <c r="CV126" s="1039"/>
      <c r="CW126" s="1039"/>
      <c r="CX126" s="1039"/>
      <c r="CY126" s="1039"/>
      <c r="CZ126" s="1039"/>
      <c r="DA126" s="1039"/>
      <c r="DB126" s="1039"/>
      <c r="DC126" s="1039"/>
      <c r="DD126" s="1039"/>
      <c r="DE126" s="1039"/>
      <c r="DF126" s="1040"/>
      <c r="DG126" s="1008">
        <v>582925</v>
      </c>
      <c r="DH126" s="1009"/>
      <c r="DI126" s="1009"/>
      <c r="DJ126" s="1009"/>
      <c r="DK126" s="1009"/>
      <c r="DL126" s="1009">
        <v>410438</v>
      </c>
      <c r="DM126" s="1009"/>
      <c r="DN126" s="1009"/>
      <c r="DO126" s="1009"/>
      <c r="DP126" s="1009"/>
      <c r="DQ126" s="1009">
        <v>414907</v>
      </c>
      <c r="DR126" s="1009"/>
      <c r="DS126" s="1009"/>
      <c r="DT126" s="1009"/>
      <c r="DU126" s="1009"/>
      <c r="DV126" s="1010">
        <v>11.4</v>
      </c>
      <c r="DW126" s="1010"/>
      <c r="DX126" s="1010"/>
      <c r="DY126" s="1010"/>
      <c r="DZ126" s="1011"/>
    </row>
    <row r="127" spans="1:130" s="246" customFormat="1" ht="26.25" customHeight="1" x14ac:dyDescent="0.15">
      <c r="A127" s="1149"/>
      <c r="B127" s="1037"/>
      <c r="C127" s="1091" t="s">
        <v>471</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127</v>
      </c>
      <c r="AB127" s="1048"/>
      <c r="AC127" s="1048"/>
      <c r="AD127" s="1048"/>
      <c r="AE127" s="1049"/>
      <c r="AF127" s="1050" t="s">
        <v>127</v>
      </c>
      <c r="AG127" s="1048"/>
      <c r="AH127" s="1048"/>
      <c r="AI127" s="1048"/>
      <c r="AJ127" s="1049"/>
      <c r="AK127" s="1050" t="s">
        <v>127</v>
      </c>
      <c r="AL127" s="1048"/>
      <c r="AM127" s="1048"/>
      <c r="AN127" s="1048"/>
      <c r="AO127" s="1049"/>
      <c r="AP127" s="1051" t="s">
        <v>127</v>
      </c>
      <c r="AQ127" s="1052"/>
      <c r="AR127" s="1052"/>
      <c r="AS127" s="1052"/>
      <c r="AT127" s="1053"/>
      <c r="AU127" s="282"/>
      <c r="AV127" s="282"/>
      <c r="AW127" s="282"/>
      <c r="AX127" s="1121" t="s">
        <v>472</v>
      </c>
      <c r="AY127" s="1122"/>
      <c r="AZ127" s="1122"/>
      <c r="BA127" s="1122"/>
      <c r="BB127" s="1122"/>
      <c r="BC127" s="1122"/>
      <c r="BD127" s="1122"/>
      <c r="BE127" s="1123"/>
      <c r="BF127" s="1124" t="s">
        <v>473</v>
      </c>
      <c r="BG127" s="1122"/>
      <c r="BH127" s="1122"/>
      <c r="BI127" s="1122"/>
      <c r="BJ127" s="1122"/>
      <c r="BK127" s="1122"/>
      <c r="BL127" s="1123"/>
      <c r="BM127" s="1124" t="s">
        <v>474</v>
      </c>
      <c r="BN127" s="1122"/>
      <c r="BO127" s="1122"/>
      <c r="BP127" s="1122"/>
      <c r="BQ127" s="1122"/>
      <c r="BR127" s="1122"/>
      <c r="BS127" s="1123"/>
      <c r="BT127" s="1124" t="s">
        <v>475</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476</v>
      </c>
      <c r="CQ127" s="1039"/>
      <c r="CR127" s="1039"/>
      <c r="CS127" s="1039"/>
      <c r="CT127" s="1039"/>
      <c r="CU127" s="1039"/>
      <c r="CV127" s="1039"/>
      <c r="CW127" s="1039"/>
      <c r="CX127" s="1039"/>
      <c r="CY127" s="1039"/>
      <c r="CZ127" s="1039"/>
      <c r="DA127" s="1039"/>
      <c r="DB127" s="1039"/>
      <c r="DC127" s="1039"/>
      <c r="DD127" s="1039"/>
      <c r="DE127" s="1039"/>
      <c r="DF127" s="1040"/>
      <c r="DG127" s="1008" t="s">
        <v>127</v>
      </c>
      <c r="DH127" s="1009"/>
      <c r="DI127" s="1009"/>
      <c r="DJ127" s="1009"/>
      <c r="DK127" s="1009"/>
      <c r="DL127" s="1009" t="s">
        <v>127</v>
      </c>
      <c r="DM127" s="1009"/>
      <c r="DN127" s="1009"/>
      <c r="DO127" s="1009"/>
      <c r="DP127" s="1009"/>
      <c r="DQ127" s="1009" t="s">
        <v>127</v>
      </c>
      <c r="DR127" s="1009"/>
      <c r="DS127" s="1009"/>
      <c r="DT127" s="1009"/>
      <c r="DU127" s="1009"/>
      <c r="DV127" s="1010" t="s">
        <v>127</v>
      </c>
      <c r="DW127" s="1010"/>
      <c r="DX127" s="1010"/>
      <c r="DY127" s="1010"/>
      <c r="DZ127" s="1011"/>
    </row>
    <row r="128" spans="1:130" s="246" customFormat="1" ht="26.25" customHeight="1" thickBot="1" x14ac:dyDescent="0.2">
      <c r="A128" s="1132" t="s">
        <v>477</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478</v>
      </c>
      <c r="X128" s="1134"/>
      <c r="Y128" s="1134"/>
      <c r="Z128" s="1135"/>
      <c r="AA128" s="1136">
        <v>21351</v>
      </c>
      <c r="AB128" s="1137"/>
      <c r="AC128" s="1137"/>
      <c r="AD128" s="1137"/>
      <c r="AE128" s="1138"/>
      <c r="AF128" s="1139">
        <v>23608</v>
      </c>
      <c r="AG128" s="1137"/>
      <c r="AH128" s="1137"/>
      <c r="AI128" s="1137"/>
      <c r="AJ128" s="1138"/>
      <c r="AK128" s="1139">
        <v>23499</v>
      </c>
      <c r="AL128" s="1137"/>
      <c r="AM128" s="1137"/>
      <c r="AN128" s="1137"/>
      <c r="AO128" s="1138"/>
      <c r="AP128" s="1140"/>
      <c r="AQ128" s="1141"/>
      <c r="AR128" s="1141"/>
      <c r="AS128" s="1141"/>
      <c r="AT128" s="1142"/>
      <c r="AU128" s="282"/>
      <c r="AV128" s="282"/>
      <c r="AW128" s="282"/>
      <c r="AX128" s="977" t="s">
        <v>479</v>
      </c>
      <c r="AY128" s="978"/>
      <c r="AZ128" s="978"/>
      <c r="BA128" s="978"/>
      <c r="BB128" s="978"/>
      <c r="BC128" s="978"/>
      <c r="BD128" s="978"/>
      <c r="BE128" s="979"/>
      <c r="BF128" s="1143" t="s">
        <v>127</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480</v>
      </c>
      <c r="CQ128" s="1126"/>
      <c r="CR128" s="1126"/>
      <c r="CS128" s="1126"/>
      <c r="CT128" s="1126"/>
      <c r="CU128" s="1126"/>
      <c r="CV128" s="1126"/>
      <c r="CW128" s="1126"/>
      <c r="CX128" s="1126"/>
      <c r="CY128" s="1126"/>
      <c r="CZ128" s="1126"/>
      <c r="DA128" s="1126"/>
      <c r="DB128" s="1126"/>
      <c r="DC128" s="1126"/>
      <c r="DD128" s="1126"/>
      <c r="DE128" s="1126"/>
      <c r="DF128" s="1127"/>
      <c r="DG128" s="1128" t="s">
        <v>127</v>
      </c>
      <c r="DH128" s="1129"/>
      <c r="DI128" s="1129"/>
      <c r="DJ128" s="1129"/>
      <c r="DK128" s="1129"/>
      <c r="DL128" s="1129" t="s">
        <v>127</v>
      </c>
      <c r="DM128" s="1129"/>
      <c r="DN128" s="1129"/>
      <c r="DO128" s="1129"/>
      <c r="DP128" s="1129"/>
      <c r="DQ128" s="1129" t="s">
        <v>127</v>
      </c>
      <c r="DR128" s="1129"/>
      <c r="DS128" s="1129"/>
      <c r="DT128" s="1129"/>
      <c r="DU128" s="1129"/>
      <c r="DV128" s="1130" t="s">
        <v>127</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481</v>
      </c>
      <c r="X129" s="1163"/>
      <c r="Y129" s="1163"/>
      <c r="Z129" s="1164"/>
      <c r="AA129" s="1047">
        <v>4334206</v>
      </c>
      <c r="AB129" s="1048"/>
      <c r="AC129" s="1048"/>
      <c r="AD129" s="1048"/>
      <c r="AE129" s="1049"/>
      <c r="AF129" s="1050">
        <v>4231339</v>
      </c>
      <c r="AG129" s="1048"/>
      <c r="AH129" s="1048"/>
      <c r="AI129" s="1048"/>
      <c r="AJ129" s="1049"/>
      <c r="AK129" s="1050">
        <v>4275410</v>
      </c>
      <c r="AL129" s="1048"/>
      <c r="AM129" s="1048"/>
      <c r="AN129" s="1048"/>
      <c r="AO129" s="1049"/>
      <c r="AP129" s="1165"/>
      <c r="AQ129" s="1166"/>
      <c r="AR129" s="1166"/>
      <c r="AS129" s="1166"/>
      <c r="AT129" s="1167"/>
      <c r="AU129" s="284"/>
      <c r="AV129" s="284"/>
      <c r="AW129" s="284"/>
      <c r="AX129" s="1156" t="s">
        <v>482</v>
      </c>
      <c r="AY129" s="1039"/>
      <c r="AZ129" s="1039"/>
      <c r="BA129" s="1039"/>
      <c r="BB129" s="1039"/>
      <c r="BC129" s="1039"/>
      <c r="BD129" s="1039"/>
      <c r="BE129" s="1040"/>
      <c r="BF129" s="1157" t="s">
        <v>127</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483</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484</v>
      </c>
      <c r="X130" s="1163"/>
      <c r="Y130" s="1163"/>
      <c r="Z130" s="1164"/>
      <c r="AA130" s="1047">
        <v>712922</v>
      </c>
      <c r="AB130" s="1048"/>
      <c r="AC130" s="1048"/>
      <c r="AD130" s="1048"/>
      <c r="AE130" s="1049"/>
      <c r="AF130" s="1050">
        <v>667558</v>
      </c>
      <c r="AG130" s="1048"/>
      <c r="AH130" s="1048"/>
      <c r="AI130" s="1048"/>
      <c r="AJ130" s="1049"/>
      <c r="AK130" s="1050">
        <v>643343</v>
      </c>
      <c r="AL130" s="1048"/>
      <c r="AM130" s="1048"/>
      <c r="AN130" s="1048"/>
      <c r="AO130" s="1049"/>
      <c r="AP130" s="1165"/>
      <c r="AQ130" s="1166"/>
      <c r="AR130" s="1166"/>
      <c r="AS130" s="1166"/>
      <c r="AT130" s="1167"/>
      <c r="AU130" s="284"/>
      <c r="AV130" s="284"/>
      <c r="AW130" s="284"/>
      <c r="AX130" s="1156" t="s">
        <v>485</v>
      </c>
      <c r="AY130" s="1039"/>
      <c r="AZ130" s="1039"/>
      <c r="BA130" s="1039"/>
      <c r="BB130" s="1039"/>
      <c r="BC130" s="1039"/>
      <c r="BD130" s="1039"/>
      <c r="BE130" s="1040"/>
      <c r="BF130" s="1193">
        <v>8.8000000000000007</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486</v>
      </c>
      <c r="X131" s="1201"/>
      <c r="Y131" s="1201"/>
      <c r="Z131" s="1202"/>
      <c r="AA131" s="1094">
        <v>3621284</v>
      </c>
      <c r="AB131" s="1073"/>
      <c r="AC131" s="1073"/>
      <c r="AD131" s="1073"/>
      <c r="AE131" s="1074"/>
      <c r="AF131" s="1072">
        <v>3563781</v>
      </c>
      <c r="AG131" s="1073"/>
      <c r="AH131" s="1073"/>
      <c r="AI131" s="1073"/>
      <c r="AJ131" s="1074"/>
      <c r="AK131" s="1072">
        <v>3632067</v>
      </c>
      <c r="AL131" s="1073"/>
      <c r="AM131" s="1073"/>
      <c r="AN131" s="1073"/>
      <c r="AO131" s="1074"/>
      <c r="AP131" s="1203"/>
      <c r="AQ131" s="1204"/>
      <c r="AR131" s="1204"/>
      <c r="AS131" s="1204"/>
      <c r="AT131" s="1205"/>
      <c r="AU131" s="284"/>
      <c r="AV131" s="284"/>
      <c r="AW131" s="284"/>
      <c r="AX131" s="1175" t="s">
        <v>487</v>
      </c>
      <c r="AY131" s="1126"/>
      <c r="AZ131" s="1126"/>
      <c r="BA131" s="1126"/>
      <c r="BB131" s="1126"/>
      <c r="BC131" s="1126"/>
      <c r="BD131" s="1126"/>
      <c r="BE131" s="1127"/>
      <c r="BF131" s="1176" t="s">
        <v>127</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488</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489</v>
      </c>
      <c r="W132" s="1186"/>
      <c r="X132" s="1186"/>
      <c r="Y132" s="1186"/>
      <c r="Z132" s="1187"/>
      <c r="AA132" s="1188">
        <v>8.2378791610000004</v>
      </c>
      <c r="AB132" s="1189"/>
      <c r="AC132" s="1189"/>
      <c r="AD132" s="1189"/>
      <c r="AE132" s="1190"/>
      <c r="AF132" s="1191">
        <v>9.2000883330000001</v>
      </c>
      <c r="AG132" s="1189"/>
      <c r="AH132" s="1189"/>
      <c r="AI132" s="1189"/>
      <c r="AJ132" s="1190"/>
      <c r="AK132" s="1191">
        <v>9.2147804539999996</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490</v>
      </c>
      <c r="W133" s="1169"/>
      <c r="X133" s="1169"/>
      <c r="Y133" s="1169"/>
      <c r="Z133" s="1170"/>
      <c r="AA133" s="1171">
        <v>8.6</v>
      </c>
      <c r="AB133" s="1172"/>
      <c r="AC133" s="1172"/>
      <c r="AD133" s="1172"/>
      <c r="AE133" s="1173"/>
      <c r="AF133" s="1171">
        <v>8.8000000000000007</v>
      </c>
      <c r="AG133" s="1172"/>
      <c r="AH133" s="1172"/>
      <c r="AI133" s="1172"/>
      <c r="AJ133" s="1173"/>
      <c r="AK133" s="1171">
        <v>8.8000000000000007</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uuZYCnyubWOdq9yDLaZLjEyXn3fg6qOjI1IVCVUXlIDlXdQ4RXuUqmv28Vmvg2xI0tDWSg/i60UvfZV+vaiIw==" saltValue="bftP8xFRH+xDS7EBHO8r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zMx7a8wE2OllQbvyFXsky4qfvHSKjSULNIzvs46mynmK6kUAMa3+VC2B3LNV+jubgffz3ElsUj90zcwR7bIQw==" saltValue="30g5efzs7m03+EKjPubR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5Nnkx1xcVCyYVW/6571v6xghM0j+YvWHtAKUhcKLBg9QL9XDPLt/acX3PtkXbzFqyxo0/1cOJjA5vXZsf7rA==" saltValue="Ae6tQnUePFdJdnZ5pGPa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499</v>
      </c>
      <c r="AL9" s="1212"/>
      <c r="AM9" s="1212"/>
      <c r="AN9" s="1213"/>
      <c r="AO9" s="312">
        <v>1111171</v>
      </c>
      <c r="AP9" s="312">
        <v>73714</v>
      </c>
      <c r="AQ9" s="313">
        <v>87631</v>
      </c>
      <c r="AR9" s="314">
        <v>-15.9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500</v>
      </c>
      <c r="AL10" s="1212"/>
      <c r="AM10" s="1212"/>
      <c r="AN10" s="1213"/>
      <c r="AO10" s="315">
        <v>148391</v>
      </c>
      <c r="AP10" s="315">
        <v>9844</v>
      </c>
      <c r="AQ10" s="316">
        <v>8917</v>
      </c>
      <c r="AR10" s="317">
        <v>10.4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501</v>
      </c>
      <c r="AL11" s="1212"/>
      <c r="AM11" s="1212"/>
      <c r="AN11" s="1213"/>
      <c r="AO11" s="315">
        <v>186540</v>
      </c>
      <c r="AP11" s="315">
        <v>12375</v>
      </c>
      <c r="AQ11" s="316">
        <v>14700</v>
      </c>
      <c r="AR11" s="317">
        <v>-15.8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502</v>
      </c>
      <c r="AL12" s="1212"/>
      <c r="AM12" s="1212"/>
      <c r="AN12" s="1213"/>
      <c r="AO12" s="315" t="s">
        <v>503</v>
      </c>
      <c r="AP12" s="315" t="s">
        <v>503</v>
      </c>
      <c r="AQ12" s="316">
        <v>667</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504</v>
      </c>
      <c r="AL13" s="1212"/>
      <c r="AM13" s="1212"/>
      <c r="AN13" s="1213"/>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505</v>
      </c>
      <c r="AL14" s="1212"/>
      <c r="AM14" s="1212"/>
      <c r="AN14" s="1213"/>
      <c r="AO14" s="315">
        <v>39381</v>
      </c>
      <c r="AP14" s="315">
        <v>2613</v>
      </c>
      <c r="AQ14" s="316">
        <v>4134</v>
      </c>
      <c r="AR14" s="317">
        <v>-36.799999999999997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506</v>
      </c>
      <c r="AL15" s="1212"/>
      <c r="AM15" s="1212"/>
      <c r="AN15" s="1213"/>
      <c r="AO15" s="315">
        <v>16470</v>
      </c>
      <c r="AP15" s="315">
        <v>1093</v>
      </c>
      <c r="AQ15" s="316">
        <v>2222</v>
      </c>
      <c r="AR15" s="317">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507</v>
      </c>
      <c r="AL16" s="1215"/>
      <c r="AM16" s="1215"/>
      <c r="AN16" s="1216"/>
      <c r="AO16" s="315">
        <v>-87119</v>
      </c>
      <c r="AP16" s="315">
        <v>-5779</v>
      </c>
      <c r="AQ16" s="316">
        <v>-8178</v>
      </c>
      <c r="AR16" s="317">
        <v>-29.3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186</v>
      </c>
      <c r="AL17" s="1215"/>
      <c r="AM17" s="1215"/>
      <c r="AN17" s="1216"/>
      <c r="AO17" s="315">
        <v>1414834</v>
      </c>
      <c r="AP17" s="315">
        <v>93859</v>
      </c>
      <c r="AQ17" s="316">
        <v>110093</v>
      </c>
      <c r="AR17" s="317">
        <v>-14.7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512</v>
      </c>
      <c r="AL21" s="1207"/>
      <c r="AM21" s="1207"/>
      <c r="AN21" s="1208"/>
      <c r="AO21" s="327">
        <v>8.56</v>
      </c>
      <c r="AP21" s="328">
        <v>10.38</v>
      </c>
      <c r="AQ21" s="329">
        <v>-1.82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513</v>
      </c>
      <c r="AL22" s="1207"/>
      <c r="AM22" s="1207"/>
      <c r="AN22" s="1208"/>
      <c r="AO22" s="332">
        <v>95.4</v>
      </c>
      <c r="AP22" s="333">
        <v>96.6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517</v>
      </c>
      <c r="AL32" s="1223"/>
      <c r="AM32" s="1223"/>
      <c r="AN32" s="1224"/>
      <c r="AO32" s="342">
        <v>664783</v>
      </c>
      <c r="AP32" s="342">
        <v>44101</v>
      </c>
      <c r="AQ32" s="343">
        <v>55141</v>
      </c>
      <c r="AR32" s="344">
        <v>-20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518</v>
      </c>
      <c r="AL33" s="1223"/>
      <c r="AM33" s="1223"/>
      <c r="AN33" s="1224"/>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519</v>
      </c>
      <c r="AL34" s="1223"/>
      <c r="AM34" s="1223"/>
      <c r="AN34" s="1224"/>
      <c r="AO34" s="342" t="s">
        <v>503</v>
      </c>
      <c r="AP34" s="342" t="s">
        <v>503</v>
      </c>
      <c r="AQ34" s="343">
        <v>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520</v>
      </c>
      <c r="AL35" s="1223"/>
      <c r="AM35" s="1223"/>
      <c r="AN35" s="1224"/>
      <c r="AO35" s="342">
        <v>300000</v>
      </c>
      <c r="AP35" s="342">
        <v>19902</v>
      </c>
      <c r="AQ35" s="343">
        <v>21916</v>
      </c>
      <c r="AR35" s="344">
        <v>-9.1999999999999993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521</v>
      </c>
      <c r="AL36" s="1223"/>
      <c r="AM36" s="1223"/>
      <c r="AN36" s="1224"/>
      <c r="AO36" s="342">
        <v>26733</v>
      </c>
      <c r="AP36" s="342">
        <v>1773</v>
      </c>
      <c r="AQ36" s="343">
        <v>3784</v>
      </c>
      <c r="AR36" s="344">
        <v>-53.1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522</v>
      </c>
      <c r="AL37" s="1223"/>
      <c r="AM37" s="1223"/>
      <c r="AN37" s="1224"/>
      <c r="AO37" s="342">
        <v>10013</v>
      </c>
      <c r="AP37" s="342">
        <v>664</v>
      </c>
      <c r="AQ37" s="343">
        <v>1115</v>
      </c>
      <c r="AR37" s="344">
        <v>-40.4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523</v>
      </c>
      <c r="AL38" s="1226"/>
      <c r="AM38" s="1226"/>
      <c r="AN38" s="1227"/>
      <c r="AO38" s="345" t="s">
        <v>503</v>
      </c>
      <c r="AP38" s="345" t="s">
        <v>503</v>
      </c>
      <c r="AQ38" s="346">
        <v>2</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524</v>
      </c>
      <c r="AL39" s="1226"/>
      <c r="AM39" s="1226"/>
      <c r="AN39" s="1227"/>
      <c r="AO39" s="342">
        <v>-23499</v>
      </c>
      <c r="AP39" s="342">
        <v>-1559</v>
      </c>
      <c r="AQ39" s="343">
        <v>-1435</v>
      </c>
      <c r="AR39" s="344">
        <v>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525</v>
      </c>
      <c r="AL40" s="1223"/>
      <c r="AM40" s="1223"/>
      <c r="AN40" s="1224"/>
      <c r="AO40" s="342">
        <v>-643343</v>
      </c>
      <c r="AP40" s="342">
        <v>-42679</v>
      </c>
      <c r="AQ40" s="343">
        <v>-54229</v>
      </c>
      <c r="AR40" s="344">
        <v>-21.3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298</v>
      </c>
      <c r="AL41" s="1229"/>
      <c r="AM41" s="1229"/>
      <c r="AN41" s="1230"/>
      <c r="AO41" s="342">
        <v>334687</v>
      </c>
      <c r="AP41" s="342">
        <v>22203</v>
      </c>
      <c r="AQ41" s="343">
        <v>26298</v>
      </c>
      <c r="AR41" s="344">
        <v>-15.6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494</v>
      </c>
      <c r="AN49" s="1219" t="s">
        <v>529</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757359</v>
      </c>
      <c r="AN51" s="364">
        <v>48316</v>
      </c>
      <c r="AO51" s="365">
        <v>120.5</v>
      </c>
      <c r="AP51" s="366">
        <v>87551</v>
      </c>
      <c r="AQ51" s="367">
        <v>6.8</v>
      </c>
      <c r="AR51" s="368">
        <v>113.7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375376</v>
      </c>
      <c r="AN52" s="372">
        <v>23947</v>
      </c>
      <c r="AO52" s="373">
        <v>72.400000000000006</v>
      </c>
      <c r="AP52" s="374">
        <v>43994</v>
      </c>
      <c r="AQ52" s="375">
        <v>27.6</v>
      </c>
      <c r="AR52" s="376">
        <v>44.8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1741018</v>
      </c>
      <c r="AN53" s="364">
        <v>112288</v>
      </c>
      <c r="AO53" s="365">
        <v>132.4</v>
      </c>
      <c r="AP53" s="366">
        <v>106092</v>
      </c>
      <c r="AQ53" s="367">
        <v>21.2</v>
      </c>
      <c r="AR53" s="368">
        <v>111.2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178183</v>
      </c>
      <c r="AN54" s="372">
        <v>11492</v>
      </c>
      <c r="AO54" s="373">
        <v>-52</v>
      </c>
      <c r="AP54" s="374">
        <v>44299</v>
      </c>
      <c r="AQ54" s="375">
        <v>0.7</v>
      </c>
      <c r="AR54" s="376">
        <v>-52.7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628657</v>
      </c>
      <c r="AN55" s="364">
        <v>41248</v>
      </c>
      <c r="AO55" s="365">
        <v>-63.3</v>
      </c>
      <c r="AP55" s="366">
        <v>78903</v>
      </c>
      <c r="AQ55" s="367">
        <v>-25.6</v>
      </c>
      <c r="AR55" s="368">
        <v>-37.700000000000003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440910</v>
      </c>
      <c r="AN56" s="372">
        <v>28929</v>
      </c>
      <c r="AO56" s="373">
        <v>151.69999999999999</v>
      </c>
      <c r="AP56" s="374">
        <v>49201</v>
      </c>
      <c r="AQ56" s="375">
        <v>11.1</v>
      </c>
      <c r="AR56" s="376">
        <v>140.6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1215219</v>
      </c>
      <c r="AN57" s="364">
        <v>80012</v>
      </c>
      <c r="AO57" s="365">
        <v>94</v>
      </c>
      <c r="AP57" s="366">
        <v>82993</v>
      </c>
      <c r="AQ57" s="367">
        <v>5.2</v>
      </c>
      <c r="AR57" s="368">
        <v>88.8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844938</v>
      </c>
      <c r="AN58" s="372">
        <v>55632</v>
      </c>
      <c r="AO58" s="373">
        <v>92.3</v>
      </c>
      <c r="AP58" s="374">
        <v>46787</v>
      </c>
      <c r="AQ58" s="375">
        <v>-4.9000000000000004</v>
      </c>
      <c r="AR58" s="376">
        <v>97.2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719969</v>
      </c>
      <c r="AN59" s="364">
        <v>47762</v>
      </c>
      <c r="AO59" s="365">
        <v>-40.299999999999997</v>
      </c>
      <c r="AP59" s="366">
        <v>108252</v>
      </c>
      <c r="AQ59" s="367">
        <v>30.4</v>
      </c>
      <c r="AR59" s="368">
        <v>-70.7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353699</v>
      </c>
      <c r="AN60" s="372">
        <v>23464</v>
      </c>
      <c r="AO60" s="373">
        <v>-57.8</v>
      </c>
      <c r="AP60" s="374">
        <v>50321</v>
      </c>
      <c r="AQ60" s="375">
        <v>7.6</v>
      </c>
      <c r="AR60" s="376">
        <v>-65.400000000000006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1012444</v>
      </c>
      <c r="AN61" s="379">
        <v>65925</v>
      </c>
      <c r="AO61" s="380">
        <v>48.7</v>
      </c>
      <c r="AP61" s="381">
        <v>92758</v>
      </c>
      <c r="AQ61" s="382">
        <v>7.6</v>
      </c>
      <c r="AR61" s="368">
        <v>41.1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438621</v>
      </c>
      <c r="AN62" s="372">
        <v>28693</v>
      </c>
      <c r="AO62" s="373">
        <v>41.3</v>
      </c>
      <c r="AP62" s="374">
        <v>46920</v>
      </c>
      <c r="AQ62" s="375">
        <v>8.4</v>
      </c>
      <c r="AR62" s="376">
        <v>32.9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4kCeyeD1thQkDoSiwn95Tv+bD7Z8X20BMvxjB3L0O/WurJD5nQTY8cn3b/woY/ei2a1hJBdetjDv7pwu815w==" saltValue="TH4OE7tV43gGhTUb1W7q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6FhAi7NkMLEFmxkmE3JpfmqO/Zgz8YnOnRSJ6ZnfnWxXlCYxhLQZoLuVs+03AalxpQCP8owcSY4/NM8Os2XA==" saltValue="Rz/BYiqMYs0QDQ19y3Vp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73y8LfaBwcU3F9xGo3C+RAVxT3H5n6G80ff/mIqOYlpqdcxyb4DjNEbczlNPPkgYcYIf4NvO1gFPgBQkbtAPQ==" saltValue="mJWcZdy0Atcl38/gsdtr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1" t="s">
        <v>3</v>
      </c>
      <c r="D47" s="1231"/>
      <c r="E47" s="1232"/>
      <c r="F47" s="11">
        <v>54.26</v>
      </c>
      <c r="G47" s="12">
        <v>57.64</v>
      </c>
      <c r="H47" s="12">
        <v>55</v>
      </c>
      <c r="I47" s="12">
        <v>54.96</v>
      </c>
      <c r="J47" s="13">
        <v>55.22</v>
      </c>
    </row>
    <row r="48" spans="2:10" ht="57.75" customHeight="1" x14ac:dyDescent="0.15">
      <c r="B48" s="14"/>
      <c r="C48" s="1233" t="s">
        <v>4</v>
      </c>
      <c r="D48" s="1233"/>
      <c r="E48" s="1234"/>
      <c r="F48" s="15">
        <v>1.82</v>
      </c>
      <c r="G48" s="16">
        <v>1.67</v>
      </c>
      <c r="H48" s="16">
        <v>1.68</v>
      </c>
      <c r="I48" s="16">
        <v>1.31</v>
      </c>
      <c r="J48" s="17">
        <v>1.88</v>
      </c>
    </row>
    <row r="49" spans="2:10" ht="57.75" customHeight="1" thickBot="1" x14ac:dyDescent="0.2">
      <c r="B49" s="18"/>
      <c r="C49" s="1235" t="s">
        <v>5</v>
      </c>
      <c r="D49" s="1235"/>
      <c r="E49" s="1236"/>
      <c r="F49" s="19" t="s">
        <v>550</v>
      </c>
      <c r="G49" s="20">
        <v>4.93</v>
      </c>
      <c r="H49" s="20" t="s">
        <v>551</v>
      </c>
      <c r="I49" s="20" t="s">
        <v>552</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wGLI5QD3WNPsO8DfqHUD0ji/2LTAOUNdXvJrAT5XRrH/t+Hu+h54c6xW1E7O3+d2sv9CJ9QPDYniKtgyfBNhA==" saltValue="eLAgCOvIVUyJQ0zKBdAd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2020-09-03T02:49:55Z</cp:lastPrinted>
  <dcterms:created xsi:type="dcterms:W3CDTF">2020-02-10T04:02:26Z</dcterms:created>
  <dcterms:modified xsi:type="dcterms:W3CDTF">2020-09-30T02:12:26Z</dcterms:modified>
  <cp:category/>
</cp:coreProperties>
</file>