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715" yWindow="7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A32" i="11" l="1"/>
  <c r="AA33" i="11"/>
  <c r="AA31" i="11"/>
  <c r="AA30" i="11"/>
  <c r="AA29" i="11"/>
  <c r="AA28"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<sst xmlns="http://schemas.openxmlformats.org/spreadsheetml/2006/main" count="1061" uniqueCount="549">
  <si>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</si>
  <si>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</si>
  <si>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</si>
  <si>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</si>
  <si>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</si>
  <si>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</si>
  <si>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</si>
  <si>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</si>
  <si>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</si>
  <si>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</si>
  <si>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</si>
  <si>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</si>
  <si>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</si>
  <si>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</si>
  <si>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</si>
  <si>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</si>
  <si>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</si>
  <si>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</si>
  <si>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</si>
  <si>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</si>
  <si>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</si>
  <si>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</si>
  <si>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</si>
  <si>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</si>
  <si>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</si>
  <si>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</si>
  <si>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</si>
  <si>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</si>
  <si>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</si>
  <si>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</si>
  <si>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</si>
  <si>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</si>
  <si>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</si>
  <si>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</si>
  <si>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</si>
  <si>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</si>
  <si>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</si>
  <si>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</si>
  <si>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</si>
  <si>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</si>
  <si>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</si>
  <si>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</si>
  <si>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</si>
  <si>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</si>
  <si>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</si>
  <si>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</si>
  <si>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</si>
  <si>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</si>
  <si>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</si>
  <si>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</si>
  <si>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</si>
  <si>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</si>
  <si>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</si>
  <si>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</si>
  <si>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</si>
  <si>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</si>
  <si>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</si>
  <si>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</si>
  <si>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</si>
  <si>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</si>
  <si>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</si>
  <si>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</si>
  <si>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</si>
  <si>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</si>
  <si>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</si>
  <si>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</si>
  <si>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</si>
  <si>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</si>
  <si>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</si>
  <si>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</si>
  <si>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</si>
  <si>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</si>
  <si>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</si>
  <si>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</si>
  <si>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</si>
  <si>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</si>
  <si>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</si>
  <si>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</si>
  <si>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</si>
  <si>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</si>
  <si>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</si>
  <si>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</si>
  <si>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</si>
  <si>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</si>
  <si>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</si>
  <si>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</si>
  <si>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</si>
  <si>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</si>
  <si>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</si>
  <si>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</si>
  <si>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</si>
  <si>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</si>
  <si>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</si>
  <si>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</si>
  <si>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</si>
  <si>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</si>
  <si>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</si>
  <si>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</si>
  <si>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</si>
  <si>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</si>
  <si>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</si>
  <si>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</si>
  <si>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</si>
  <si>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</si>
  <si>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</si>
  <si>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</si>
  <si>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</si>
  <si>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</si>
  <si>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</si>
  <si>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</si>
  <si>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</si>
  <si>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</si>
  <si>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</si>
  <si>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</si>
  <si>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</si>
  <si>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</si>
  <si>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</si>
  <si>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</si>
  <si>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</si>
  <si>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</si>
  <si>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</si>
  <si>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</si>
  <si>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</si>
  <si>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</si>
  <si>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</si>
  <si>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</si>
  <si>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</si>
  <si>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</si>
  <si>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</si>
  <si>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</si>
  <si>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</si>
  <si>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</si>
  <si>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</si>
  <si>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</si>
  <si>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</si>
  <si>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</si>
  <si>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</si>
  <si>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</si>
  <si>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</si>
  <si>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</si>
  <si>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</si>
  <si>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</si>
  <si>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</si>
  <si>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</si>
  <si>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</si>
  <si>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</si>
  <si>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</si>
  <si>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</si>
  <si>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</si>
  <si>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</si>
  <si>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</si>
  <si>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</si>
  <si>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</si>
  <si>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</si>
  <si>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</si>
  <si>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</si>
  <si>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</si>
  <si>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</si>
  <si>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</si>
  <si>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</si>
  <si>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</si>
  <si>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</si>
  <si>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</si>
  <si>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</si>
  <si>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</si>
  <si>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</si>
  <si>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</si>
  <si>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</si>
  <si>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</si>
  <si>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</si>
  <si>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</si>
  <si>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</si>
  <si>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</si>
  <si>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</si>
  <si>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</si>
  <si>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</si>
  <si>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</si>
  <si>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</si>
  <si>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</si>
  <si>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</si>
  <si>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</si>
  <si>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</si>
  <si>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</si>
  <si>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</si>
  <si>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</si>
  <si>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</si>
  <si>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</si>
  <si>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</si>
  <si>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</si>
  <si>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</si>
  <si>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</si>
  <si>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</si>
  <si>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</si>
  <si>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</si>
  <si>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</si>
  <si>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</si>
  <si>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長野県小谷村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</si>
  <si>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</si>
  <si>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</si>
  <si>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</si>
  <si>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</si>
  <si>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</si>
  <si>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</si>
  <si>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</si>
  <si>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</si>
  <si>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</si>
  <si>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</si>
  <si>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</si>
  <si>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</si>
  <si>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</si>
  <si>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</si>
  <si>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</si>
  <si>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</si>
  <si>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</si>
  <si>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</si>
  <si>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</si>
  <si>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</si>
  <si>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</si>
  <si>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</si>
  <si>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</si>
  <si>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</si>
  <si>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</si>
  <si>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</si>
  <si>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</si>
  <si>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</si>
  <si>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</si>
  <si>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</si>
  <si>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</si>
  <si>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</si>
  <si>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</si>
  <si>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</si>
  <si>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</si>
  <si>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</si>
  <si>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</si>
  <si>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</si>
  <si>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</si>
  <si>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</si>
  <si>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</si>
  <si>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</si>
  <si>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</si>
  <si>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</si>
  <si>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</si>
  <si>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</si>
  <si>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</si>
  <si>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</si>
  <si>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</si>
  <si>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</si>
  <si>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</si>
  <si>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</si>
  <si>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</si>
  <si>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</si>
  <si>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</si>
  <si>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</si>
  <si>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</si>
  <si>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</si>
  <si>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</si>
  <si>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</si>
  <si>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</si>
  <si>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</si>
  <si>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</si>
  <si>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</si>
  <si>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</si>
  <si>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</si>
  <si>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</si>
  <si>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</si>
  <si>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</si>
  <si>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</si>
  <si>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</si>
  <si>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</si>
  <si>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</si>
  <si>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</si>
  <si>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</si>
  <si>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</si>
  <si>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</si>
  <si>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</si>
  <si>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</si>
  <si>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</si>
  <si>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</si>
  <si>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</si>
  <si>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</si>
  <si>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</si>
  <si>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</si>
  <si>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</si>
  <si>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</si>
  <si>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</si>
  <si>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</si>
  <si>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</si>
  <si>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</si>
  <si>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</si>
  <si>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</si>
  <si>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</si>
  <si>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</si>
  <si>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</si>
  <si>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</si>
  <si>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</si>
  <si>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</si>
  <si>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</si>
  <si>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</si>
  <si>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</si>
  <si>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</si>
  <si>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</si>
  <si>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</si>
  <si>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</si>
  <si>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</si>
  <si>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</si>
  <si>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</si>
  <si>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</si>
  <si>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</si>
  <si>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</si>
  <si>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</si>
  <si>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</si>
  <si>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</si>
  <si>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</si>
  <si>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</si>
  <si>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</si>
  <si>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</si>
  <si>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</si>
  <si>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</si>
  <si>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</si>
  <si>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</si>
  <si>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</si>
  <si>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</si>
  <si>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</si>
  <si>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</si>
  <si>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</si>
  <si>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</si>
  <si>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</si>
  <si>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</si>
  <si>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</si>
  <si>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</si>
  <si>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</si>
  <si>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</si>
  <si>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</si>
  <si>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</si>
  <si>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</si>
  <si>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</si>
  <si>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</si>
  <si>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</si>
  <si>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</si>
  <si>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</si>
  <si>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</si>
  <si>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</si>
  <si>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</si>
  <si>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</si>
  <si>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</si>
  <si>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</si>
  <si>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長野県小谷村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</si>
  <si>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</si>
  <si>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</si>
  <si>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</si>
  <si>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</si>
  <si>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</si>
  <si>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</si>
  <si>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</si>
  <si>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</si>
  <si>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</si>
  <si>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</si>
  <si>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</si>
  <si>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</si>
  <si>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</si>
  <si>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</si>
  <si>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</si>
  <si>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</si>
  <si>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</si>
  <si>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</si>
  <si>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</si>
  <si>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</si>
  <si>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</si>
  <si>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</si>
  <si>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</si>
  <si>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</si>
  <si>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</si>
  <si>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</si>
  <si>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</si>
  <si>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</si>
  <si>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</si>
  <si>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</si>
  <si>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</si>
  <si>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</si>
  <si>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</si>
  <si>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</si>
  <si>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</si>
  <si>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</si>
  <si>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</si>
  <si>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</si>
  <si>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</si>
  <si>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</si>
  <si>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</si>
  <si>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</si>
  <si>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</si>
  <si>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</si>
  <si>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</si>
  <si>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</si>
  <si>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</si>
  <si>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</si>
  <si>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</si>
  <si>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</si>
  <si>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</si>
  <si>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</si>
  <si>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</si>
  <si>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</si>
  <si>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</si>
  <si>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</si>
  <si>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</si>
  <si>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</si>
  <si>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</si>
  <si>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</si>
  <si>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</si>
  <si>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</si>
  <si>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</si>
  <si>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</si>
  <si>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</si>
  <si>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</si>
  <si>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</si>
  <si>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</si>
  <si>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</si>
  <si>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</si>
  <si>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</si>
  <si>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</si>
  <si>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</si>
  <si>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</si>
  <si>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</si>
  <si>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</si>
  <si>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</si>
  <si>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</si>
  <si>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</si>
  <si>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</si>
  <si>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</si>
  <si>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</si>
  <si>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</si>
  <si>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</si>
  <si>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</si>
  <si>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</si>
  <si>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</si>
  <si>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</si>
  <si>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</si>
  <si>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</si>
  <si>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</si>
  <si>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</si>
  <si>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</si>
  <si>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</si>
  <si>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</si>
  <si>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</si>
  <si>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</si>
  <si>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</si>
  <si>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</si>
  <si>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</si>
  <si>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</si>
  <si>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</si>
  <si>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</si>
  <si>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</si>
  <si>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</si>
  <si>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</si>
  <si>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</si>
  <si>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</si>
  <si>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</si>
  <si>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</si>
  <si>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</si>
  <si>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</si>
  <si>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</si>
  <si>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</si>
  <si>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</si>
  <si>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</si>
  <si>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</si>
  <si>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</si>
  <si>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</si>
  <si>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</si>
  <si>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</si>
  <si>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</si>
  <si>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</si>
  <si>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</si>
  <si>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</si>
  <si>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</si>
  <si>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</si>
  <si>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</si>
  <si>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</si>
  <si>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</si>
  <si>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</si>
  <si>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</si>
  <si>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</si>
  <si>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</si>
  <si>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</si>
  <si>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</si>
  <si>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</si>
  <si>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</si>
  <si>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</si>
  <si>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</si>
  <si>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</si>
  <si>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</si>
  <si>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</si>
  <si>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</si>
  <si>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</si>
  <si>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</si>
  <si>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</si>
  <si>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</si>
  <si>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</si>
  <si>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</si>
  <si>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</si>
  <si>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</si>
  <si>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</si>
  <si>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</si>
  <si>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</si>
  <si>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</si>
  <si>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</si>
  <si>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</si>
  <si>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</si>
  <si>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</si>
  <si>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</si>
  <si>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</si>
  <si>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</si>
  <si>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</si>
  <si>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</si>
  <si>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</si>
  <si>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</si>
  <si>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</si>
  <si>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</si>
  <si>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</si>
  <si>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</si>
  <si>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</si>
  <si>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</si>
  <si>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</si>
  <si>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</si>
  <si>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簡易水道事業特別会計</t>
  </si>
  <si>
    <t>公共下水道事業特別会計</t>
  </si>
  <si>
    <t>農業集落排水事業特別会計</t>
  </si>
  <si>
    <t>後期高齢者医療特別会計</t>
  </si>
  <si>
    <t>国民健康保険診療施設特別会計</t>
  </si>
  <si>
    <t>その他会計（赤字）</t>
  </si>
  <si>
    <t>その他会計（黒字）</t>
  </si>
  <si>
    <t>-</t>
    <phoneticPr fontId="2"/>
  </si>
  <si>
    <t>道の駅おたり</t>
    <rPh sb="0" eb="1">
      <t>ミチ</t>
    </rPh>
    <rPh sb="2" eb="3">
      <t>エキ</t>
    </rPh>
    <phoneticPr fontId="2"/>
  </si>
  <si>
    <t>おたり振興公社（サンテインおたり）</t>
    <rPh sb="3" eb="5">
      <t>シンコウ</t>
    </rPh>
    <rPh sb="5" eb="7">
      <t>コウシャ</t>
    </rPh>
    <phoneticPr fontId="2"/>
  </si>
  <si>
    <t>-</t>
    <phoneticPr fontId="2"/>
  </si>
  <si>
    <t>-</t>
    <phoneticPr fontId="2"/>
  </si>
  <si>
    <t>白馬山麓環境施設組合</t>
  </si>
  <si>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</si>
  <si>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</si>
  <si>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</si>
  <si>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</si>
  <si>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北アルプス広域連合</t>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</si>
  <si>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</si>
  <si>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</si>
  <si>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（一般会計）</t>
  </si>
  <si>
    <t>(後期高齢者医療特別会計）</t>
    <rPh sb="1" eb="3">
      <t>コウキ</t>
    </rPh>
    <rPh sb="3" eb="6">
      <t>コウレイシャ</t>
    </rPh>
    <rPh sb="6" eb="8">
      <t>イリョウ</t>
    </rPh>
    <rPh sb="8" eb="10">
      <t>トクベツ</t>
    </rPh>
    <rPh sb="10" eb="12">
      <t>カイケイ</t>
    </rPh>
    <phoneticPr fontId="2"/>
  </si>
  <si>
    <t>長野県後期高齢者医療広域連合</t>
  </si>
  <si>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</si>
  <si>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</si>
  <si>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長野県市町村自治振興組合</t>
  </si>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</sst>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4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316279</c:v>
                </c:pt>
                <c:pt idx="1">
                  <c:v>235022</c:v>
                </c:pt>
                <c:pt idx="2">
                  <c:v>205223</c:v>
                </c:pt>
                <c:pt idx="3">
                  <c:v>173954</c:v>
                </c:pt>
                <c:pt idx="4">
                  <c:v>210788</c:v>
                </c:pt>
              </c:numCache>
            </c:numRef>
          </c:val>
          <c:smooth val="0"/>
        </c:ser>
        <c:dLbls>
          <c:showLegendKey val="0"/>
          <c:showVal val="0"/>
          <c:showCatName val="0"/>
          <c:showSerName val="0"/>
          <c:showPercent val="0"/>
          <c:showBubbleSize val="0"/>
        </c:dLbls>
        <c:marker val="1"/>
        <c:smooth val="0"/>
        <c:axId val="72617344"/>
        <c:axId val="72619520"/>
      </c:lineChart>
      <c:catAx>
        <c:axId val="72617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19520"/>
        <c:crosses val="autoZero"/>
        <c:auto val="1"/>
        <c:lblAlgn val="ctr"/>
        <c:lblOffset val="100"/>
        <c:tickLblSkip val="1"/>
        <c:tickMarkSkip val="1"/>
        <c:noMultiLvlLbl val="0"/>
      </c:catAx>
      <c:valAx>
        <c:axId val="72619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6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c:v>
                </c:pt>
                <c:pt idx="1">
                  <c:v>2.66</c:v>
                </c:pt>
                <c:pt idx="2">
                  <c:v>4.51</c:v>
                </c:pt>
                <c:pt idx="3">
                  <c:v>3.67</c:v>
                </c:pt>
                <c:pt idx="4">
                  <c:v>5.01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44.83</c:v>
                </c:pt>
                <c:pt idx="1">
                  <c:v>53.71</c:v>
                </c:pt>
                <c:pt idx="2">
                  <c:v>58.47</c:v>
                </c:pt>
                <c:pt idx="3">
                  <c:v>69.16</c:v>
                </c:pt>
                <c:pt idx="4">
                  <c:v>70.25</c:v>
                </c:pt>
              </c:numCache>
            </c:numRef>
          </c:val>
        </c:ser>
        <c:dLbls>
          <c:showLegendKey val="0"/>
          <c:showVal val="0"/>
          <c:showCatName val="0"/>
          <c:showSerName val="0"/>
          <c:showPercent val="0"/>
          <c:showBubbleSize val="0"/>
        </c:dLbls>
        <c:gapWidth val="250"/>
        <c:overlap val="100"/>
        <c:axId val="76086272"/>
        <c:axId val="6305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12.26</c:v>
                </c:pt>
                <c:pt idx="1">
                  <c:v>6.62</c:v>
                </c:pt>
                <c:pt idx="2">
                  <c:v>7.34</c:v>
                </c:pt>
                <c:pt idx="3">
                  <c:v>11.4</c:v>
                </c:pt>
                <c:pt idx="4">
                  <c:v>1.45</c:v>
                </c:pt>
              </c:numCache>
            </c:numRef>
          </c:val>
          <c:smooth val="0"/>
        </c:ser>
        <c:dLbls>
          <c:showLegendKey val="0"/>
          <c:showVal val="0"/>
          <c:showCatName val="0"/>
          <c:showSerName val="0"/>
          <c:showPercent val="0"/>
          <c:showBubbleSize val="0"/>
        </c:dLbls>
        <c:marker val="1"/>
        <c:smooth val="0"/>
        <c:axId val="76086272"/>
        <c:axId val="63050496"/>
      </c:lineChart>
      <c:catAx>
        <c:axId val="760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050496"/>
        <c:crosses val="autoZero"/>
        <c:auto val="1"/>
        <c:lblAlgn val="ctr"/>
        <c:lblOffset val="100"/>
        <c:tickLblSkip val="1"/>
        <c:tickMarkSkip val="1"/>
        <c:noMultiLvlLbl val="0"/>
      </c:catAx>
      <c:valAx>
        <c:axId val="630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0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0.15</c:v>
                </c:pt>
                <c:pt idx="2">
                  <c:v>#N/A</c:v>
                </c:pt>
                <c:pt idx="3">
                  <c:v>0.15</c:v>
                </c:pt>
                <c:pt idx="4">
                  <c:v>#N/A</c:v>
                </c:pt>
                <c:pt idx="5">
                  <c:v>0.08</c:v>
                </c:pt>
                <c:pt idx="6">
                  <c:v>#N/A</c:v>
                </c:pt>
                <c:pt idx="7">
                  <c:v>0.02</c:v>
                </c:pt>
                <c:pt idx="8">
                  <c:v>#N/A</c:v>
                </c:pt>
                <c:pt idx="9">
                  <c:v>0.11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c:v>
                </c:pt>
                <c:pt idx="2">
                  <c:v>#N/A</c:v>
                </c:pt>
                <c:pt idx="3">
                  <c:v>0.95</c:v>
                </c:pt>
                <c:pt idx="4">
                  <c:v>#N/A</c:v>
                </c:pt>
                <c:pt idx="5">
                  <c:v>0.59</c:v>
                </c:pt>
                <c:pt idx="6">
                  <c:v>#N/A</c:v>
                </c:pt>
                <c:pt idx="7">
                  <c:v>0.04</c:v>
                </c:pt>
                <c:pt idx="8">
                  <c:v>#N/A</c:v>
                </c:pt>
                <c:pt idx="9">
                  <c:v>0.14000000000000001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3.09</c:v>
                </c:pt>
                <c:pt idx="2">
                  <c:v>#N/A</c:v>
                </c:pt>
                <c:pt idx="3">
                  <c:v>2.66</c:v>
                </c:pt>
                <c:pt idx="4">
                  <c:v>#N/A</c:v>
                </c:pt>
                <c:pt idx="5">
                  <c:v>4.51</c:v>
                </c:pt>
                <c:pt idx="6">
                  <c:v>#N/A</c:v>
                </c:pt>
                <c:pt idx="7">
                  <c:v>3.67</c:v>
                </c:pt>
                <c:pt idx="8">
                  <c:v>#N/A</c:v>
                </c:pt>
                <c:pt idx="9">
                  <c:v>5.01</c:v>
                </c:pt>
              </c:numCache>
            </c:numRef>
          </c:val>
        </c:ser>
        <c:dLbls>
          <c:showLegendKey val="0"/>
          <c:showVal val="0"/>
          <c:showCatName val="0"/>
          <c:showSerName val="0"/>
          <c:showPercent val="0"/>
          <c:showBubbleSize val="0"/>
        </c:dLbls>
        <c:gapWidth val="150"/>
        <c:overlap val="100"/>
        <c:axId val="76259712"/>
        <c:axId val="76261248"/>
      </c:barChart>
      <c:catAx>
        <c:axId val="762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261248"/>
        <c:crosses val="autoZero"/>
        <c:auto val="1"/>
        <c:lblAlgn val="ctr"/>
        <c:lblOffset val="100"/>
        <c:tickLblSkip val="1"/>
        <c:tickMarkSkip val="1"/>
        <c:noMultiLvlLbl val="0"/>
      </c:catAx>
      <c:valAx>
        <c:axId val="76261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259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629</c:v>
                </c:pt>
                <c:pt idx="5">
                  <c:v>647</c:v>
                </c:pt>
                <c:pt idx="8">
                  <c:v>621</c:v>
                </c:pt>
                <c:pt idx="11">
                  <c:v>641</c:v>
                </c:pt>
                <c:pt idx="14">
                  <c:v>667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c:v>
                </c:pt>
                <c:pt idx="3">
                  <c:v>8</c:v>
                </c:pt>
                <c:pt idx="6">
                  <c:v>0</c:v>
                </c:pt>
                <c:pt idx="9">
                  <c:v>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131</c:v>
                </c:pt>
                <c:pt idx="3">
                  <c:v>129</c:v>
                </c:pt>
                <c:pt idx="6">
                  <c:v>127</c:v>
                </c:pt>
                <c:pt idx="9">
                  <c:v>121</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756</c:v>
                </c:pt>
                <c:pt idx="3">
                  <c:v>774</c:v>
                </c:pt>
                <c:pt idx="6">
                  <c:v>713</c:v>
                </c:pt>
                <c:pt idx="9">
                  <c:v>743</c:v>
                </c:pt>
                <c:pt idx="12">
                  <c:v>764</c:v>
                </c:pt>
              </c:numCache>
            </c:numRef>
          </c:val>
        </c:ser>
        <c:dLbls>
          <c:showLegendKey val="0"/>
          <c:showVal val="0"/>
          <c:showCatName val="0"/>
          <c:showSerName val="0"/>
          <c:showPercent val="0"/>
          <c:showBubbleSize val="0"/>
        </c:dLbls>
        <c:gapWidth val="100"/>
        <c:overlap val="100"/>
        <c:axId val="78277632"/>
        <c:axId val="7827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270</c:v>
                </c:pt>
                <c:pt idx="2">
                  <c:v>#N/A</c:v>
                </c:pt>
                <c:pt idx="3">
                  <c:v>#N/A</c:v>
                </c:pt>
                <c:pt idx="4">
                  <c:v>264</c:v>
                </c:pt>
                <c:pt idx="5">
                  <c:v>#N/A</c:v>
                </c:pt>
                <c:pt idx="6">
                  <c:v>#N/A</c:v>
                </c:pt>
                <c:pt idx="7">
                  <c:v>219</c:v>
                </c:pt>
                <c:pt idx="8">
                  <c:v>#N/A</c:v>
                </c:pt>
                <c:pt idx="9">
                  <c:v>#N/A</c:v>
                </c:pt>
                <c:pt idx="10">
                  <c:v>223</c:v>
                </c:pt>
                <c:pt idx="11">
                  <c:v>#N/A</c:v>
                </c:pt>
                <c:pt idx="12">
                  <c:v>#N/A</c:v>
                </c:pt>
                <c:pt idx="13">
                  <c:v>237</c:v>
                </c:pt>
                <c:pt idx="14">
                  <c:v>#N/A</c:v>
                </c:pt>
              </c:numCache>
            </c:numRef>
          </c:val>
          <c:smooth val="0"/>
        </c:ser>
        <c:dLbls>
          <c:showLegendKey val="0"/>
          <c:showVal val="0"/>
          <c:showCatName val="0"/>
          <c:showSerName val="0"/>
          <c:showPercent val="0"/>
          <c:showBubbleSize val="0"/>
        </c:dLbls>
        <c:marker val="1"/>
        <c:smooth val="0"/>
        <c:axId val="78277632"/>
        <c:axId val="78279808"/>
      </c:lineChart>
      <c:catAx>
        <c:axId val="7827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79808"/>
        <c:crosses val="autoZero"/>
        <c:auto val="1"/>
        <c:lblAlgn val="ctr"/>
        <c:lblOffset val="100"/>
        <c:tickLblSkip val="1"/>
        <c:tickMarkSkip val="1"/>
        <c:noMultiLvlLbl val="0"/>
      </c:catAx>
      <c:valAx>
        <c:axId val="7827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7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5640</c:v>
                </c:pt>
                <c:pt idx="5">
                  <c:v>5621</c:v>
                </c:pt>
                <c:pt idx="8">
                  <c:v>5582</c:v>
                </c:pt>
                <c:pt idx="11">
                  <c:v>5359</c:v>
                </c:pt>
                <c:pt idx="14">
                  <c:v>5142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c:v>
                </c:pt>
                <c:pt idx="5">
                  <c:v>22</c:v>
                </c:pt>
                <c:pt idx="8">
                  <c:v>21</c:v>
                </c:pt>
                <c:pt idx="11">
                  <c:v>18</c:v>
                </c:pt>
                <c:pt idx="14">
                  <c:v>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2551</c:v>
                </c:pt>
                <c:pt idx="5">
                  <c:v>2724</c:v>
                </c:pt>
                <c:pt idx="8">
                  <c:v>2872</c:v>
                </c:pt>
                <c:pt idx="11">
                  <c:v>3205</c:v>
                </c:pt>
                <c:pt idx="14">
                  <c:v>3235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710</c:v>
                </c:pt>
                <c:pt idx="3">
                  <c:v>762</c:v>
                </c:pt>
                <c:pt idx="6">
                  <c:v>707</c:v>
                </c:pt>
                <c:pt idx="9">
                  <c:v>719</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c:v>
                </c:pt>
                <c:pt idx="3">
                  <c:v>0</c:v>
                </c:pt>
                <c:pt idx="6">
                  <c:v>29</c:v>
                </c:pt>
                <c:pt idx="9">
                  <c:v>58</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1575</c:v>
                </c:pt>
                <c:pt idx="3">
                  <c:v>1514</c:v>
                </c:pt>
                <c:pt idx="6">
                  <c:v>1436</c:v>
                </c:pt>
                <c:pt idx="9">
                  <c:v>1357</c:v>
                </c:pt>
                <c:pt idx="12">
                  <c:v>1344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6678</c:v>
                </c:pt>
                <c:pt idx="3">
                  <c:v>6363</c:v>
                </c:pt>
                <c:pt idx="6">
                  <c:v>6205</c:v>
                </c:pt>
                <c:pt idx="9">
                  <c:v>5964</c:v>
                </c:pt>
                <c:pt idx="12">
                  <c:v>5772</c:v>
                </c:pt>
              </c:numCache>
            </c:numRef>
          </c:val>
        </c:ser>
        <c:dLbls>
          <c:showLegendKey val="0"/>
          <c:showVal val="0"/>
          <c:showCatName val="0"/>
          <c:showSerName val="0"/>
          <c:showPercent val="0"/>
          <c:showBubbleSize val="0"/>
        </c:dLbls>
        <c:gapWidth val="100"/>
        <c:overlap val="100"/>
        <c:axId val="76090752"/>
        <c:axId val="7610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743</c:v>
                </c:pt>
                <c:pt idx="2">
                  <c:v>#N/A</c:v>
                </c:pt>
                <c:pt idx="3">
                  <c:v>#N/A</c:v>
                </c:pt>
                <c:pt idx="4">
                  <c:v>273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6090752"/>
        <c:axId val="76109312"/>
      </c:lineChart>
      <c:catAx>
        <c:axId val="760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109312"/>
        <c:crosses val="autoZero"/>
        <c:auto val="1"/>
        <c:lblAlgn val="ctr"/>
        <c:lblOffset val="100"/>
        <c:tickLblSkip val="1"/>
        <c:tickMarkSkip val="1"/>
        <c:noMultiLvlLbl val="0"/>
      </c:catAx>
      <c:valAx>
        <c:axId val="761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0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3,105
3,049
267.91
4,209,606
3,964,105
127,187
2,538,320
5,771,559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・類似団体平均値</a:t>
          </a:r>
          <a:r>
            <a:rPr lang="ja-JP" altLang="en-US" sz="1100" b="0" i="0">
              <a:solidFill>
                <a:schemeClr val="dk1"/>
              </a:solidFill>
              <a:effectLst/>
              <a:latin typeface="+mn-lt"/>
              <a:ea typeface="+mn-ea"/>
              <a:cs typeface="+mn-cs"/>
            </a:rPr>
            <a:t>０．２４</a:t>
          </a:r>
          <a:r>
            <a:rPr lang="ja-JP" altLang="ja-JP" sz="1100" b="0" i="0">
              <a:solidFill>
                <a:schemeClr val="dk1"/>
              </a:solidFill>
              <a:effectLst/>
              <a:latin typeface="+mn-lt"/>
              <a:ea typeface="+mn-ea"/>
              <a:cs typeface="+mn-cs"/>
            </a:rPr>
            <a:t>％を下回っているが、村の主産業である観光産業の低迷等により税収の増加は見込めないため、引き続き行政の効率化及び財政の健全化に努める。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77153</xdr:rowOff>
    </xdr:to>
    <xdr:cxnSp macro="">
      <xdr:nvCxnSpPr>
        <xdr:cNvPr id="62" name="直線コネクタ 61"/>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77153</xdr:rowOff>
    </xdr:from>
    <xdr:to>
      <xdr:col>6</xdr:col>
      <xdr:colOff>0</xdr:colOff>
      <xdr:row>43</xdr:row>
      <xdr:rowOff>77153</xdr:rowOff>
    </xdr:to>
    <xdr:cxnSp macro="">
      <xdr:nvCxnSpPr>
        <xdr:cNvPr id="65" name="直線コネクタ 64"/>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71120</xdr:rowOff>
    </xdr:from>
    <xdr:to>
      <xdr:col>4</xdr:col>
      <xdr:colOff>482600</xdr:colOff>
      <xdr:row>43</xdr:row>
      <xdr:rowOff>77153</xdr:rowOff>
    </xdr:to>
    <xdr:cxnSp macro="">
      <xdr:nvCxnSpPr>
        <xdr:cNvPr id="68" name="直線コネクタ 67"/>
        <xdr:cNvCxnSpPr/>
      </xdr:nvCxnSpPr>
      <xdr:spPr>
        <a:xfrm>
          <a:off x="2336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65088</xdr:rowOff>
    </xdr:from>
    <xdr:to>
      <xdr:col>3</xdr:col>
      <xdr:colOff>279400</xdr:colOff>
      <xdr:row>43</xdr:row>
      <xdr:rowOff>71120</xdr:rowOff>
    </xdr:to>
    <xdr:cxnSp macro="">
      <xdr:nvCxnSpPr>
        <xdr:cNvPr id="71" name="直線コネクタ 70"/>
        <xdr:cNvCxnSpPr/>
      </xdr:nvCxnSpPr>
      <xdr:spPr>
        <a:xfrm>
          <a:off x="1447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5" name="テキスト ボックス 74"/>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1" name="円/楕円 80"/>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151148</xdr:rowOff>
    </xdr:from>
    <xdr:ext cx="762000" cy="259045"/>
    <xdr:sp macro="" textlink="">
      <xdr:nvSpPr>
        <xdr:cNvPr id="82"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26353</xdr:rowOff>
    </xdr:from>
    <xdr:to>
      <xdr:col>6</xdr:col>
      <xdr:colOff>50800</xdr:colOff>
      <xdr:row>43</xdr:row>
      <xdr:rowOff>127953</xdr:rowOff>
    </xdr:to>
    <xdr:sp macro="" textlink="">
      <xdr:nvSpPr>
        <xdr:cNvPr id="83" name="円/楕円 82"/>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112730</xdr:rowOff>
    </xdr:from>
    <xdr:ext cx="736600" cy="259045"/>
    <xdr:sp macro="" textlink="">
      <xdr:nvSpPr>
        <xdr:cNvPr id="84" name="テキスト ボックス 83"/>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26353</xdr:rowOff>
    </xdr:from>
    <xdr:to>
      <xdr:col>4</xdr:col>
      <xdr:colOff>533400</xdr:colOff>
      <xdr:row>43</xdr:row>
      <xdr:rowOff>127953</xdr:rowOff>
    </xdr:to>
    <xdr:sp macro="" textlink="">
      <xdr:nvSpPr>
        <xdr:cNvPr id="85" name="円/楕円 84"/>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112730</xdr:rowOff>
    </xdr:from>
    <xdr:ext cx="762000" cy="259045"/>
    <xdr:sp macro="" textlink="">
      <xdr:nvSpPr>
        <xdr:cNvPr id="86" name="テキスト ボックス 85"/>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20320</xdr:rowOff>
    </xdr:from>
    <xdr:to>
      <xdr:col>3</xdr:col>
      <xdr:colOff>330200</xdr:colOff>
      <xdr:row>43</xdr:row>
      <xdr:rowOff>121920</xdr:rowOff>
    </xdr:to>
    <xdr:sp macro="" textlink="">
      <xdr:nvSpPr>
        <xdr:cNvPr id="87" name="円/楕円 86"/>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106697</xdr:rowOff>
    </xdr:from>
    <xdr:ext cx="762000" cy="259045"/>
    <xdr:sp macro="" textlink="">
      <xdr:nvSpPr>
        <xdr:cNvPr id="88" name="テキスト ボックス 87"/>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9" name="円/楕円 8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90" name="テキスト ボックス 89"/>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・類似団体平均を上回る</a:t>
          </a:r>
          <a:r>
            <a:rPr lang="ja-JP" altLang="en-US" sz="1100" b="0" i="0">
              <a:solidFill>
                <a:schemeClr val="dk1"/>
              </a:solidFill>
              <a:effectLst/>
              <a:latin typeface="+mn-lt"/>
              <a:ea typeface="+mn-ea"/>
              <a:cs typeface="+mn-cs"/>
            </a:rPr>
            <a:t>８４．０</a:t>
          </a:r>
          <a:r>
            <a:rPr lang="ja-JP" altLang="ja-JP" sz="1100" b="0" i="0">
              <a:solidFill>
                <a:schemeClr val="dk1"/>
              </a:solidFill>
              <a:effectLst/>
              <a:latin typeface="+mn-lt"/>
              <a:ea typeface="+mn-ea"/>
              <a:cs typeface="+mn-cs"/>
            </a:rPr>
            <a:t>％となっているが、、地理的な条件や人口規模から、大きな改善は見込めない。今後も効率的な行政運営に努め改善を図る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140441</xdr:rowOff>
    </xdr:from>
    <xdr:to>
      <xdr:col>7</xdr:col>
      <xdr:colOff>152400</xdr:colOff>
      <xdr:row>64</xdr:row>
      <xdr:rowOff>83608</xdr:rowOff>
    </xdr:to>
    <xdr:cxnSp macro="">
      <xdr:nvCxnSpPr>
        <xdr:cNvPr id="125" name="直線コネクタ 124"/>
        <xdr:cNvCxnSpPr/>
      </xdr:nvCxnSpPr>
      <xdr:spPr>
        <a:xfrm>
          <a:off x="4114800" y="10941791"/>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63</xdr:row>
      <xdr:rowOff>140441</xdr:rowOff>
    </xdr:to>
    <xdr:cxnSp macro="">
      <xdr:nvCxnSpPr>
        <xdr:cNvPr id="128" name="直線コネクタ 127"/>
        <xdr:cNvCxnSpPr/>
      </xdr:nvCxnSpPr>
      <xdr:spPr>
        <a:xfrm>
          <a:off x="3225800" y="109397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148484</xdr:rowOff>
    </xdr:to>
    <xdr:cxnSp macro="">
      <xdr:nvCxnSpPr>
        <xdr:cNvPr id="131" name="直線コネクタ 130"/>
        <xdr:cNvCxnSpPr/>
      </xdr:nvCxnSpPr>
      <xdr:spPr>
        <a:xfrm flipV="1">
          <a:off x="2336800" y="109397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27834</xdr:rowOff>
    </xdr:from>
    <xdr:to>
      <xdr:col>3</xdr:col>
      <xdr:colOff>279400</xdr:colOff>
      <xdr:row>63</xdr:row>
      <xdr:rowOff>148484</xdr:rowOff>
    </xdr:to>
    <xdr:cxnSp macro="">
      <xdr:nvCxnSpPr>
        <xdr:cNvPr id="134" name="直線コネクタ 133"/>
        <xdr:cNvCxnSpPr/>
      </xdr:nvCxnSpPr>
      <xdr:spPr>
        <a:xfrm>
          <a:off x="1447800" y="10829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44" name="円/楕円 143"/>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4885</xdr:rowOff>
    </xdr:from>
    <xdr:ext cx="762000" cy="259045"/>
    <xdr:sp macro="" textlink="">
      <xdr:nvSpPr>
        <xdr:cNvPr id="145"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89641</xdr:rowOff>
    </xdr:from>
    <xdr:to>
      <xdr:col>6</xdr:col>
      <xdr:colOff>50800</xdr:colOff>
      <xdr:row>64</xdr:row>
      <xdr:rowOff>19791</xdr:rowOff>
    </xdr:to>
    <xdr:sp macro="" textlink="">
      <xdr:nvSpPr>
        <xdr:cNvPr id="146" name="円/楕円 145"/>
        <xdr:cNvSpPr/>
      </xdr:nvSpPr>
      <xdr:spPr>
        <a:xfrm>
          <a:off x="4064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4568</xdr:rowOff>
    </xdr:from>
    <xdr:ext cx="736600" cy="259045"/>
    <xdr:sp macro="" textlink="">
      <xdr:nvSpPr>
        <xdr:cNvPr id="147" name="テキスト ボックス 146"/>
        <xdr:cNvSpPr txBox="1"/>
      </xdr:nvSpPr>
      <xdr:spPr>
        <a:xfrm>
          <a:off x="3733800" y="1097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48" name="円/楕円 147"/>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9" name="テキスト ボックス 148"/>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97684</xdr:rowOff>
    </xdr:from>
    <xdr:to>
      <xdr:col>3</xdr:col>
      <xdr:colOff>330200</xdr:colOff>
      <xdr:row>64</xdr:row>
      <xdr:rowOff>27834</xdr:rowOff>
    </xdr:to>
    <xdr:sp macro="" textlink="">
      <xdr:nvSpPr>
        <xdr:cNvPr id="150" name="円/楕円 149"/>
        <xdr:cNvSpPr/>
      </xdr:nvSpPr>
      <xdr:spPr>
        <a:xfrm>
          <a:off x="2286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12611</xdr:rowOff>
    </xdr:from>
    <xdr:ext cx="762000" cy="259045"/>
    <xdr:sp macro="" textlink="">
      <xdr:nvSpPr>
        <xdr:cNvPr id="151" name="テキスト ボックス 150"/>
        <xdr:cNvSpPr txBox="1"/>
      </xdr:nvSpPr>
      <xdr:spPr>
        <a:xfrm>
          <a:off x="1955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148484</xdr:rowOff>
    </xdr:from>
    <xdr:to>
      <xdr:col>2</xdr:col>
      <xdr:colOff>127000</xdr:colOff>
      <xdr:row>63</xdr:row>
      <xdr:rowOff>78634</xdr:rowOff>
    </xdr:to>
    <xdr:sp macro="" textlink="">
      <xdr:nvSpPr>
        <xdr:cNvPr id="152" name="円/楕円 151"/>
        <xdr:cNvSpPr/>
      </xdr:nvSpPr>
      <xdr:spPr>
        <a:xfrm>
          <a:off x="1397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63411</xdr:rowOff>
    </xdr:from>
    <xdr:ext cx="762000" cy="259045"/>
    <xdr:sp macro="" textlink="">
      <xdr:nvSpPr>
        <xdr:cNvPr id="153" name="テキスト ボックス 152"/>
        <xdr:cNvSpPr txBox="1"/>
      </xdr:nvSpPr>
      <xdr:spPr>
        <a:xfrm>
          <a:off x="1066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[462,430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・集落支援員・地域おこし協力隊員を多く採用しているため人件費、物件費ともに増加傾向にあるが、その経費は特別交付税措置されており、実負担は圧縮されている。</a:t>
          </a:r>
          <a:r>
            <a:rPr lang="ja-JP" altLang="en-US" sz="1100" b="0" i="0">
              <a:solidFill>
                <a:schemeClr val="dk1"/>
              </a:solidFill>
              <a:effectLst/>
              <a:latin typeface="+mn-lt"/>
              <a:ea typeface="+mn-ea"/>
              <a:cs typeface="+mn-cs"/>
            </a:rPr>
            <a:t>また、平成</a:t>
          </a:r>
          <a:r>
            <a:rPr lang="en-US" altLang="ja-JP" sz="1100" b="0" i="0">
              <a:solidFill>
                <a:schemeClr val="dk1"/>
              </a:solidFill>
              <a:effectLst/>
              <a:latin typeface="+mn-lt"/>
              <a:ea typeface="+mn-ea"/>
              <a:cs typeface="+mn-cs"/>
            </a:rPr>
            <a:t>26</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11</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22</a:t>
          </a:r>
          <a:r>
            <a:rPr lang="ja-JP" altLang="en-US" sz="1100" b="0" i="0">
              <a:solidFill>
                <a:schemeClr val="dk1"/>
              </a:solidFill>
              <a:effectLst/>
              <a:latin typeface="+mn-lt"/>
              <a:ea typeface="+mn-ea"/>
              <a:cs typeface="+mn-cs"/>
            </a:rPr>
            <a:t>日発生の神城断層地震による復興復旧を緊急に実施する必要から、人件費・物件費ともに増加した。</a:t>
          </a:r>
          <a:endParaRPr lang="en-US" altLang="ja-JP" sz="14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協力隊制度等を継続する事や、復興事業が継続</a:t>
          </a:r>
          <a:r>
            <a:rPr lang="ja-JP" altLang="ja-JP" sz="1100" b="0" i="0">
              <a:solidFill>
                <a:schemeClr val="dk1"/>
              </a:solidFill>
              <a:effectLst/>
              <a:latin typeface="+mn-lt"/>
              <a:ea typeface="+mn-ea"/>
              <a:cs typeface="+mn-cs"/>
            </a:rPr>
            <a:t>する事から、今後も大きな改善は見込めない。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16614</xdr:rowOff>
    </xdr:from>
    <xdr:to>
      <xdr:col>7</xdr:col>
      <xdr:colOff>152400</xdr:colOff>
      <xdr:row>82</xdr:row>
      <xdr:rowOff>45369</xdr:rowOff>
    </xdr:to>
    <xdr:cxnSp macro="">
      <xdr:nvCxnSpPr>
        <xdr:cNvPr id="185" name="直線コネクタ 184"/>
        <xdr:cNvCxnSpPr/>
      </xdr:nvCxnSpPr>
      <xdr:spPr>
        <a:xfrm>
          <a:off x="4114800" y="14075514"/>
          <a:ext cx="8382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8316</xdr:rowOff>
    </xdr:from>
    <xdr:to>
      <xdr:col>6</xdr:col>
      <xdr:colOff>0</xdr:colOff>
      <xdr:row>82</xdr:row>
      <xdr:rowOff>16614</xdr:rowOff>
    </xdr:to>
    <xdr:cxnSp macro="">
      <xdr:nvCxnSpPr>
        <xdr:cNvPr id="188" name="直線コネクタ 187"/>
        <xdr:cNvCxnSpPr/>
      </xdr:nvCxnSpPr>
      <xdr:spPr>
        <a:xfrm>
          <a:off x="3225800" y="14067216"/>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5510</xdr:rowOff>
    </xdr:from>
    <xdr:to>
      <xdr:col>4</xdr:col>
      <xdr:colOff>482600</xdr:colOff>
      <xdr:row>82</xdr:row>
      <xdr:rowOff>8316</xdr:rowOff>
    </xdr:to>
    <xdr:cxnSp macro="">
      <xdr:nvCxnSpPr>
        <xdr:cNvPr id="191" name="直線コネクタ 190"/>
        <xdr:cNvCxnSpPr/>
      </xdr:nvCxnSpPr>
      <xdr:spPr>
        <a:xfrm>
          <a:off x="2336800" y="14064410"/>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161241</xdr:rowOff>
    </xdr:from>
    <xdr:to>
      <xdr:col>3</xdr:col>
      <xdr:colOff>279400</xdr:colOff>
      <xdr:row>82</xdr:row>
      <xdr:rowOff>5510</xdr:rowOff>
    </xdr:to>
    <xdr:cxnSp macro="">
      <xdr:nvCxnSpPr>
        <xdr:cNvPr id="194" name="直線コネクタ 193"/>
        <xdr:cNvCxnSpPr/>
      </xdr:nvCxnSpPr>
      <xdr:spPr>
        <a:xfrm>
          <a:off x="1447800" y="14048691"/>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166019</xdr:rowOff>
    </xdr:from>
    <xdr:to>
      <xdr:col>7</xdr:col>
      <xdr:colOff>203200</xdr:colOff>
      <xdr:row>82</xdr:row>
      <xdr:rowOff>96169</xdr:rowOff>
    </xdr:to>
    <xdr:sp macro="" textlink="">
      <xdr:nvSpPr>
        <xdr:cNvPr id="204" name="円/楕円 203"/>
        <xdr:cNvSpPr/>
      </xdr:nvSpPr>
      <xdr:spPr>
        <a:xfrm>
          <a:off x="4902200" y="140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138096</xdr:rowOff>
    </xdr:from>
    <xdr:ext cx="762000" cy="259045"/>
    <xdr:sp macro="" textlink="">
      <xdr:nvSpPr>
        <xdr:cNvPr id="205" name="人件費・物件費等の状況該当値テキスト"/>
        <xdr:cNvSpPr txBox="1"/>
      </xdr:nvSpPr>
      <xdr:spPr>
        <a:xfrm>
          <a:off x="5041900" y="1402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462,430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137264</xdr:rowOff>
    </xdr:from>
    <xdr:to>
      <xdr:col>6</xdr:col>
      <xdr:colOff>50800</xdr:colOff>
      <xdr:row>82</xdr:row>
      <xdr:rowOff>67414</xdr:rowOff>
    </xdr:to>
    <xdr:sp macro="" textlink="">
      <xdr:nvSpPr>
        <xdr:cNvPr id="206" name="円/楕円 205"/>
        <xdr:cNvSpPr/>
      </xdr:nvSpPr>
      <xdr:spPr>
        <a:xfrm>
          <a:off x="4064000" y="140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52191</xdr:rowOff>
    </xdr:from>
    <xdr:ext cx="736600" cy="259045"/>
    <xdr:sp macro="" textlink="">
      <xdr:nvSpPr>
        <xdr:cNvPr id="207" name="テキスト ボックス 206"/>
        <xdr:cNvSpPr txBox="1"/>
      </xdr:nvSpPr>
      <xdr:spPr>
        <a:xfrm>
          <a:off x="3733800" y="141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128966</xdr:rowOff>
    </xdr:from>
    <xdr:to>
      <xdr:col>4</xdr:col>
      <xdr:colOff>533400</xdr:colOff>
      <xdr:row>82</xdr:row>
      <xdr:rowOff>59116</xdr:rowOff>
    </xdr:to>
    <xdr:sp macro="" textlink="">
      <xdr:nvSpPr>
        <xdr:cNvPr id="208" name="円/楕円 207"/>
        <xdr:cNvSpPr/>
      </xdr:nvSpPr>
      <xdr:spPr>
        <a:xfrm>
          <a:off x="3175000" y="140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43893</xdr:rowOff>
    </xdr:from>
    <xdr:ext cx="762000" cy="259045"/>
    <xdr:sp macro="" textlink="">
      <xdr:nvSpPr>
        <xdr:cNvPr id="209" name="テキスト ボックス 208"/>
        <xdr:cNvSpPr txBox="1"/>
      </xdr:nvSpPr>
      <xdr:spPr>
        <a:xfrm>
          <a:off x="2844800" y="141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385,651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126160</xdr:rowOff>
    </xdr:from>
    <xdr:to>
      <xdr:col>3</xdr:col>
      <xdr:colOff>330200</xdr:colOff>
      <xdr:row>82</xdr:row>
      <xdr:rowOff>56310</xdr:rowOff>
    </xdr:to>
    <xdr:sp macro="" textlink="">
      <xdr:nvSpPr>
        <xdr:cNvPr id="210" name="円/楕円 209"/>
        <xdr:cNvSpPr/>
      </xdr:nvSpPr>
      <xdr:spPr>
        <a:xfrm>
          <a:off x="2286000" y="140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41087</xdr:rowOff>
    </xdr:from>
    <xdr:ext cx="762000" cy="259045"/>
    <xdr:sp macro="" textlink="">
      <xdr:nvSpPr>
        <xdr:cNvPr id="211" name="テキスト ボックス 210"/>
        <xdr:cNvSpPr txBox="1"/>
      </xdr:nvSpPr>
      <xdr:spPr>
        <a:xfrm>
          <a:off x="1955800" y="1409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379,839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110441</xdr:rowOff>
    </xdr:from>
    <xdr:to>
      <xdr:col>2</xdr:col>
      <xdr:colOff>127000</xdr:colOff>
      <xdr:row>82</xdr:row>
      <xdr:rowOff>40591</xdr:rowOff>
    </xdr:to>
    <xdr:sp macro="" textlink="">
      <xdr:nvSpPr>
        <xdr:cNvPr id="212" name="円/楕円 211"/>
        <xdr:cNvSpPr/>
      </xdr:nvSpPr>
      <xdr:spPr>
        <a:xfrm>
          <a:off x="1397000" y="139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50768</xdr:rowOff>
    </xdr:from>
    <xdr:ext cx="762000" cy="259045"/>
    <xdr:sp macro="" textlink="">
      <xdr:nvSpPr>
        <xdr:cNvPr id="213" name="テキスト ボックス 212"/>
        <xdr:cNvSpPr txBox="1"/>
      </xdr:nvSpPr>
      <xdr:spPr>
        <a:xfrm>
          <a:off x="1066800" y="1376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・民間の状況等を踏まえ、バランスのとれた水準を保つように努める。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131763</xdr:rowOff>
    </xdr:to>
    <xdr:cxnSp macro="">
      <xdr:nvCxnSpPr>
        <xdr:cNvPr id="243" name="直線コネクタ 242"/>
        <xdr:cNvCxnSpPr/>
      </xdr:nvCxnSpPr>
      <xdr:spPr>
        <a:xfrm flipV="1">
          <a:off x="16179800" y="14773911"/>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89</xdr:row>
      <xdr:rowOff>39688</xdr:rowOff>
    </xdr:to>
    <xdr:cxnSp macro="">
      <xdr:nvCxnSpPr>
        <xdr:cNvPr id="246" name="直線コネクタ 245"/>
        <xdr:cNvCxnSpPr/>
      </xdr:nvCxnSpPr>
      <xdr:spPr>
        <a:xfrm flipV="1">
          <a:off x="15290800" y="1487646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48" name="テキスト ボックス 247"/>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89</xdr:row>
      <xdr:rowOff>39688</xdr:rowOff>
    </xdr:to>
    <xdr:cxnSp macro="">
      <xdr:nvCxnSpPr>
        <xdr:cNvPr id="249" name="直線コネクタ 248"/>
        <xdr:cNvCxnSpPr/>
      </xdr:nvCxnSpPr>
      <xdr:spPr>
        <a:xfrm>
          <a:off x="14401800" y="152082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88</xdr:row>
      <xdr:rowOff>120650</xdr:rowOff>
    </xdr:to>
    <xdr:cxnSp macro="">
      <xdr:nvCxnSpPr>
        <xdr:cNvPr id="252" name="直線コネクタ 251"/>
        <xdr:cNvCxnSpPr/>
      </xdr:nvCxnSpPr>
      <xdr:spPr>
        <a:xfrm>
          <a:off x="13512800" y="14707552"/>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62" name="円/楕円 261"/>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63"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80963</xdr:rowOff>
    </xdr:from>
    <xdr:to>
      <xdr:col>23</xdr:col>
      <xdr:colOff>457200</xdr:colOff>
      <xdr:row>87</xdr:row>
      <xdr:rowOff>11113</xdr:rowOff>
    </xdr:to>
    <xdr:sp macro="" textlink="">
      <xdr:nvSpPr>
        <xdr:cNvPr id="264" name="円/楕円 263"/>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65" name="テキスト ボックス 264"/>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160338</xdr:rowOff>
    </xdr:from>
    <xdr:to>
      <xdr:col>22</xdr:col>
      <xdr:colOff>254000</xdr:colOff>
      <xdr:row>89</xdr:row>
      <xdr:rowOff>90488</xdr:rowOff>
    </xdr:to>
    <xdr:sp macro="" textlink="">
      <xdr:nvSpPr>
        <xdr:cNvPr id="266" name="円/楕円 265"/>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75265</xdr:rowOff>
    </xdr:from>
    <xdr:ext cx="762000" cy="259045"/>
    <xdr:sp macro="" textlink="">
      <xdr:nvSpPr>
        <xdr:cNvPr id="267" name="テキスト ボックス 266"/>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68" name="円/楕円 26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69" name="テキスト ボックス 268"/>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83502</xdr:rowOff>
    </xdr:from>
    <xdr:to>
      <xdr:col>19</xdr:col>
      <xdr:colOff>533400</xdr:colOff>
      <xdr:row>86</xdr:row>
      <xdr:rowOff>13652</xdr:rowOff>
    </xdr:to>
    <xdr:sp macro="" textlink="">
      <xdr:nvSpPr>
        <xdr:cNvPr id="270" name="円/楕円 269"/>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23829</xdr:rowOff>
    </xdr:from>
    <xdr:ext cx="762000" cy="259045"/>
    <xdr:sp macro="" textlink="">
      <xdr:nvSpPr>
        <xdr:cNvPr id="271" name="テキスト ボックス 270"/>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・集中改革プランに基づき職員の削減を行い、類似団体平均を下回っている。</a:t>
          </a:r>
          <a:r>
            <a:rPr lang="ja-JP" altLang="en-US" sz="1100" b="0" i="0">
              <a:solidFill>
                <a:schemeClr val="dk1"/>
              </a:solidFill>
              <a:effectLst/>
              <a:latin typeface="+mn-lt"/>
              <a:ea typeface="+mn-ea"/>
              <a:cs typeface="+mn-cs"/>
            </a:rPr>
            <a:t>引き続き適正管理を継続する。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115881</xdr:rowOff>
    </xdr:from>
    <xdr:to>
      <xdr:col>24</xdr:col>
      <xdr:colOff>558800</xdr:colOff>
      <xdr:row>59</xdr:row>
      <xdr:rowOff>121243</xdr:rowOff>
    </xdr:to>
    <xdr:cxnSp macro="">
      <xdr:nvCxnSpPr>
        <xdr:cNvPr id="305" name="直線コネクタ 304"/>
        <xdr:cNvCxnSpPr/>
      </xdr:nvCxnSpPr>
      <xdr:spPr>
        <a:xfrm>
          <a:off x="16179800" y="10231431"/>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106019</xdr:rowOff>
    </xdr:from>
    <xdr:ext cx="762000" cy="259045"/>
    <xdr:sp macro="" textlink="">
      <xdr:nvSpPr>
        <xdr:cNvPr id="306" name="定員管理の状況平均値テキスト"/>
        <xdr:cNvSpPr txBox="1"/>
      </xdr:nvSpPr>
      <xdr:spPr>
        <a:xfrm>
          <a:off x="17106900" y="10221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113870</xdr:rowOff>
    </xdr:from>
    <xdr:to>
      <xdr:col>23</xdr:col>
      <xdr:colOff>406400</xdr:colOff>
      <xdr:row>59</xdr:row>
      <xdr:rowOff>115881</xdr:rowOff>
    </xdr:to>
    <xdr:cxnSp macro="">
      <xdr:nvCxnSpPr>
        <xdr:cNvPr id="308" name="直線コネクタ 307"/>
        <xdr:cNvCxnSpPr/>
      </xdr:nvCxnSpPr>
      <xdr:spPr>
        <a:xfrm>
          <a:off x="15290800" y="102294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0" name="テキスト ボックス 309"/>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108641</xdr:rowOff>
    </xdr:from>
    <xdr:to>
      <xdr:col>22</xdr:col>
      <xdr:colOff>203200</xdr:colOff>
      <xdr:row>59</xdr:row>
      <xdr:rowOff>113870</xdr:rowOff>
    </xdr:to>
    <xdr:cxnSp macro="">
      <xdr:nvCxnSpPr>
        <xdr:cNvPr id="311" name="直線コネクタ 310"/>
        <xdr:cNvCxnSpPr/>
      </xdr:nvCxnSpPr>
      <xdr:spPr>
        <a:xfrm>
          <a:off x="14401800" y="10224191"/>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3" name="テキスト ボックス 312"/>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103279</xdr:rowOff>
    </xdr:from>
    <xdr:to>
      <xdr:col>21</xdr:col>
      <xdr:colOff>0</xdr:colOff>
      <xdr:row>59</xdr:row>
      <xdr:rowOff>108641</xdr:rowOff>
    </xdr:to>
    <xdr:cxnSp macro="">
      <xdr:nvCxnSpPr>
        <xdr:cNvPr id="314" name="直線コネクタ 313"/>
        <xdr:cNvCxnSpPr/>
      </xdr:nvCxnSpPr>
      <xdr:spPr>
        <a:xfrm>
          <a:off x="13512800" y="10218829"/>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6" name="テキスト ボックス 315"/>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58162</xdr:rowOff>
    </xdr:from>
    <xdr:ext cx="762000" cy="259045"/>
    <xdr:sp macro="" textlink="">
      <xdr:nvSpPr>
        <xdr:cNvPr id="318" name="テキスト ボックス 317"/>
        <xdr:cNvSpPr txBox="1"/>
      </xdr:nvSpPr>
      <xdr:spPr>
        <a:xfrm>
          <a:off x="13131800" y="1034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70443</xdr:rowOff>
    </xdr:from>
    <xdr:to>
      <xdr:col>24</xdr:col>
      <xdr:colOff>609600</xdr:colOff>
      <xdr:row>60</xdr:row>
      <xdr:rowOff>593</xdr:rowOff>
    </xdr:to>
    <xdr:sp macro="" textlink="">
      <xdr:nvSpPr>
        <xdr:cNvPr id="324" name="円/楕円 323"/>
        <xdr:cNvSpPr/>
      </xdr:nvSpPr>
      <xdr:spPr>
        <a:xfrm>
          <a:off x="169672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163170</xdr:rowOff>
    </xdr:from>
    <xdr:ext cx="762000" cy="259045"/>
    <xdr:sp macro="" textlink="">
      <xdr:nvSpPr>
        <xdr:cNvPr id="325" name="定員管理の状況該当値テキスト"/>
        <xdr:cNvSpPr txBox="1"/>
      </xdr:nvSpPr>
      <xdr:spPr>
        <a:xfrm>
          <a:off x="17106900" y="101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65081</xdr:rowOff>
    </xdr:from>
    <xdr:to>
      <xdr:col>23</xdr:col>
      <xdr:colOff>457200</xdr:colOff>
      <xdr:row>59</xdr:row>
      <xdr:rowOff>166681</xdr:rowOff>
    </xdr:to>
    <xdr:sp macro="" textlink="">
      <xdr:nvSpPr>
        <xdr:cNvPr id="326" name="円/楕円 325"/>
        <xdr:cNvSpPr/>
      </xdr:nvSpPr>
      <xdr:spPr>
        <a:xfrm>
          <a:off x="16129000" y="101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5408</xdr:rowOff>
    </xdr:from>
    <xdr:ext cx="736600" cy="259045"/>
    <xdr:sp macro="" textlink="">
      <xdr:nvSpPr>
        <xdr:cNvPr id="327" name="テキスト ボックス 326"/>
        <xdr:cNvSpPr txBox="1"/>
      </xdr:nvSpPr>
      <xdr:spPr>
        <a:xfrm>
          <a:off x="15798800" y="994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63070</xdr:rowOff>
    </xdr:from>
    <xdr:to>
      <xdr:col>22</xdr:col>
      <xdr:colOff>254000</xdr:colOff>
      <xdr:row>59</xdr:row>
      <xdr:rowOff>164670</xdr:rowOff>
    </xdr:to>
    <xdr:sp macro="" textlink="">
      <xdr:nvSpPr>
        <xdr:cNvPr id="328" name="円/楕円 327"/>
        <xdr:cNvSpPr/>
      </xdr:nvSpPr>
      <xdr:spPr>
        <a:xfrm>
          <a:off x="15240000" y="101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3397</xdr:rowOff>
    </xdr:from>
    <xdr:ext cx="762000" cy="259045"/>
    <xdr:sp macro="" textlink="">
      <xdr:nvSpPr>
        <xdr:cNvPr id="329" name="テキスト ボックス 328"/>
        <xdr:cNvSpPr txBox="1"/>
      </xdr:nvSpPr>
      <xdr:spPr>
        <a:xfrm>
          <a:off x="14909800" y="99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57841</xdr:rowOff>
    </xdr:from>
    <xdr:to>
      <xdr:col>21</xdr:col>
      <xdr:colOff>50800</xdr:colOff>
      <xdr:row>59</xdr:row>
      <xdr:rowOff>159441</xdr:rowOff>
    </xdr:to>
    <xdr:sp macro="" textlink="">
      <xdr:nvSpPr>
        <xdr:cNvPr id="330" name="円/楕円 329"/>
        <xdr:cNvSpPr/>
      </xdr:nvSpPr>
      <xdr:spPr>
        <a:xfrm>
          <a:off x="14351000" y="1017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169618</xdr:rowOff>
    </xdr:from>
    <xdr:ext cx="762000" cy="259045"/>
    <xdr:sp macro="" textlink="">
      <xdr:nvSpPr>
        <xdr:cNvPr id="331" name="テキスト ボックス 330"/>
        <xdr:cNvSpPr txBox="1"/>
      </xdr:nvSpPr>
      <xdr:spPr>
        <a:xfrm>
          <a:off x="14020800" y="994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52479</xdr:rowOff>
    </xdr:from>
    <xdr:to>
      <xdr:col>19</xdr:col>
      <xdr:colOff>533400</xdr:colOff>
      <xdr:row>59</xdr:row>
      <xdr:rowOff>154079</xdr:rowOff>
    </xdr:to>
    <xdr:sp macro="" textlink="">
      <xdr:nvSpPr>
        <xdr:cNvPr id="332" name="円/楕円 331"/>
        <xdr:cNvSpPr/>
      </xdr:nvSpPr>
      <xdr:spPr>
        <a:xfrm>
          <a:off x="13462000" y="101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164256</xdr:rowOff>
    </xdr:from>
    <xdr:ext cx="762000" cy="259045"/>
    <xdr:sp macro="" textlink="">
      <xdr:nvSpPr>
        <xdr:cNvPr id="333" name="テキスト ボックス 332"/>
        <xdr:cNvSpPr txBox="1"/>
      </xdr:nvSpPr>
      <xdr:spPr>
        <a:xfrm>
          <a:off x="13131800" y="993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・類似団体平均を上回っているが、大規模な普通建設事業等の完了に伴う借入減少や長期計画に基づく負担の平準化により負担比率は改善傾向にある。しかしながら今後も</a:t>
          </a:r>
          <a:r>
            <a:rPr lang="ja-JP" altLang="en-US" sz="1100" b="0" i="0">
              <a:solidFill>
                <a:schemeClr val="dk1"/>
              </a:solidFill>
              <a:effectLst/>
              <a:latin typeface="+mn-lt"/>
              <a:ea typeface="+mn-ea"/>
              <a:cs typeface="+mn-cs"/>
            </a:rPr>
            <a:t>公共施設の老朽化等に伴う施設改修事業が継続し</a:t>
          </a:r>
          <a:r>
            <a:rPr lang="ja-JP" altLang="ja-JP" sz="1100" b="0" i="0">
              <a:solidFill>
                <a:schemeClr val="dk1"/>
              </a:solidFill>
              <a:effectLst/>
              <a:latin typeface="+mn-lt"/>
              <a:ea typeface="+mn-ea"/>
              <a:cs typeface="+mn-cs"/>
            </a:rPr>
            <a:t>大きな改善は見込めないため、</a:t>
          </a:r>
          <a:r>
            <a:rPr lang="ja-JP" altLang="en-US" sz="1100" b="0" i="0">
              <a:solidFill>
                <a:schemeClr val="dk1"/>
              </a:solidFill>
              <a:effectLst/>
              <a:latin typeface="+mn-lt"/>
              <a:ea typeface="+mn-ea"/>
              <a:cs typeface="+mn-cs"/>
            </a:rPr>
            <a:t>公共施設等総合管理計画等により施設改修経費の平準を図りつつ、</a:t>
          </a:r>
          <a:r>
            <a:rPr lang="ja-JP" altLang="ja-JP" sz="1100" b="0" i="0">
              <a:solidFill>
                <a:schemeClr val="dk1"/>
              </a:solidFill>
              <a:effectLst/>
              <a:latin typeface="+mn-lt"/>
              <a:ea typeface="+mn-ea"/>
              <a:cs typeface="+mn-cs"/>
            </a:rPr>
            <a:t>起債の適正管理</a:t>
          </a:r>
          <a:r>
            <a:rPr lang="ja-JP" altLang="en-US" sz="1100" b="0" i="0">
              <a:solidFill>
                <a:schemeClr val="dk1"/>
              </a:solidFill>
              <a:effectLst/>
              <a:latin typeface="+mn-lt"/>
              <a:ea typeface="+mn-ea"/>
              <a:cs typeface="+mn-cs"/>
            </a:rPr>
            <a:t>・実施事業の精査</a:t>
          </a:r>
          <a:r>
            <a:rPr lang="ja-JP" altLang="ja-JP" sz="1100" b="0" i="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70168</xdr:rowOff>
    </xdr:from>
    <xdr:to>
      <xdr:col>24</xdr:col>
      <xdr:colOff>558800</xdr:colOff>
      <xdr:row>41</xdr:row>
      <xdr:rowOff>106363</xdr:rowOff>
    </xdr:to>
    <xdr:cxnSp macro="">
      <xdr:nvCxnSpPr>
        <xdr:cNvPr id="363" name="直線コネクタ 362"/>
        <xdr:cNvCxnSpPr/>
      </xdr:nvCxnSpPr>
      <xdr:spPr>
        <a:xfrm flipV="1">
          <a:off x="16179800" y="70996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106363</xdr:rowOff>
    </xdr:from>
    <xdr:to>
      <xdr:col>23</xdr:col>
      <xdr:colOff>406400</xdr:colOff>
      <xdr:row>41</xdr:row>
      <xdr:rowOff>154622</xdr:rowOff>
    </xdr:to>
    <xdr:cxnSp macro="">
      <xdr:nvCxnSpPr>
        <xdr:cNvPr id="366" name="直線コネクタ 365"/>
        <xdr:cNvCxnSpPr/>
      </xdr:nvCxnSpPr>
      <xdr:spPr>
        <a:xfrm flipV="1">
          <a:off x="15290800" y="71358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154622</xdr:rowOff>
    </xdr:from>
    <xdr:to>
      <xdr:col>22</xdr:col>
      <xdr:colOff>203200</xdr:colOff>
      <xdr:row>42</xdr:row>
      <xdr:rowOff>67628</xdr:rowOff>
    </xdr:to>
    <xdr:cxnSp macro="">
      <xdr:nvCxnSpPr>
        <xdr:cNvPr id="369" name="直線コネクタ 368"/>
        <xdr:cNvCxnSpPr/>
      </xdr:nvCxnSpPr>
      <xdr:spPr>
        <a:xfrm flipV="1">
          <a:off x="14401800" y="718407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67628</xdr:rowOff>
    </xdr:from>
    <xdr:to>
      <xdr:col>21</xdr:col>
      <xdr:colOff>0</xdr:colOff>
      <xdr:row>42</xdr:row>
      <xdr:rowOff>133985</xdr:rowOff>
    </xdr:to>
    <xdr:cxnSp macro="">
      <xdr:nvCxnSpPr>
        <xdr:cNvPr id="372" name="直線コネクタ 371"/>
        <xdr:cNvCxnSpPr/>
      </xdr:nvCxnSpPr>
      <xdr:spPr>
        <a:xfrm flipV="1">
          <a:off x="13512800" y="72685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19368</xdr:rowOff>
    </xdr:from>
    <xdr:to>
      <xdr:col>24</xdr:col>
      <xdr:colOff>609600</xdr:colOff>
      <xdr:row>41</xdr:row>
      <xdr:rowOff>120968</xdr:rowOff>
    </xdr:to>
    <xdr:sp macro="" textlink="">
      <xdr:nvSpPr>
        <xdr:cNvPr id="382" name="円/楕円 381"/>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162895</xdr:rowOff>
    </xdr:from>
    <xdr:ext cx="762000" cy="259045"/>
    <xdr:sp macro="" textlink="">
      <xdr:nvSpPr>
        <xdr:cNvPr id="383"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384" name="円/楕円 383"/>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385" name="テキスト ボックス 384"/>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103822</xdr:rowOff>
    </xdr:from>
    <xdr:to>
      <xdr:col>22</xdr:col>
      <xdr:colOff>254000</xdr:colOff>
      <xdr:row>42</xdr:row>
      <xdr:rowOff>33972</xdr:rowOff>
    </xdr:to>
    <xdr:sp macro="" textlink="">
      <xdr:nvSpPr>
        <xdr:cNvPr id="386" name="円/楕円 385"/>
        <xdr:cNvSpPr/>
      </xdr:nvSpPr>
      <xdr:spPr>
        <a:xfrm>
          <a:off x="15240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18749</xdr:rowOff>
    </xdr:from>
    <xdr:ext cx="762000" cy="259045"/>
    <xdr:sp macro="" textlink="">
      <xdr:nvSpPr>
        <xdr:cNvPr id="387" name="テキスト ボックス 386"/>
        <xdr:cNvSpPr txBox="1"/>
      </xdr:nvSpPr>
      <xdr:spPr>
        <a:xfrm>
          <a:off x="14909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16828</xdr:rowOff>
    </xdr:from>
    <xdr:to>
      <xdr:col>21</xdr:col>
      <xdr:colOff>50800</xdr:colOff>
      <xdr:row>42</xdr:row>
      <xdr:rowOff>118428</xdr:rowOff>
    </xdr:to>
    <xdr:sp macro="" textlink="">
      <xdr:nvSpPr>
        <xdr:cNvPr id="388" name="円/楕円 387"/>
        <xdr:cNvSpPr/>
      </xdr:nvSpPr>
      <xdr:spPr>
        <a:xfrm>
          <a:off x="14351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103205</xdr:rowOff>
    </xdr:from>
    <xdr:ext cx="762000" cy="259045"/>
    <xdr:sp macro="" textlink="">
      <xdr:nvSpPr>
        <xdr:cNvPr id="389" name="テキスト ボックス 388"/>
        <xdr:cNvSpPr txBox="1"/>
      </xdr:nvSpPr>
      <xdr:spPr>
        <a:xfrm>
          <a:off x="14020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83185</xdr:rowOff>
    </xdr:from>
    <xdr:to>
      <xdr:col>19</xdr:col>
      <xdr:colOff>533400</xdr:colOff>
      <xdr:row>43</xdr:row>
      <xdr:rowOff>13335</xdr:rowOff>
    </xdr:to>
    <xdr:sp macro="" textlink="">
      <xdr:nvSpPr>
        <xdr:cNvPr id="390" name="円/楕円 389"/>
        <xdr:cNvSpPr/>
      </xdr:nvSpPr>
      <xdr:spPr>
        <a:xfrm>
          <a:off x="13462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169562</xdr:rowOff>
    </xdr:from>
    <xdr:ext cx="762000" cy="259045"/>
    <xdr:sp macro="" textlink="">
      <xdr:nvSpPr>
        <xdr:cNvPr id="391" name="テキスト ボックス 390"/>
        <xdr:cNvSpPr txBox="1"/>
      </xdr:nvSpPr>
      <xdr:spPr>
        <a:xfrm>
          <a:off x="13131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・充当可能基金の増加</a:t>
          </a:r>
          <a:r>
            <a:rPr lang="ja-JP" altLang="en-US" sz="1100" b="0" i="0">
              <a:solidFill>
                <a:schemeClr val="dk1"/>
              </a:solidFill>
              <a:effectLst/>
              <a:latin typeface="+mn-lt"/>
              <a:ea typeface="+mn-ea"/>
              <a:cs typeface="+mn-cs"/>
            </a:rPr>
            <a:t>や起債借入の適正化（実施事業の精査）</a:t>
          </a:r>
          <a:r>
            <a:rPr lang="ja-JP" altLang="ja-JP" sz="1100" b="0" i="0">
              <a:solidFill>
                <a:schemeClr val="dk1"/>
              </a:solidFill>
              <a:effectLst/>
              <a:latin typeface="+mn-lt"/>
              <a:ea typeface="+mn-ea"/>
              <a:cs typeface="+mn-cs"/>
            </a:rPr>
            <a:t>により数値は改善された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90212</xdr:rowOff>
    </xdr:from>
    <xdr:to>
      <xdr:col>21</xdr:col>
      <xdr:colOff>0</xdr:colOff>
      <xdr:row>15</xdr:row>
      <xdr:rowOff>105368</xdr:rowOff>
    </xdr:to>
    <xdr:cxnSp macro="">
      <xdr:nvCxnSpPr>
        <xdr:cNvPr id="425" name="直線コネクタ 424"/>
        <xdr:cNvCxnSpPr/>
      </xdr:nvCxnSpPr>
      <xdr:spPr>
        <a:xfrm flipV="1">
          <a:off x="13512800" y="2490512"/>
          <a:ext cx="889000" cy="1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8" name="フローチャート : 判断 42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9" name="テキスト ボックス 42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0" name="フローチャート : 判断 42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1" name="テキスト ボックス 43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2" name="フローチャート : 判断 43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3" name="テキスト ボックス 43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4" name="フローチャート : 判断 43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5" name="テキスト ボックス 43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6" name="テキスト ボックス 43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7" name="テキスト ボックス 43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8" name="テキスト ボックス 43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9" name="テキスト ボックス 43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0" name="テキスト ボックス 43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39412</xdr:rowOff>
    </xdr:from>
    <xdr:to>
      <xdr:col>21</xdr:col>
      <xdr:colOff>50800</xdr:colOff>
      <xdr:row>14</xdr:row>
      <xdr:rowOff>141012</xdr:rowOff>
    </xdr:to>
    <xdr:sp macro="" textlink="">
      <xdr:nvSpPr>
        <xdr:cNvPr id="441" name="円/楕円 440"/>
        <xdr:cNvSpPr/>
      </xdr:nvSpPr>
      <xdr:spPr>
        <a:xfrm>
          <a:off x="14351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125789</xdr:rowOff>
    </xdr:from>
    <xdr:ext cx="762000" cy="259045"/>
    <xdr:sp macro="" textlink="">
      <xdr:nvSpPr>
        <xdr:cNvPr id="442" name="テキスト ボックス 441"/>
        <xdr:cNvSpPr txBox="1"/>
      </xdr:nvSpPr>
      <xdr:spPr>
        <a:xfrm>
          <a:off x="140208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54568</xdr:rowOff>
    </xdr:from>
    <xdr:to>
      <xdr:col>19</xdr:col>
      <xdr:colOff>533400</xdr:colOff>
      <xdr:row>15</xdr:row>
      <xdr:rowOff>156168</xdr:rowOff>
    </xdr:to>
    <xdr:sp macro="" textlink="">
      <xdr:nvSpPr>
        <xdr:cNvPr id="443" name="円/楕円 442"/>
        <xdr:cNvSpPr/>
      </xdr:nvSpPr>
      <xdr:spPr>
        <a:xfrm>
          <a:off x="13462000" y="26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140945</xdr:rowOff>
    </xdr:from>
    <xdr:ext cx="762000" cy="259045"/>
    <xdr:sp macro="" textlink="">
      <xdr:nvSpPr>
        <xdr:cNvPr id="444" name="テキスト ボックス 443"/>
        <xdr:cNvSpPr txBox="1"/>
      </xdr:nvSpPr>
      <xdr:spPr>
        <a:xfrm>
          <a:off x="13131800" y="271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3,105
3,049
267.91
4,209,606
3,964,105
127,187
2,538,320
5,771,559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・各平均を下回っており、今後も適正な定員管理に努める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142240</xdr:rowOff>
    </xdr:to>
    <xdr:cxnSp macro="">
      <xdr:nvCxnSpPr>
        <xdr:cNvPr id="64" name="直線コネクタ 63"/>
        <xdr:cNvCxnSpPr/>
      </xdr:nvCxnSpPr>
      <xdr:spPr>
        <a:xfrm>
          <a:off x="3987800" y="594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34</xdr:row>
      <xdr:rowOff>127000</xdr:rowOff>
    </xdr:to>
    <xdr:cxnSp macro="">
      <xdr:nvCxnSpPr>
        <xdr:cNvPr id="67" name="直線コネクタ 66"/>
        <xdr:cNvCxnSpPr/>
      </xdr:nvCxnSpPr>
      <xdr:spPr>
        <a:xfrm flipV="1">
          <a:off x="3098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34</xdr:row>
      <xdr:rowOff>127000</xdr:rowOff>
    </xdr:to>
    <xdr:cxnSp macro="">
      <xdr:nvCxnSpPr>
        <xdr:cNvPr id="70" name="直線コネクタ 69"/>
        <xdr:cNvCxnSpPr/>
      </xdr:nvCxnSpPr>
      <xdr:spPr>
        <a:xfrm>
          <a:off x="2209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35560</xdr:rowOff>
    </xdr:from>
    <xdr:to>
      <xdr:col>3</xdr:col>
      <xdr:colOff>142875</xdr:colOff>
      <xdr:row>34</xdr:row>
      <xdr:rowOff>119380</xdr:rowOff>
    </xdr:to>
    <xdr:cxnSp macro="">
      <xdr:nvCxnSpPr>
        <xdr:cNvPr id="73" name="直線コネクタ 72"/>
        <xdr:cNvCxnSpPr/>
      </xdr:nvCxnSpPr>
      <xdr:spPr>
        <a:xfrm>
          <a:off x="1320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3" name="円/楕円 82"/>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4"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5" name="円/楕円 84"/>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6" name="テキスト ボックス 85"/>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7" name="円/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88" name="テキスト ボックス 87"/>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89" name="円/楕円 88"/>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0" name="テキスト ボックス 89"/>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91" name="円/楕円 90"/>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92" name="テキスト ボックス 91"/>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・地域おこし協力隊・集落支援員の採用</a:t>
          </a:r>
          <a:r>
            <a:rPr lang="ja-JP" altLang="en-US" sz="1100">
              <a:solidFill>
                <a:schemeClr val="dk1"/>
              </a:solidFill>
              <a:effectLst/>
              <a:latin typeface="+mn-lt"/>
              <a:ea typeface="+mn-ea"/>
              <a:cs typeface="+mn-cs"/>
            </a:rPr>
            <a:t>、神城断層地震による特需</a:t>
          </a:r>
          <a:r>
            <a:rPr lang="ja-JP" altLang="ja-JP" sz="1100">
              <a:solidFill>
                <a:schemeClr val="dk1"/>
              </a:solidFill>
              <a:effectLst/>
              <a:latin typeface="+mn-lt"/>
              <a:ea typeface="+mn-ea"/>
              <a:cs typeface="+mn-cs"/>
            </a:rPr>
            <a:t>等により、前年より増額となっているが、数値は各平均を下回っている。今後も経済対策、雇用対策にかかる事業の実施</a:t>
          </a:r>
          <a:r>
            <a:rPr lang="ja-JP" altLang="en-US" sz="1100">
              <a:solidFill>
                <a:schemeClr val="dk1"/>
              </a:solidFill>
              <a:effectLst/>
              <a:latin typeface="+mn-lt"/>
              <a:ea typeface="+mn-ea"/>
              <a:cs typeface="+mn-cs"/>
            </a:rPr>
            <a:t>、復興事業の実施</a:t>
          </a:r>
          <a:r>
            <a:rPr lang="ja-JP" altLang="ja-JP" sz="1100">
              <a:solidFill>
                <a:schemeClr val="dk1"/>
              </a:solidFill>
              <a:effectLst/>
              <a:latin typeface="+mn-lt"/>
              <a:ea typeface="+mn-ea"/>
              <a:cs typeface="+mn-cs"/>
            </a:rPr>
            <a:t>により増加傾向</a:t>
          </a:r>
          <a:r>
            <a:rPr lang="ja-JP" altLang="en-US" sz="1100">
              <a:solidFill>
                <a:schemeClr val="dk1"/>
              </a:solidFill>
              <a:effectLst/>
              <a:latin typeface="+mn-lt"/>
              <a:ea typeface="+mn-ea"/>
              <a:cs typeface="+mn-cs"/>
            </a:rPr>
            <a:t>が続く傾向にある。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62992</xdr:rowOff>
    </xdr:to>
    <xdr:cxnSp macro="">
      <xdr:nvCxnSpPr>
        <xdr:cNvPr id="122" name="直線コネクタ 121"/>
        <xdr:cNvCxnSpPr/>
      </xdr:nvCxnSpPr>
      <xdr:spPr>
        <a:xfrm>
          <a:off x="15671800" y="27330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133858</xdr:rowOff>
    </xdr:from>
    <xdr:to>
      <xdr:col>22</xdr:col>
      <xdr:colOff>565150</xdr:colOff>
      <xdr:row>15</xdr:row>
      <xdr:rowOff>161290</xdr:rowOff>
    </xdr:to>
    <xdr:cxnSp macro="">
      <xdr:nvCxnSpPr>
        <xdr:cNvPr id="125" name="直線コネクタ 124"/>
        <xdr:cNvCxnSpPr/>
      </xdr:nvCxnSpPr>
      <xdr:spPr>
        <a:xfrm>
          <a:off x="14782800" y="2705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15</xdr:row>
      <xdr:rowOff>161290</xdr:rowOff>
    </xdr:to>
    <xdr:cxnSp macro="">
      <xdr:nvCxnSpPr>
        <xdr:cNvPr id="128" name="直線コネクタ 127"/>
        <xdr:cNvCxnSpPr/>
      </xdr:nvCxnSpPr>
      <xdr:spPr>
        <a:xfrm flipV="1">
          <a:off x="13893800" y="2705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15</xdr:row>
      <xdr:rowOff>161290</xdr:rowOff>
    </xdr:to>
    <xdr:cxnSp macro="">
      <xdr:nvCxnSpPr>
        <xdr:cNvPr id="131" name="直線コネクタ 130"/>
        <xdr:cNvCxnSpPr/>
      </xdr:nvCxnSpPr>
      <xdr:spPr>
        <a:xfrm>
          <a:off x="13004800" y="2696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1" name="円/楕円 140"/>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2"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3" name="円/楕円 142"/>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4" name="テキスト ボックス 143"/>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83058</xdr:rowOff>
    </xdr:from>
    <xdr:to>
      <xdr:col>21</xdr:col>
      <xdr:colOff>412750</xdr:colOff>
      <xdr:row>16</xdr:row>
      <xdr:rowOff>13208</xdr:rowOff>
    </xdr:to>
    <xdr:sp macro="" textlink="">
      <xdr:nvSpPr>
        <xdr:cNvPr id="145" name="円/楕円 144"/>
        <xdr:cNvSpPr/>
      </xdr:nvSpPr>
      <xdr:spPr>
        <a:xfrm>
          <a:off x="14732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23385</xdr:rowOff>
    </xdr:from>
    <xdr:ext cx="762000" cy="259045"/>
    <xdr:sp macro="" textlink="">
      <xdr:nvSpPr>
        <xdr:cNvPr id="146" name="テキスト ボックス 145"/>
        <xdr:cNvSpPr txBox="1"/>
      </xdr:nvSpPr>
      <xdr:spPr>
        <a:xfrm>
          <a:off x="14401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7" name="円/楕円 146"/>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48" name="テキスト ボックス 14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73914</xdr:rowOff>
    </xdr:from>
    <xdr:to>
      <xdr:col>19</xdr:col>
      <xdr:colOff>6350</xdr:colOff>
      <xdr:row>16</xdr:row>
      <xdr:rowOff>4064</xdr:rowOff>
    </xdr:to>
    <xdr:sp macro="" textlink="">
      <xdr:nvSpPr>
        <xdr:cNvPr id="149" name="円/楕円 148"/>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14241</xdr:rowOff>
    </xdr:from>
    <xdr:ext cx="762000" cy="259045"/>
    <xdr:sp macro="" textlink="">
      <xdr:nvSpPr>
        <xdr:cNvPr id="150" name="テキスト ボックス 149"/>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・各平均を下回っており、ここ数年は１．２％～１．５％で推移している。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2" name="直線コネクタ 181"/>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107950</xdr:rowOff>
    </xdr:to>
    <xdr:cxnSp macro="">
      <xdr:nvCxnSpPr>
        <xdr:cNvPr id="185" name="直線コネクタ 184"/>
        <xdr:cNvCxnSpPr/>
      </xdr:nvCxnSpPr>
      <xdr:spPr>
        <a:xfrm>
          <a:off x="3098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88" name="直線コネクタ 187"/>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69850</xdr:rowOff>
    </xdr:to>
    <xdr:cxnSp macro="">
      <xdr:nvCxnSpPr>
        <xdr:cNvPr id="191" name="直線コネクタ 190"/>
        <xdr:cNvCxnSpPr/>
      </xdr:nvCxnSpPr>
      <xdr:spPr>
        <a:xfrm>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2"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4" name="テキスト ボックス 20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5" name="円/楕円 204"/>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6" name="テキスト ボックス 205"/>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7" name="円/楕円 20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8" name="テキスト ボックス 20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9" name="円/楕円 208"/>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0" name="テキスト ボックス 209"/>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・類似団体平均を大きく上回っている。要因としては降雪による維持補修費等が多額である事</a:t>
          </a:r>
          <a:r>
            <a:rPr lang="ja-JP" altLang="en-US" sz="1100">
              <a:solidFill>
                <a:schemeClr val="dk1"/>
              </a:solidFill>
              <a:effectLst/>
              <a:latin typeface="+mn-lt"/>
              <a:ea typeface="+mn-ea"/>
              <a:cs typeface="+mn-cs"/>
            </a:rPr>
            <a:t>、神城断層地震による特殊需要が生じた事</a:t>
          </a:r>
          <a:r>
            <a:rPr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86995</xdr:rowOff>
    </xdr:to>
    <xdr:cxnSp macro="">
      <xdr:nvCxnSpPr>
        <xdr:cNvPr id="238" name="直線コネクタ 237"/>
        <xdr:cNvCxnSpPr/>
      </xdr:nvCxnSpPr>
      <xdr:spPr>
        <a:xfrm>
          <a:off x="15671800" y="102768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161290</xdr:rowOff>
    </xdr:from>
    <xdr:to>
      <xdr:col>22</xdr:col>
      <xdr:colOff>565150</xdr:colOff>
      <xdr:row>60</xdr:row>
      <xdr:rowOff>46990</xdr:rowOff>
    </xdr:to>
    <xdr:cxnSp macro="">
      <xdr:nvCxnSpPr>
        <xdr:cNvPr id="241" name="直線コネクタ 240"/>
        <xdr:cNvCxnSpPr/>
      </xdr:nvCxnSpPr>
      <xdr:spPr>
        <a:xfrm flipV="1">
          <a:off x="14782800" y="10276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86995</xdr:rowOff>
    </xdr:from>
    <xdr:to>
      <xdr:col>21</xdr:col>
      <xdr:colOff>361950</xdr:colOff>
      <xdr:row>60</xdr:row>
      <xdr:rowOff>46990</xdr:rowOff>
    </xdr:to>
    <xdr:cxnSp macro="">
      <xdr:nvCxnSpPr>
        <xdr:cNvPr id="244" name="直線コネクタ 243"/>
        <xdr:cNvCxnSpPr/>
      </xdr:nvCxnSpPr>
      <xdr:spPr>
        <a:xfrm>
          <a:off x="13893800" y="1020254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86995</xdr:rowOff>
    </xdr:from>
    <xdr:to>
      <xdr:col>20</xdr:col>
      <xdr:colOff>158750</xdr:colOff>
      <xdr:row>59</xdr:row>
      <xdr:rowOff>86995</xdr:rowOff>
    </xdr:to>
    <xdr:cxnSp macro="">
      <xdr:nvCxnSpPr>
        <xdr:cNvPr id="247" name="直線コネクタ 246"/>
        <xdr:cNvCxnSpPr/>
      </xdr:nvCxnSpPr>
      <xdr:spPr>
        <a:xfrm>
          <a:off x="13004800" y="10202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36195</xdr:rowOff>
    </xdr:from>
    <xdr:to>
      <xdr:col>24</xdr:col>
      <xdr:colOff>82550</xdr:colOff>
      <xdr:row>60</xdr:row>
      <xdr:rowOff>137795</xdr:rowOff>
    </xdr:to>
    <xdr:sp macro="" textlink="">
      <xdr:nvSpPr>
        <xdr:cNvPr id="257" name="円/楕円 256"/>
        <xdr:cNvSpPr/>
      </xdr:nvSpPr>
      <xdr:spPr>
        <a:xfrm>
          <a:off x="164592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8272</xdr:rowOff>
    </xdr:from>
    <xdr:ext cx="762000" cy="259045"/>
    <xdr:sp macro="" textlink="">
      <xdr:nvSpPr>
        <xdr:cNvPr id="258" name="その他該当値テキスト"/>
        <xdr:cNvSpPr txBox="1"/>
      </xdr:nvSpPr>
      <xdr:spPr>
        <a:xfrm>
          <a:off x="165989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59" name="円/楕円 258"/>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60" name="テキスト ボックス 259"/>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167640</xdr:rowOff>
    </xdr:from>
    <xdr:to>
      <xdr:col>21</xdr:col>
      <xdr:colOff>412750</xdr:colOff>
      <xdr:row>60</xdr:row>
      <xdr:rowOff>97790</xdr:rowOff>
    </xdr:to>
    <xdr:sp macro="" textlink="">
      <xdr:nvSpPr>
        <xdr:cNvPr id="261" name="円/楕円 260"/>
        <xdr:cNvSpPr/>
      </xdr:nvSpPr>
      <xdr:spPr>
        <a:xfrm>
          <a:off x="147320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82567</xdr:rowOff>
    </xdr:from>
    <xdr:ext cx="762000" cy="259045"/>
    <xdr:sp macro="" textlink="">
      <xdr:nvSpPr>
        <xdr:cNvPr id="262" name="テキスト ボックス 261"/>
        <xdr:cNvSpPr txBox="1"/>
      </xdr:nvSpPr>
      <xdr:spPr>
        <a:xfrm>
          <a:off x="144018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36195</xdr:rowOff>
    </xdr:from>
    <xdr:to>
      <xdr:col>20</xdr:col>
      <xdr:colOff>209550</xdr:colOff>
      <xdr:row>59</xdr:row>
      <xdr:rowOff>137795</xdr:rowOff>
    </xdr:to>
    <xdr:sp macro="" textlink="">
      <xdr:nvSpPr>
        <xdr:cNvPr id="263" name="円/楕円 262"/>
        <xdr:cNvSpPr/>
      </xdr:nvSpPr>
      <xdr:spPr>
        <a:xfrm>
          <a:off x="13843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122572</xdr:rowOff>
    </xdr:from>
    <xdr:ext cx="762000" cy="259045"/>
    <xdr:sp macro="" textlink="">
      <xdr:nvSpPr>
        <xdr:cNvPr id="264" name="テキスト ボックス 263"/>
        <xdr:cNvSpPr txBox="1"/>
      </xdr:nvSpPr>
      <xdr:spPr>
        <a:xfrm>
          <a:off x="13512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36195</xdr:rowOff>
    </xdr:from>
    <xdr:to>
      <xdr:col>19</xdr:col>
      <xdr:colOff>6350</xdr:colOff>
      <xdr:row>59</xdr:row>
      <xdr:rowOff>137795</xdr:rowOff>
    </xdr:to>
    <xdr:sp macro="" textlink="">
      <xdr:nvSpPr>
        <xdr:cNvPr id="265" name="円/楕円 264"/>
        <xdr:cNvSpPr/>
      </xdr:nvSpPr>
      <xdr:spPr>
        <a:xfrm>
          <a:off x="12954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122572</xdr:rowOff>
    </xdr:from>
    <xdr:ext cx="762000" cy="259045"/>
    <xdr:sp macro="" textlink="">
      <xdr:nvSpPr>
        <xdr:cNvPr id="266" name="テキスト ボックス 265"/>
        <xdr:cNvSpPr txBox="1"/>
      </xdr:nvSpPr>
      <xdr:spPr>
        <a:xfrm>
          <a:off x="126238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・類似団体における平均値であり、全国平均をやや上回っている。各種団体等への補助金等については毎年見直しを行い適正な支出に努めが、平成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年度までは広域連合への負担金が増加する事から、数値は増加傾向にある。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また、現在実施する補助事業には、村民・地域が自立し、活力ある生活をするために交付している村独自の政策（定住促進補助・むらづくり補助・危険廃屋解体補助）が含まれれるため、今後も同様な数値で推移すると見込む。</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19558</xdr:rowOff>
    </xdr:to>
    <xdr:cxnSp macro="">
      <xdr:nvCxnSpPr>
        <xdr:cNvPr id="296" name="直線コネクタ 295"/>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136144</xdr:rowOff>
    </xdr:to>
    <xdr:cxnSp macro="">
      <xdr:nvCxnSpPr>
        <xdr:cNvPr id="299" name="直線コネクタ 298"/>
        <xdr:cNvCxnSpPr/>
      </xdr:nvCxnSpPr>
      <xdr:spPr>
        <a:xfrm>
          <a:off x="14782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113284</xdr:rowOff>
    </xdr:to>
    <xdr:cxnSp macro="">
      <xdr:nvCxnSpPr>
        <xdr:cNvPr id="302" name="直線コネクタ 301"/>
        <xdr:cNvCxnSpPr/>
      </xdr:nvCxnSpPr>
      <xdr:spPr>
        <a:xfrm flipV="1">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113284</xdr:rowOff>
    </xdr:to>
    <xdr:cxnSp macro="">
      <xdr:nvCxnSpPr>
        <xdr:cNvPr id="305" name="直線コネクタ 304"/>
        <xdr:cNvCxnSpPr/>
      </xdr:nvCxnSpPr>
      <xdr:spPr>
        <a:xfrm>
          <a:off x="13004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15" name="円/楕円 314"/>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16"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17" name="円/楕円 316"/>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18" name="テキスト ボックス 31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19" name="円/楕円 318"/>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20" name="テキスト ボックス 319"/>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1" name="円/楕円 320"/>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2" name="テキスト ボックス 32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23" name="円/楕円 322"/>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公債費については、類似団体平均を大きく上回り順位も下位に位置している。これは普通建設事業費の財源として、過疎債を主とした起債に依存しているためである。交付税措置されるものがほとんどであるが、残高が多額になっていることから、起債の適正な管理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66039</xdr:rowOff>
    </xdr:to>
    <xdr:cxnSp macro="">
      <xdr:nvCxnSpPr>
        <xdr:cNvPr id="356" name="直線コネクタ 355"/>
        <xdr:cNvCxnSpPr/>
      </xdr:nvCxnSpPr>
      <xdr:spPr>
        <a:xfrm>
          <a:off x="3987800" y="135915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39370</xdr:rowOff>
    </xdr:from>
    <xdr:to>
      <xdr:col>5</xdr:col>
      <xdr:colOff>549275</xdr:colOff>
      <xdr:row>79</xdr:row>
      <xdr:rowOff>46989</xdr:rowOff>
    </xdr:to>
    <xdr:cxnSp macro="">
      <xdr:nvCxnSpPr>
        <xdr:cNvPr id="359" name="直線コネクタ 358"/>
        <xdr:cNvCxnSpPr/>
      </xdr:nvCxnSpPr>
      <xdr:spPr>
        <a:xfrm>
          <a:off x="3098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39370</xdr:rowOff>
    </xdr:from>
    <xdr:to>
      <xdr:col>4</xdr:col>
      <xdr:colOff>346075</xdr:colOff>
      <xdr:row>79</xdr:row>
      <xdr:rowOff>130811</xdr:rowOff>
    </xdr:to>
    <xdr:cxnSp macro="">
      <xdr:nvCxnSpPr>
        <xdr:cNvPr id="362" name="直線コネクタ 361"/>
        <xdr:cNvCxnSpPr/>
      </xdr:nvCxnSpPr>
      <xdr:spPr>
        <a:xfrm flipV="1">
          <a:off x="2209800" y="13583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50800</xdr:rowOff>
    </xdr:from>
    <xdr:to>
      <xdr:col>3</xdr:col>
      <xdr:colOff>142875</xdr:colOff>
      <xdr:row>79</xdr:row>
      <xdr:rowOff>130811</xdr:rowOff>
    </xdr:to>
    <xdr:cxnSp macro="">
      <xdr:nvCxnSpPr>
        <xdr:cNvPr id="365" name="直線コネクタ 364"/>
        <xdr:cNvCxnSpPr/>
      </xdr:nvCxnSpPr>
      <xdr:spPr>
        <a:xfrm>
          <a:off x="1320800" y="13595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15239</xdr:rowOff>
    </xdr:from>
    <xdr:to>
      <xdr:col>7</xdr:col>
      <xdr:colOff>66675</xdr:colOff>
      <xdr:row>79</xdr:row>
      <xdr:rowOff>116839</xdr:rowOff>
    </xdr:to>
    <xdr:sp macro="" textlink="">
      <xdr:nvSpPr>
        <xdr:cNvPr id="375" name="円/楕円 374"/>
        <xdr:cNvSpPr/>
      </xdr:nvSpPr>
      <xdr:spPr>
        <a:xfrm>
          <a:off x="4775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158766</xdr:rowOff>
    </xdr:from>
    <xdr:ext cx="762000" cy="259045"/>
    <xdr:sp macro="" textlink="">
      <xdr:nvSpPr>
        <xdr:cNvPr id="376" name="公債費該当値テキスト"/>
        <xdr:cNvSpPr txBox="1"/>
      </xdr:nvSpPr>
      <xdr:spPr>
        <a:xfrm>
          <a:off x="4914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77" name="円/楕円 37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78" name="テキスト ボックス 37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160020</xdr:rowOff>
    </xdr:from>
    <xdr:to>
      <xdr:col>4</xdr:col>
      <xdr:colOff>396875</xdr:colOff>
      <xdr:row>79</xdr:row>
      <xdr:rowOff>90170</xdr:rowOff>
    </xdr:to>
    <xdr:sp macro="" textlink="">
      <xdr:nvSpPr>
        <xdr:cNvPr id="379" name="円/楕円 378"/>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74947</xdr:rowOff>
    </xdr:from>
    <xdr:ext cx="762000" cy="259045"/>
    <xdr:sp macro="" textlink="">
      <xdr:nvSpPr>
        <xdr:cNvPr id="380" name="テキスト ボックス 379"/>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81" name="円/楕円 380"/>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82" name="テキスト ボックス 381"/>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0</xdr:rowOff>
    </xdr:from>
    <xdr:to>
      <xdr:col>1</xdr:col>
      <xdr:colOff>676275</xdr:colOff>
      <xdr:row>79</xdr:row>
      <xdr:rowOff>101600</xdr:rowOff>
    </xdr:to>
    <xdr:sp macro="" textlink="">
      <xdr:nvSpPr>
        <xdr:cNvPr id="383" name="円/楕円 382"/>
        <xdr:cNvSpPr/>
      </xdr:nvSpPr>
      <xdr:spPr>
        <a:xfrm>
          <a:off x="1270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86377</xdr:rowOff>
    </xdr:from>
    <xdr:ext cx="762000" cy="259045"/>
    <xdr:sp macro="" textlink="">
      <xdr:nvSpPr>
        <xdr:cNvPr id="384" name="テキスト ボックス 383"/>
        <xdr:cNvSpPr txBox="1"/>
      </xdr:nvSpPr>
      <xdr:spPr>
        <a:xfrm>
          <a:off x="939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・公債費以外のトータルでは、類似団体、全国、長野県平均を下回っており、今後も適正支出に努める。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159004</xdr:rowOff>
    </xdr:from>
    <xdr:to>
      <xdr:col>24</xdr:col>
      <xdr:colOff>31750</xdr:colOff>
      <xdr:row>76</xdr:row>
      <xdr:rowOff>106426</xdr:rowOff>
    </xdr:to>
    <xdr:cxnSp macro="">
      <xdr:nvCxnSpPr>
        <xdr:cNvPr id="415" name="直線コネクタ 414"/>
        <xdr:cNvCxnSpPr/>
      </xdr:nvCxnSpPr>
      <xdr:spPr>
        <a:xfrm>
          <a:off x="15671800" y="1301775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159004</xdr:rowOff>
    </xdr:from>
    <xdr:to>
      <xdr:col>22</xdr:col>
      <xdr:colOff>565150</xdr:colOff>
      <xdr:row>75</xdr:row>
      <xdr:rowOff>161289</xdr:rowOff>
    </xdr:to>
    <xdr:cxnSp macro="">
      <xdr:nvCxnSpPr>
        <xdr:cNvPr id="418" name="直線コネクタ 417"/>
        <xdr:cNvCxnSpPr/>
      </xdr:nvCxnSpPr>
      <xdr:spPr>
        <a:xfrm flipV="1">
          <a:off x="14782800" y="130177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117856</xdr:rowOff>
    </xdr:from>
    <xdr:to>
      <xdr:col>21</xdr:col>
      <xdr:colOff>361950</xdr:colOff>
      <xdr:row>75</xdr:row>
      <xdr:rowOff>161289</xdr:rowOff>
    </xdr:to>
    <xdr:cxnSp macro="">
      <xdr:nvCxnSpPr>
        <xdr:cNvPr id="421" name="直線コネクタ 420"/>
        <xdr:cNvCxnSpPr/>
      </xdr:nvCxnSpPr>
      <xdr:spPr>
        <a:xfrm>
          <a:off x="13893800" y="129766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28702</xdr:rowOff>
    </xdr:from>
    <xdr:to>
      <xdr:col>20</xdr:col>
      <xdr:colOff>158750</xdr:colOff>
      <xdr:row>75</xdr:row>
      <xdr:rowOff>117856</xdr:rowOff>
    </xdr:to>
    <xdr:cxnSp macro="">
      <xdr:nvCxnSpPr>
        <xdr:cNvPr id="424" name="直線コネクタ 423"/>
        <xdr:cNvCxnSpPr/>
      </xdr:nvCxnSpPr>
      <xdr:spPr>
        <a:xfrm>
          <a:off x="13004800" y="1288745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55626</xdr:rowOff>
    </xdr:from>
    <xdr:to>
      <xdr:col>24</xdr:col>
      <xdr:colOff>82550</xdr:colOff>
      <xdr:row>76</xdr:row>
      <xdr:rowOff>157226</xdr:rowOff>
    </xdr:to>
    <xdr:sp macro="" textlink="">
      <xdr:nvSpPr>
        <xdr:cNvPr id="434" name="円/楕円 433"/>
        <xdr:cNvSpPr/>
      </xdr:nvSpPr>
      <xdr:spPr>
        <a:xfrm>
          <a:off x="16459200" y="130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72153</xdr:rowOff>
    </xdr:from>
    <xdr:ext cx="762000" cy="259045"/>
    <xdr:sp macro="" textlink="">
      <xdr:nvSpPr>
        <xdr:cNvPr id="435" name="公債費以外該当値テキスト"/>
        <xdr:cNvSpPr txBox="1"/>
      </xdr:nvSpPr>
      <xdr:spPr>
        <a:xfrm>
          <a:off x="16598900" y="1293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108204</xdr:rowOff>
    </xdr:from>
    <xdr:to>
      <xdr:col>22</xdr:col>
      <xdr:colOff>615950</xdr:colOff>
      <xdr:row>76</xdr:row>
      <xdr:rowOff>38354</xdr:rowOff>
    </xdr:to>
    <xdr:sp macro="" textlink="">
      <xdr:nvSpPr>
        <xdr:cNvPr id="436" name="円/楕円 435"/>
        <xdr:cNvSpPr/>
      </xdr:nvSpPr>
      <xdr:spPr>
        <a:xfrm>
          <a:off x="15621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48531</xdr:rowOff>
    </xdr:from>
    <xdr:ext cx="736600" cy="259045"/>
    <xdr:sp macro="" textlink="">
      <xdr:nvSpPr>
        <xdr:cNvPr id="437" name="テキスト ボックス 436"/>
        <xdr:cNvSpPr txBox="1"/>
      </xdr:nvSpPr>
      <xdr:spPr>
        <a:xfrm>
          <a:off x="15290800" y="1273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38" name="円/楕円 437"/>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9" name="テキスト ボックス 438"/>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67056</xdr:rowOff>
    </xdr:from>
    <xdr:to>
      <xdr:col>20</xdr:col>
      <xdr:colOff>209550</xdr:colOff>
      <xdr:row>75</xdr:row>
      <xdr:rowOff>168656</xdr:rowOff>
    </xdr:to>
    <xdr:sp macro="" textlink="">
      <xdr:nvSpPr>
        <xdr:cNvPr id="440" name="円/楕円 439"/>
        <xdr:cNvSpPr/>
      </xdr:nvSpPr>
      <xdr:spPr>
        <a:xfrm>
          <a:off x="13843000" y="129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7383</xdr:rowOff>
    </xdr:from>
    <xdr:ext cx="762000" cy="259045"/>
    <xdr:sp macro="" textlink="">
      <xdr:nvSpPr>
        <xdr:cNvPr id="441" name="テキスト ボックス 440"/>
        <xdr:cNvSpPr txBox="1"/>
      </xdr:nvSpPr>
      <xdr:spPr>
        <a:xfrm>
          <a:off x="13512800" y="1269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2" name="円/楕円 441"/>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3" name="テキスト ボックス 442"/>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103361</xdr:rowOff>
    </xdr:from>
    <xdr:to>
      <xdr:col>4</xdr:col>
      <xdr:colOff>1117600</xdr:colOff>
      <xdr:row>18</xdr:row>
      <xdr:rowOff>133325</xdr:rowOff>
    </xdr:to>
    <xdr:cxnSp macro="">
      <xdr:nvCxnSpPr>
        <xdr:cNvPr id="51" name="直線コネクタ 50"/>
        <xdr:cNvCxnSpPr/>
      </xdr:nvCxnSpPr>
      <xdr:spPr bwMode="auto">
        <a:xfrm flipV="1">
          <a:off x="5003800" y="3237086"/>
          <a:ext cx="647700" cy="2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133325</xdr:rowOff>
    </xdr:from>
    <xdr:to>
      <xdr:col>4</xdr:col>
      <xdr:colOff>469900</xdr:colOff>
      <xdr:row>18</xdr:row>
      <xdr:rowOff>148950</xdr:rowOff>
    </xdr:to>
    <xdr:cxnSp macro="">
      <xdr:nvCxnSpPr>
        <xdr:cNvPr id="54" name="直線コネクタ 53"/>
        <xdr:cNvCxnSpPr/>
      </xdr:nvCxnSpPr>
      <xdr:spPr bwMode="auto">
        <a:xfrm flipV="1">
          <a:off x="4305300" y="3267050"/>
          <a:ext cx="698500" cy="1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133347</xdr:rowOff>
    </xdr:from>
    <xdr:to>
      <xdr:col>3</xdr:col>
      <xdr:colOff>904875</xdr:colOff>
      <xdr:row>18</xdr:row>
      <xdr:rowOff>148950</xdr:rowOff>
    </xdr:to>
    <xdr:cxnSp macro="">
      <xdr:nvCxnSpPr>
        <xdr:cNvPr id="57" name="直線コネクタ 56"/>
        <xdr:cNvCxnSpPr/>
      </xdr:nvCxnSpPr>
      <xdr:spPr bwMode="auto">
        <a:xfrm>
          <a:off x="3606800" y="3267072"/>
          <a:ext cx="698500" cy="1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133347</xdr:rowOff>
    </xdr:from>
    <xdr:to>
      <xdr:col>3</xdr:col>
      <xdr:colOff>206375</xdr:colOff>
      <xdr:row>18</xdr:row>
      <xdr:rowOff>161598</xdr:rowOff>
    </xdr:to>
    <xdr:cxnSp macro="">
      <xdr:nvCxnSpPr>
        <xdr:cNvPr id="60" name="直線コネクタ 59"/>
        <xdr:cNvCxnSpPr/>
      </xdr:nvCxnSpPr>
      <xdr:spPr bwMode="auto">
        <a:xfrm flipV="1">
          <a:off x="2908300" y="3267072"/>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52561</xdr:rowOff>
    </xdr:from>
    <xdr:to>
      <xdr:col>5</xdr:col>
      <xdr:colOff>34925</xdr:colOff>
      <xdr:row>18</xdr:row>
      <xdr:rowOff>154160</xdr:rowOff>
    </xdr:to>
    <xdr:sp macro="" textlink="">
      <xdr:nvSpPr>
        <xdr:cNvPr id="70" name="円/楕円 69"/>
        <xdr:cNvSpPr/>
      </xdr:nvSpPr>
      <xdr:spPr bwMode="auto">
        <a:xfrm>
          <a:off x="5600700" y="31862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24638</xdr:rowOff>
    </xdr:from>
    <xdr:ext cx="762000" cy="259045"/>
    <xdr:sp macro="" textlink="">
      <xdr:nvSpPr>
        <xdr:cNvPr id="71" name="人口1人当たり決算額の推移該当値テキスト130"/>
        <xdr:cNvSpPr txBox="1"/>
      </xdr:nvSpPr>
      <xdr:spPr>
        <a:xfrm>
          <a:off x="5740400" y="31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228,644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82525</xdr:rowOff>
    </xdr:from>
    <xdr:to>
      <xdr:col>4</xdr:col>
      <xdr:colOff>520700</xdr:colOff>
      <xdr:row>19</xdr:row>
      <xdr:rowOff>12675</xdr:rowOff>
    </xdr:to>
    <xdr:sp macro="" textlink="">
      <xdr:nvSpPr>
        <xdr:cNvPr id="72" name="円/楕円 71"/>
        <xdr:cNvSpPr/>
      </xdr:nvSpPr>
      <xdr:spPr bwMode="auto">
        <a:xfrm>
          <a:off x="4953000" y="32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168902</xdr:rowOff>
    </xdr:from>
    <xdr:ext cx="736600" cy="259045"/>
    <xdr:sp macro="" textlink="">
      <xdr:nvSpPr>
        <xdr:cNvPr id="73" name="テキスト ボックス 72"/>
        <xdr:cNvSpPr txBox="1"/>
      </xdr:nvSpPr>
      <xdr:spPr>
        <a:xfrm>
          <a:off x="4622800" y="330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98150</xdr:rowOff>
    </xdr:from>
    <xdr:to>
      <xdr:col>3</xdr:col>
      <xdr:colOff>955675</xdr:colOff>
      <xdr:row>19</xdr:row>
      <xdr:rowOff>28300</xdr:rowOff>
    </xdr:to>
    <xdr:sp macro="" textlink="">
      <xdr:nvSpPr>
        <xdr:cNvPr id="74" name="円/楕円 73"/>
        <xdr:cNvSpPr/>
      </xdr:nvSpPr>
      <xdr:spPr bwMode="auto">
        <a:xfrm>
          <a:off x="4254500" y="32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13077</xdr:rowOff>
    </xdr:from>
    <xdr:ext cx="762000" cy="259045"/>
    <xdr:sp macro="" textlink="">
      <xdr:nvSpPr>
        <xdr:cNvPr id="75" name="テキスト ボックス 74"/>
        <xdr:cNvSpPr txBox="1"/>
      </xdr:nvSpPr>
      <xdr:spPr>
        <a:xfrm>
          <a:off x="3924300" y="331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82546</xdr:rowOff>
    </xdr:from>
    <xdr:to>
      <xdr:col>3</xdr:col>
      <xdr:colOff>257175</xdr:colOff>
      <xdr:row>19</xdr:row>
      <xdr:rowOff>12696</xdr:rowOff>
    </xdr:to>
    <xdr:sp macro="" textlink="">
      <xdr:nvSpPr>
        <xdr:cNvPr id="76" name="円/楕円 75"/>
        <xdr:cNvSpPr/>
      </xdr:nvSpPr>
      <xdr:spPr bwMode="auto">
        <a:xfrm>
          <a:off x="3556000" y="3216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168924</xdr:rowOff>
    </xdr:from>
    <xdr:ext cx="762000" cy="259045"/>
    <xdr:sp macro="" textlink="">
      <xdr:nvSpPr>
        <xdr:cNvPr id="77" name="テキスト ボックス 76"/>
        <xdr:cNvSpPr txBox="1"/>
      </xdr:nvSpPr>
      <xdr:spPr>
        <a:xfrm>
          <a:off x="3225800" y="330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210,280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110798</xdr:rowOff>
    </xdr:from>
    <xdr:to>
      <xdr:col>2</xdr:col>
      <xdr:colOff>692150</xdr:colOff>
      <xdr:row>19</xdr:row>
      <xdr:rowOff>40948</xdr:rowOff>
    </xdr:to>
    <xdr:sp macro="" textlink="">
      <xdr:nvSpPr>
        <xdr:cNvPr id="78" name="円/楕円 77"/>
        <xdr:cNvSpPr/>
      </xdr:nvSpPr>
      <xdr:spPr bwMode="auto">
        <a:xfrm>
          <a:off x="2857500" y="324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25725</xdr:rowOff>
    </xdr:from>
    <xdr:ext cx="762000" cy="259045"/>
    <xdr:sp macro="" textlink="">
      <xdr:nvSpPr>
        <xdr:cNvPr id="79" name="テキスト ボックス 78"/>
        <xdr:cNvSpPr txBox="1"/>
      </xdr:nvSpPr>
      <xdr:spPr>
        <a:xfrm>
          <a:off x="2527300" y="33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63357</xdr:rowOff>
    </xdr:from>
    <xdr:to>
      <xdr:col>4</xdr:col>
      <xdr:colOff>1117600</xdr:colOff>
      <xdr:row>35</xdr:row>
      <xdr:rowOff>91105</xdr:rowOff>
    </xdr:to>
    <xdr:cxnSp macro="">
      <xdr:nvCxnSpPr>
        <xdr:cNvPr id="110" name="直線コネクタ 109"/>
        <xdr:cNvCxnSpPr/>
      </xdr:nvCxnSpPr>
      <xdr:spPr bwMode="auto">
        <a:xfrm flipV="1">
          <a:off x="5003800" y="6673707"/>
          <a:ext cx="647700" cy="27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91105</xdr:rowOff>
    </xdr:from>
    <xdr:to>
      <xdr:col>4</xdr:col>
      <xdr:colOff>469900</xdr:colOff>
      <xdr:row>35</xdr:row>
      <xdr:rowOff>98196</xdr:rowOff>
    </xdr:to>
    <xdr:cxnSp macro="">
      <xdr:nvCxnSpPr>
        <xdr:cNvPr id="113" name="直線コネクタ 112"/>
        <xdr:cNvCxnSpPr/>
      </xdr:nvCxnSpPr>
      <xdr:spPr bwMode="auto">
        <a:xfrm flipV="1">
          <a:off x="4305300" y="6701455"/>
          <a:ext cx="698500" cy="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35688</xdr:rowOff>
    </xdr:from>
    <xdr:to>
      <xdr:col>3</xdr:col>
      <xdr:colOff>904875</xdr:colOff>
      <xdr:row>35</xdr:row>
      <xdr:rowOff>98196</xdr:rowOff>
    </xdr:to>
    <xdr:cxnSp macro="">
      <xdr:nvCxnSpPr>
        <xdr:cNvPr id="116" name="直線コネクタ 115"/>
        <xdr:cNvCxnSpPr/>
      </xdr:nvCxnSpPr>
      <xdr:spPr bwMode="auto">
        <a:xfrm>
          <a:off x="3606800" y="6646038"/>
          <a:ext cx="698500" cy="6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35688</xdr:rowOff>
    </xdr:from>
    <xdr:to>
      <xdr:col>3</xdr:col>
      <xdr:colOff>206375</xdr:colOff>
      <xdr:row>35</xdr:row>
      <xdr:rowOff>37544</xdr:rowOff>
    </xdr:to>
    <xdr:cxnSp macro="">
      <xdr:nvCxnSpPr>
        <xdr:cNvPr id="119" name="直線コネクタ 118"/>
        <xdr:cNvCxnSpPr/>
      </xdr:nvCxnSpPr>
      <xdr:spPr bwMode="auto">
        <a:xfrm flipV="1">
          <a:off x="2908300" y="6646038"/>
          <a:ext cx="698500" cy="1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12557</xdr:rowOff>
    </xdr:from>
    <xdr:to>
      <xdr:col>5</xdr:col>
      <xdr:colOff>34925</xdr:colOff>
      <xdr:row>35</xdr:row>
      <xdr:rowOff>114157</xdr:rowOff>
    </xdr:to>
    <xdr:sp macro="" textlink="">
      <xdr:nvSpPr>
        <xdr:cNvPr id="129" name="円/楕円 128"/>
        <xdr:cNvSpPr/>
      </xdr:nvSpPr>
      <xdr:spPr bwMode="auto">
        <a:xfrm>
          <a:off x="5600700" y="662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200534</xdr:rowOff>
    </xdr:from>
    <xdr:ext cx="762000" cy="259045"/>
    <xdr:sp macro="" textlink="">
      <xdr:nvSpPr>
        <xdr:cNvPr id="130" name="人口1人当たり決算額の推移該当値テキスト445"/>
        <xdr:cNvSpPr txBox="1"/>
      </xdr:nvSpPr>
      <xdr:spPr>
        <a:xfrm>
          <a:off x="5740400" y="64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40305</xdr:rowOff>
    </xdr:from>
    <xdr:to>
      <xdr:col>4</xdr:col>
      <xdr:colOff>520700</xdr:colOff>
      <xdr:row>35</xdr:row>
      <xdr:rowOff>141905</xdr:rowOff>
    </xdr:to>
    <xdr:sp macro="" textlink="">
      <xdr:nvSpPr>
        <xdr:cNvPr id="131" name="円/楕円 130"/>
        <xdr:cNvSpPr/>
      </xdr:nvSpPr>
      <xdr:spPr bwMode="auto">
        <a:xfrm>
          <a:off x="4953000" y="665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152082</xdr:rowOff>
    </xdr:from>
    <xdr:ext cx="736600" cy="259045"/>
    <xdr:sp macro="" textlink="">
      <xdr:nvSpPr>
        <xdr:cNvPr id="132" name="テキスト ボックス 131"/>
        <xdr:cNvSpPr txBox="1"/>
      </xdr:nvSpPr>
      <xdr:spPr>
        <a:xfrm>
          <a:off x="4622800" y="641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47396</xdr:rowOff>
    </xdr:from>
    <xdr:to>
      <xdr:col>3</xdr:col>
      <xdr:colOff>955675</xdr:colOff>
      <xdr:row>35</xdr:row>
      <xdr:rowOff>148996</xdr:rowOff>
    </xdr:to>
    <xdr:sp macro="" textlink="">
      <xdr:nvSpPr>
        <xdr:cNvPr id="133" name="円/楕円 132"/>
        <xdr:cNvSpPr/>
      </xdr:nvSpPr>
      <xdr:spPr bwMode="auto">
        <a:xfrm>
          <a:off x="4254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159173</xdr:rowOff>
    </xdr:from>
    <xdr:ext cx="762000" cy="259045"/>
    <xdr:sp macro="" textlink="">
      <xdr:nvSpPr>
        <xdr:cNvPr id="134" name="テキスト ボックス 133"/>
        <xdr:cNvSpPr txBox="1"/>
      </xdr:nvSpPr>
      <xdr:spPr>
        <a:xfrm>
          <a:off x="39243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327788</xdr:rowOff>
    </xdr:from>
    <xdr:to>
      <xdr:col>3</xdr:col>
      <xdr:colOff>257175</xdr:colOff>
      <xdr:row>35</xdr:row>
      <xdr:rowOff>86488</xdr:rowOff>
    </xdr:to>
    <xdr:sp macro="" textlink="">
      <xdr:nvSpPr>
        <xdr:cNvPr id="135" name="円/楕円 134"/>
        <xdr:cNvSpPr/>
      </xdr:nvSpPr>
      <xdr:spPr bwMode="auto">
        <a:xfrm>
          <a:off x="3556000" y="6595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96665</xdr:rowOff>
    </xdr:from>
    <xdr:ext cx="762000" cy="259045"/>
    <xdr:sp macro="" textlink="">
      <xdr:nvSpPr>
        <xdr:cNvPr id="136" name="テキスト ボックス 135"/>
        <xdr:cNvSpPr txBox="1"/>
      </xdr:nvSpPr>
      <xdr:spPr>
        <a:xfrm>
          <a:off x="3225800" y="63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329644</xdr:rowOff>
    </xdr:from>
    <xdr:to>
      <xdr:col>2</xdr:col>
      <xdr:colOff>692150</xdr:colOff>
      <xdr:row>35</xdr:row>
      <xdr:rowOff>88344</xdr:rowOff>
    </xdr:to>
    <xdr:sp macro="" textlink="">
      <xdr:nvSpPr>
        <xdr:cNvPr id="137" name="円/楕円 136"/>
        <xdr:cNvSpPr/>
      </xdr:nvSpPr>
      <xdr:spPr bwMode="auto">
        <a:xfrm>
          <a:off x="2857500" y="659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98521</xdr:rowOff>
    </xdr:from>
    <xdr:ext cx="762000" cy="259045"/>
    <xdr:sp macro="" textlink="">
      <xdr:nvSpPr>
        <xdr:cNvPr id="138" name="テキスト ボックス 137"/>
        <xdr:cNvSpPr txBox="1"/>
      </xdr:nvSpPr>
      <xdr:spPr>
        <a:xfrm>
          <a:off x="2527300" y="636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神城断層地震に発生により基金等の取崩による税制指標の悪化を危惧していたが、過去からの</a:t>
          </a:r>
          <a:r>
            <a:rPr lang="ja-JP" altLang="ja-JP" sz="1100">
              <a:solidFill>
                <a:schemeClr val="dk1"/>
              </a:solidFill>
              <a:effectLst/>
              <a:latin typeface="+mn-lt"/>
              <a:ea typeface="+mn-ea"/>
              <a:cs typeface="+mn-cs"/>
            </a:rPr>
            <a:t>職員削減等の行政効率化による効果</a:t>
          </a:r>
          <a:r>
            <a:rPr lang="ja-JP" altLang="en-US" sz="1100">
              <a:solidFill>
                <a:schemeClr val="dk1"/>
              </a:solidFill>
              <a:effectLst/>
              <a:latin typeface="+mn-lt"/>
              <a:ea typeface="+mn-ea"/>
              <a:cs typeface="+mn-cs"/>
            </a:rPr>
            <a:t>等により</a:t>
          </a:r>
          <a:r>
            <a:rPr lang="ja-JP" altLang="ja-JP" sz="1100">
              <a:solidFill>
                <a:schemeClr val="dk1"/>
              </a:solidFill>
              <a:effectLst/>
              <a:latin typeface="+mn-lt"/>
              <a:ea typeface="+mn-ea"/>
              <a:cs typeface="+mn-cs"/>
            </a:rPr>
            <a:t>、実質単年度収支、実質収支ともにプラスを継続する</a:t>
          </a:r>
          <a:r>
            <a:rPr lang="ja-JP" altLang="en-US" sz="1100">
              <a:solidFill>
                <a:schemeClr val="dk1"/>
              </a:solidFill>
              <a:effectLst/>
              <a:latin typeface="+mn-lt"/>
              <a:ea typeface="+mn-ea"/>
              <a:cs typeface="+mn-cs"/>
            </a:rPr>
            <a:t>事ができたそのため、</a:t>
          </a:r>
          <a:r>
            <a:rPr lang="ja-JP" altLang="ja-JP" sz="1100">
              <a:solidFill>
                <a:schemeClr val="dk1"/>
              </a:solidFill>
              <a:effectLst/>
              <a:latin typeface="+mn-lt"/>
              <a:ea typeface="+mn-ea"/>
              <a:cs typeface="+mn-cs"/>
            </a:rPr>
            <a:t>財政規模に対する基金残高も高い水準を維持している。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・すべての会計において黒字であるが、その率は少なく、特に企業会計では人口の減少等により収支の悪化も懸念されるため、一層の経営努力が必要である。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・起債償還のピークは既に過ぎているものの、依然として公債費負担は非常に重いものになっている。また、広域連合実施の広域ごみ処理施設等の大型建設事業公債費負担増</a:t>
          </a:r>
          <a:r>
            <a:rPr lang="ja-JP" altLang="en-US" sz="1100">
              <a:solidFill>
                <a:schemeClr val="dk1"/>
              </a:solidFill>
              <a:effectLst/>
              <a:latin typeface="+mn-lt"/>
              <a:ea typeface="+mn-ea"/>
              <a:cs typeface="+mn-cs"/>
            </a:rPr>
            <a:t>とともに神城断層地震による新たな公債費負担増</a:t>
          </a:r>
          <a:r>
            <a:rPr lang="ja-JP" altLang="ja-JP" sz="1100">
              <a:solidFill>
                <a:schemeClr val="dk1"/>
              </a:solidFill>
              <a:effectLst/>
              <a:latin typeface="+mn-lt"/>
              <a:ea typeface="+mn-ea"/>
              <a:cs typeface="+mn-cs"/>
            </a:rPr>
            <a:t>も懸念される。起債の新規発行を伴う普通建設事業については喫緊の課題に傾注し、その他事業による起債を抑制していく。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職員削減等、行政改革の効果による充当可能基金の増加及び新起債の発行抑制、基準財政需要額算入が多い過疎債等の借入により、分子数値が大きく改善し、将来負担比率が算定されない水準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4209606</v>
      </c>
      <c r="BO4" s="379"/>
      <c r="BP4" s="379"/>
      <c r="BQ4" s="379"/>
      <c r="BR4" s="379"/>
      <c r="BS4" s="379"/>
      <c r="BT4" s="379"/>
      <c r="BU4" s="380"/>
      <c r="BV4" s="378">
        <v>4000758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3964105</v>
      </c>
      <c r="BO5" s="384"/>
      <c r="BP5" s="384"/>
      <c r="BQ5" s="384"/>
      <c r="BR5" s="384"/>
      <c r="BS5" s="384"/>
      <c r="BT5" s="384"/>
      <c r="BU5" s="385"/>
      <c r="BV5" s="383">
        <v>3864654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245501</v>
      </c>
      <c r="BO6" s="384"/>
      <c r="BP6" s="384"/>
      <c r="BQ6" s="384"/>
      <c r="BR6" s="384"/>
      <c r="BS6" s="384"/>
      <c r="BT6" s="384"/>
      <c r="BU6" s="385"/>
      <c r="BV6" s="383">
        <v>136104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98.4</v>
      </c>
      <c r="CU6" s="530"/>
      <c r="CV6" s="530"/>
      <c r="CW6" s="530"/>
      <c r="CX6" s="530"/>
      <c r="CY6" s="530"/>
      <c r="CZ6" s="530"/>
      <c r="DA6" s="531"/>
      <c r="DB6" s="529">
        <v>92.6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118314</v>
      </c>
      <c r="BO7" s="384"/>
      <c r="BP7" s="384"/>
      <c r="BQ7" s="384"/>
      <c r="BR7" s="384"/>
      <c r="BS7" s="384"/>
      <c r="BT7" s="384"/>
      <c r="BU7" s="385"/>
      <c r="BV7" s="383">
        <v>41618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2538320</v>
      </c>
      <c r="CU7" s="384"/>
      <c r="CV7" s="384"/>
      <c r="CW7" s="384"/>
      <c r="CX7" s="384"/>
      <c r="CY7" s="384"/>
      <c r="CZ7" s="384"/>
      <c r="DA7" s="385"/>
      <c r="DB7" s="383">
        <v>2571877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127187</v>
      </c>
      <c r="BO8" s="384"/>
      <c r="BP8" s="384"/>
      <c r="BQ8" s="384"/>
      <c r="BR8" s="384"/>
      <c r="BS8" s="384"/>
      <c r="BT8" s="384"/>
      <c r="BU8" s="385"/>
      <c r="BV8" s="383">
        <v>94486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3221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32701</v>
      </c>
      <c r="BO9" s="384"/>
      <c r="BP9" s="384"/>
      <c r="BQ9" s="384"/>
      <c r="BR9" s="384"/>
      <c r="BS9" s="384"/>
      <c r="BT9" s="384"/>
      <c r="BU9" s="385"/>
      <c r="BV9" s="383">
        <v>-18746</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24.1</v>
      </c>
      <c r="CU9" s="354"/>
      <c r="CV9" s="354"/>
      <c r="CW9" s="354"/>
      <c r="CX9" s="354"/>
      <c r="CY9" s="354"/>
      <c r="CZ9" s="354"/>
      <c r="DA9" s="355"/>
      <c r="DB9" s="353">
        <v>23.5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3920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4174</v>
      </c>
      <c r="BO10" s="384"/>
      <c r="BP10" s="384"/>
      <c r="BQ10" s="384"/>
      <c r="BR10" s="384"/>
      <c r="BS10" s="384"/>
      <c r="BT10" s="384"/>
      <c r="BU10" s="385"/>
      <c r="BV10" s="383">
        <v>311914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3105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3049</v>
      </c>
      <c r="S13" s="485"/>
      <c r="T13" s="485"/>
      <c r="U13" s="485"/>
      <c r="V13" s="486"/>
      <c r="W13" s="472" t="s">
        <v>124</v>
      </c>
      <c r="X13" s="396"/>
      <c r="Y13" s="396"/>
      <c r="Z13" s="396"/>
      <c r="AA13" s="396"/>
      <c r="AB13" s="397"/>
      <c r="AC13" s="359">
        <v>252</v>
      </c>
      <c r="AD13" s="360"/>
      <c r="AE13" s="360"/>
      <c r="AF13" s="360"/>
      <c r="AG13" s="361"/>
      <c r="AH13" s="359">
        <v>365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36875</v>
      </c>
      <c r="BO13" s="384"/>
      <c r="BP13" s="384"/>
      <c r="BQ13" s="384"/>
      <c r="BR13" s="384"/>
      <c r="BS13" s="384"/>
      <c r="BT13" s="384"/>
      <c r="BU13" s="385"/>
      <c r="BV13" s="383">
        <v>293168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11.9</v>
      </c>
      <c r="CU13" s="354"/>
      <c r="CV13" s="354"/>
      <c r="CW13" s="354"/>
      <c r="CX13" s="354"/>
      <c r="CY13" s="354"/>
      <c r="CZ13" s="354"/>
      <c r="DA13" s="355"/>
      <c r="DB13" s="353">
        <v>12.5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3174</v>
      </c>
      <c r="S14" s="485"/>
      <c r="T14" s="485"/>
      <c r="U14" s="485"/>
      <c r="V14" s="486"/>
      <c r="W14" s="487"/>
      <c r="X14" s="399"/>
      <c r="Y14" s="399"/>
      <c r="Z14" s="399"/>
      <c r="AA14" s="399"/>
      <c r="AB14" s="400"/>
      <c r="AC14" s="477">
        <v>14.5</v>
      </c>
      <c r="AD14" s="478"/>
      <c r="AE14" s="478"/>
      <c r="AF14" s="478"/>
      <c r="AG14" s="479"/>
      <c r="AH14" s="477">
        <v>17.600000000000001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3127</v>
      </c>
      <c r="S15" s="485"/>
      <c r="T15" s="485"/>
      <c r="U15" s="485"/>
      <c r="V15" s="486"/>
      <c r="W15" s="472" t="s">
        <v>131</v>
      </c>
      <c r="X15" s="396"/>
      <c r="Y15" s="396"/>
      <c r="Z15" s="396"/>
      <c r="AA15" s="396"/>
      <c r="AB15" s="397"/>
      <c r="AC15" s="359">
        <v>322</v>
      </c>
      <c r="AD15" s="360"/>
      <c r="AE15" s="360"/>
      <c r="AF15" s="360"/>
      <c r="AG15" s="361"/>
      <c r="AH15" s="359">
        <v>425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489765</v>
      </c>
      <c r="BO15" s="379"/>
      <c r="BP15" s="379"/>
      <c r="BQ15" s="379"/>
      <c r="BR15" s="379"/>
      <c r="BS15" s="379"/>
      <c r="BT15" s="379"/>
      <c r="BU15" s="380"/>
      <c r="BV15" s="378">
        <v>514436</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18.5</v>
      </c>
      <c r="AD16" s="478"/>
      <c r="AE16" s="478"/>
      <c r="AF16" s="478"/>
      <c r="AG16" s="479"/>
      <c r="AH16" s="477">
        <v>20.5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2257669</v>
      </c>
      <c r="BO16" s="384"/>
      <c r="BP16" s="384"/>
      <c r="BQ16" s="384"/>
      <c r="BR16" s="384"/>
      <c r="BS16" s="384"/>
      <c r="BT16" s="384"/>
      <c r="BU16" s="385"/>
      <c r="BV16" s="383">
        <v>2277096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1169</v>
      </c>
      <c r="AD17" s="360"/>
      <c r="AE17" s="360"/>
      <c r="AF17" s="360"/>
      <c r="AG17" s="361"/>
      <c r="AH17" s="359">
        <v>1276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627409</v>
      </c>
      <c r="BO17" s="384"/>
      <c r="BP17" s="384"/>
      <c r="BQ17" s="384"/>
      <c r="BR17" s="384"/>
      <c r="BS17" s="384"/>
      <c r="BT17" s="384"/>
      <c r="BU17" s="385"/>
      <c r="BV17" s="383">
        <v>661025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267.91000000000003</v>
      </c>
      <c r="M18" s="448"/>
      <c r="N18" s="448"/>
      <c r="O18" s="448"/>
      <c r="P18" s="448"/>
      <c r="Q18" s="448"/>
      <c r="R18" s="449"/>
      <c r="S18" s="449"/>
      <c r="T18" s="449"/>
      <c r="U18" s="449"/>
      <c r="V18" s="450"/>
      <c r="W18" s="464"/>
      <c r="X18" s="465"/>
      <c r="Y18" s="465"/>
      <c r="Z18" s="465"/>
      <c r="AA18" s="465"/>
      <c r="AB18" s="473"/>
      <c r="AC18" s="347">
        <v>67.099999999999994</v>
      </c>
      <c r="AD18" s="348"/>
      <c r="AE18" s="348"/>
      <c r="AF18" s="348"/>
      <c r="AG18" s="451"/>
      <c r="AH18" s="347">
        <v>61.6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2433987</v>
      </c>
      <c r="BO18" s="384"/>
      <c r="BP18" s="384"/>
      <c r="BQ18" s="384"/>
      <c r="BR18" s="384"/>
      <c r="BS18" s="384"/>
      <c r="BT18" s="384"/>
      <c r="BU18" s="385"/>
      <c r="BV18" s="383">
        <v>2269615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3132669</v>
      </c>
      <c r="BO19" s="384"/>
      <c r="BP19" s="384"/>
      <c r="BQ19" s="384"/>
      <c r="BR19" s="384"/>
      <c r="BS19" s="384"/>
      <c r="BT19" s="384"/>
      <c r="BU19" s="385"/>
      <c r="BV19" s="383">
        <v>3145258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1250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5771559</v>
      </c>
      <c r="BO23" s="384"/>
      <c r="BP23" s="384"/>
      <c r="BQ23" s="384"/>
      <c r="BR23" s="384"/>
      <c r="BS23" s="384"/>
      <c r="BT23" s="384"/>
      <c r="BU23" s="385"/>
      <c r="BV23" s="383">
        <v>5964267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5400</v>
      </c>
      <c r="R24" s="360"/>
      <c r="S24" s="360"/>
      <c r="T24" s="360"/>
      <c r="U24" s="360"/>
      <c r="V24" s="361"/>
      <c r="W24" s="425"/>
      <c r="X24" s="416"/>
      <c r="Y24" s="417"/>
      <c r="Z24" s="356" t="s">
        <v>155</v>
      </c>
      <c r="AA24" s="357"/>
      <c r="AB24" s="357"/>
      <c r="AC24" s="357"/>
      <c r="AD24" s="357"/>
      <c r="AE24" s="357"/>
      <c r="AF24" s="357"/>
      <c r="AG24" s="358"/>
      <c r="AH24" s="359">
        <v>57</v>
      </c>
      <c r="AI24" s="360"/>
      <c r="AJ24" s="360"/>
      <c r="AK24" s="360"/>
      <c r="AL24" s="361"/>
      <c r="AM24" s="359">
        <v>165300</v>
      </c>
      <c r="AN24" s="360"/>
      <c r="AO24" s="360"/>
      <c r="AP24" s="360"/>
      <c r="AQ24" s="360"/>
      <c r="AR24" s="361"/>
      <c r="AS24" s="359">
        <v>2900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5213938</v>
      </c>
      <c r="BO24" s="384"/>
      <c r="BP24" s="384"/>
      <c r="BQ24" s="384"/>
      <c r="BR24" s="384"/>
      <c r="BS24" s="384"/>
      <c r="BT24" s="384"/>
      <c r="BU24" s="385"/>
      <c r="BV24" s="383">
        <v>5468358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5100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4700</v>
      </c>
      <c r="R26" s="360"/>
      <c r="S26" s="360"/>
      <c r="T26" s="360"/>
      <c r="U26" s="360"/>
      <c r="V26" s="361"/>
      <c r="W26" s="425"/>
      <c r="X26" s="416"/>
      <c r="Y26" s="417"/>
      <c r="Z26" s="356" t="s">
        <v>161</v>
      </c>
      <c r="AA26" s="438"/>
      <c r="AB26" s="438"/>
      <c r="AC26" s="438"/>
      <c r="AD26" s="438"/>
      <c r="AE26" s="438"/>
      <c r="AF26" s="438"/>
      <c r="AG26" s="439"/>
      <c r="AH26" s="359">
        <v>5</v>
      </c>
      <c r="AI26" s="360"/>
      <c r="AJ26" s="360"/>
      <c r="AK26" s="360"/>
      <c r="AL26" s="361"/>
      <c r="AM26" s="359">
        <v>12945</v>
      </c>
      <c r="AN26" s="360"/>
      <c r="AO26" s="360"/>
      <c r="AP26" s="360"/>
      <c r="AQ26" s="360"/>
      <c r="AR26" s="361"/>
      <c r="AS26" s="359">
        <v>2589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2420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63382</v>
      </c>
      <c r="BO27" s="387"/>
      <c r="BP27" s="387"/>
      <c r="BQ27" s="387"/>
      <c r="BR27" s="387"/>
      <c r="BS27" s="387"/>
      <c r="BT27" s="387"/>
      <c r="BU27" s="388"/>
      <c r="BV27" s="386">
        <v>59996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1880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1783056</v>
      </c>
      <c r="BO28" s="379"/>
      <c r="BP28" s="379"/>
      <c r="BQ28" s="379"/>
      <c r="BR28" s="379"/>
      <c r="BS28" s="379"/>
      <c r="BT28" s="379"/>
      <c r="BU28" s="380"/>
      <c r="BV28" s="378">
        <v>1778882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1700</v>
      </c>
      <c r="R29" s="360"/>
      <c r="S29" s="360"/>
      <c r="T29" s="360"/>
      <c r="U29" s="360"/>
      <c r="V29" s="361"/>
      <c r="W29" s="426"/>
      <c r="X29" s="427"/>
      <c r="Y29" s="428"/>
      <c r="Z29" s="356" t="s">
        <v>171</v>
      </c>
      <c r="AA29" s="357"/>
      <c r="AB29" s="357"/>
      <c r="AC29" s="357"/>
      <c r="AD29" s="357"/>
      <c r="AE29" s="357"/>
      <c r="AF29" s="357"/>
      <c r="AG29" s="358"/>
      <c r="AH29" s="359">
        <v>57</v>
      </c>
      <c r="AI29" s="360"/>
      <c r="AJ29" s="360"/>
      <c r="AK29" s="360"/>
      <c r="AL29" s="361"/>
      <c r="AM29" s="359">
        <v>165300</v>
      </c>
      <c r="AN29" s="360"/>
      <c r="AO29" s="360"/>
      <c r="AP29" s="360"/>
      <c r="AQ29" s="360"/>
      <c r="AR29" s="361"/>
      <c r="AS29" s="359">
        <v>2900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64194</v>
      </c>
      <c r="BO29" s="384"/>
      <c r="BP29" s="384"/>
      <c r="BQ29" s="384"/>
      <c r="BR29" s="384"/>
      <c r="BS29" s="384"/>
      <c r="BT29" s="384"/>
      <c r="BU29" s="385"/>
      <c r="BV29" s="383">
        <v>64018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1261332</v>
      </c>
      <c r="BO30" s="387"/>
      <c r="BP30" s="387"/>
      <c r="BQ30" s="387"/>
      <c r="BR30" s="387"/>
      <c r="BS30" s="387"/>
      <c r="BT30" s="387"/>
      <c r="BU30" s="388"/>
      <c r="BV30" s="386">
        <v>1295633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道の駅おたり</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おたり振興公社（サンテインおたり）</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農業集落排水事業特別会計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(介護老人保健施設事業特別会計）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(介護保険特別会計）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長野県市町村自治振興組合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長野県市町村総合事務組合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3" t="s">
        <v>24</v>
      </c>
      <c r="C41" s="1184"/>
      <c r="D41" s="81"/>
      <c r="E41" s="1185" t="s">
        <v>25</v>
      </c>
      <c r="F41" s="1185"/>
      <c r="G41" s="1185"/>
      <c r="H41" s="1186"/>
      <c r="I41" s="82">
        <v>6678</v>
      </c>
      <c r="J41" s="83">
        <v>6363</v>
      </c>
      <c r="K41" s="83">
        <v>6205</v>
      </c>
      <c r="L41" s="83">
        <v>5964</v>
      </c>
      <c r="M41" s="84">
        <v>5772</v>
      </c>
    </row>
    <row r="42" spans="2:13" ht="27.75" customHeight="1">
      <c r="B42" s="1173"/>
      <c r="C42" s="1174"/>
      <c r="D42" s="85"/>
      <c r="E42" s="1177" t="s">
        <v>26</v>
      </c>
      <c r="F42" s="1177"/>
      <c r="G42" s="1177"/>
      <c r="H42" s="1178"/>
      <c r="I42" s="86" t="s">
        <v>476</v>
      </c>
      <c r="J42" s="87" t="s">
        <v>476</v>
      </c>
      <c r="K42" s="87" t="s">
        <v>476</v>
      </c>
      <c r="L42" s="87" t="s">
        <v>476</v>
      </c>
      <c r="M42" s="88" t="s">
        <v>476</v>
      </c>
    </row>
    <row r="43" spans="2:13" ht="27.75" customHeight="1">
      <c r="B43" s="1173"/>
      <c r="C43" s="1174"/>
      <c r="D43" s="85"/>
      <c r="E43" s="1177" t="s">
        <v>27</v>
      </c>
      <c r="F43" s="1177"/>
      <c r="G43" s="1177"/>
      <c r="H43" s="1178"/>
      <c r="I43" s="86">
        <v>1575</v>
      </c>
      <c r="J43" s="87">
        <v>1514</v>
      </c>
      <c r="K43" s="87">
        <v>1436</v>
      </c>
      <c r="L43" s="87">
        <v>1357</v>
      </c>
      <c r="M43" s="88">
        <v>1344</v>
      </c>
    </row>
    <row r="44" spans="2:13" ht="27.75" customHeight="1">
      <c r="B44" s="1173"/>
      <c r="C44" s="1174"/>
      <c r="D44" s="85"/>
      <c r="E44" s="1177" t="s">
        <v>28</v>
      </c>
      <c r="F44" s="1177"/>
      <c r="G44" s="1177"/>
      <c r="H44" s="1178"/>
      <c r="I44" s="86">
        <v>8</v>
      </c>
      <c r="J44" s="87">
        <v>0</v>
      </c>
      <c r="K44" s="87">
        <v>29</v>
      </c>
      <c r="L44" s="87">
        <v>58</v>
      </c>
      <c r="M44" s="88">
        <v>50</v>
      </c>
    </row>
    <row r="45" spans="2:13" ht="27.75" customHeight="1">
      <c r="B45" s="1173"/>
      <c r="C45" s="1174"/>
      <c r="D45" s="85"/>
      <c r="E45" s="1177" t="s">
        <v>29</v>
      </c>
      <c r="F45" s="1177"/>
      <c r="G45" s="1177"/>
      <c r="H45" s="1178"/>
      <c r="I45" s="86">
        <v>710</v>
      </c>
      <c r="J45" s="87">
        <v>762</v>
      </c>
      <c r="K45" s="87">
        <v>707</v>
      </c>
      <c r="L45" s="87">
        <v>719</v>
      </c>
      <c r="M45" s="88">
        <v>718</v>
      </c>
    </row>
    <row r="46" spans="2:13" ht="27.75" customHeight="1">
      <c r="B46" s="1173"/>
      <c r="C46" s="1174"/>
      <c r="D46" s="85"/>
      <c r="E46" s="1177" t="s">
        <v>30</v>
      </c>
      <c r="F46" s="1177"/>
      <c r="G46" s="1177"/>
      <c r="H46" s="1178"/>
      <c r="I46" s="86" t="s">
        <v>476</v>
      </c>
      <c r="J46" s="87" t="s">
        <v>476</v>
      </c>
      <c r="K46" s="87" t="s">
        <v>476</v>
      </c>
      <c r="L46" s="87" t="s">
        <v>476</v>
      </c>
      <c r="M46" s="88" t="s">
        <v>476</v>
      </c>
    </row>
    <row r="47" spans="2:13" ht="27.75" customHeight="1">
      <c r="B47" s="1173"/>
      <c r="C47" s="1174"/>
      <c r="D47" s="85"/>
      <c r="E47" s="1177" t="s">
        <v>31</v>
      </c>
      <c r="F47" s="1177"/>
      <c r="G47" s="1177"/>
      <c r="H47" s="1178"/>
      <c r="I47" s="86" t="s">
        <v>476</v>
      </c>
      <c r="J47" s="87" t="s">
        <v>476</v>
      </c>
      <c r="K47" s="87" t="s">
        <v>476</v>
      </c>
      <c r="L47" s="87" t="s">
        <v>476</v>
      </c>
      <c r="M47" s="88" t="s">
        <v>476</v>
      </c>
    </row>
    <row r="48" spans="2:13" ht="27.75" customHeight="1">
      <c r="B48" s="1175"/>
      <c r="C48" s="1176"/>
      <c r="D48" s="85"/>
      <c r="E48" s="1177" t="s">
        <v>32</v>
      </c>
      <c r="F48" s="1177"/>
      <c r="G48" s="1177"/>
      <c r="H48" s="1178"/>
      <c r="I48" s="86" t="s">
        <v>476</v>
      </c>
      <c r="J48" s="87" t="s">
        <v>476</v>
      </c>
      <c r="K48" s="87" t="s">
        <v>476</v>
      </c>
      <c r="L48" s="87" t="s">
        <v>476</v>
      </c>
      <c r="M48" s="88" t="s">
        <v>476</v>
      </c>
    </row>
    <row r="49" spans="2:13" ht="27.75" customHeight="1">
      <c r="B49" s="1171" t="s">
        <v>33</v>
      </c>
      <c r="C49" s="1172"/>
      <c r="D49" s="89"/>
      <c r="E49" s="1177" t="s">
        <v>34</v>
      </c>
      <c r="F49" s="1177"/>
      <c r="G49" s="1177"/>
      <c r="H49" s="1178"/>
      <c r="I49" s="86">
        <v>2551</v>
      </c>
      <c r="J49" s="87">
        <v>2724</v>
      </c>
      <c r="K49" s="87">
        <v>2872</v>
      </c>
      <c r="L49" s="87">
        <v>3205</v>
      </c>
      <c r="M49" s="88">
        <v>3235</v>
      </c>
    </row>
    <row r="50" spans="2:13" ht="27.75" customHeight="1">
      <c r="B50" s="1173"/>
      <c r="C50" s="1174"/>
      <c r="D50" s="85"/>
      <c r="E50" s="1177" t="s">
        <v>35</v>
      </c>
      <c r="F50" s="1177"/>
      <c r="G50" s="1177"/>
      <c r="H50" s="1178"/>
      <c r="I50" s="86">
        <v>38</v>
      </c>
      <c r="J50" s="87">
        <v>22</v>
      </c>
      <c r="K50" s="87">
        <v>21</v>
      </c>
      <c r="L50" s="87">
        <v>18</v>
      </c>
      <c r="M50" s="88">
        <v>30</v>
      </c>
    </row>
    <row r="51" spans="2:13" ht="27.75" customHeight="1">
      <c r="B51" s="1175"/>
      <c r="C51" s="1176"/>
      <c r="D51" s="85"/>
      <c r="E51" s="1177" t="s">
        <v>36</v>
      </c>
      <c r="F51" s="1177"/>
      <c r="G51" s="1177"/>
      <c r="H51" s="1178"/>
      <c r="I51" s="86">
        <v>5640</v>
      </c>
      <c r="J51" s="87">
        <v>5621</v>
      </c>
      <c r="K51" s="87">
        <v>5582</v>
      </c>
      <c r="L51" s="87">
        <v>5359</v>
      </c>
      <c r="M51" s="88">
        <v>5142</v>
      </c>
    </row>
    <row r="52" spans="2:13" ht="27.75" customHeight="1" thickBot="1">
      <c r="B52" s="1179" t="s">
        <v>37</v>
      </c>
      <c r="C52" s="1180"/>
      <c r="D52" s="90"/>
      <c r="E52" s="1181" t="s">
        <v>38</v>
      </c>
      <c r="F52" s="1181"/>
      <c r="G52" s="1181"/>
      <c r="H52" s="1182"/>
      <c r="I52" s="91">
        <v>743</v>
      </c>
      <c r="J52" s="92">
        <v>273</v>
      </c>
      <c r="K52" s="92">
        <v>-98</v>
      </c>
      <c r="L52" s="92">
        <v>-484</v>
      </c>
      <c r="M52" s="93">
        <v>-523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316279</v>
      </c>
      <c r="E3" s="116"/>
      <c r="F3" s="117">
        <v>325581</v>
      </c>
      <c r="G3" s="118"/>
      <c r="H3" s="119"/>
    </row>
    <row r="4" spans="1:8">
      <c r="A4" s="120"/>
      <c r="B4" s="121"/>
      <c r="C4" s="122"/>
      <c r="D4" s="123">
        <v>54511</v>
      </c>
      <c r="E4" s="124"/>
      <c r="F4" s="125">
        <v>165116</v>
      </c>
      <c r="G4" s="126"/>
      <c r="H4" s="127"/>
    </row>
    <row r="5" spans="1:8">
      <c r="A5" s="108" t="s">
        <v>509</v>
      </c>
      <c r="B5" s="113"/>
      <c r="C5" s="114"/>
      <c r="D5" s="115">
        <v>235022</v>
      </c>
      <c r="E5" s="116"/>
      <c r="F5" s="117">
        <v>203567</v>
      </c>
      <c r="G5" s="118"/>
      <c r="H5" s="119"/>
    </row>
    <row r="6" spans="1:8">
      <c r="A6" s="120"/>
      <c r="B6" s="121"/>
      <c r="C6" s="122"/>
      <c r="D6" s="123">
        <v>72649</v>
      </c>
      <c r="E6" s="124"/>
      <c r="F6" s="125">
        <v>121137</v>
      </c>
      <c r="G6" s="126"/>
      <c r="H6" s="127"/>
    </row>
    <row r="7" spans="1:8">
      <c r="A7" s="108" t="s">
        <v>510</v>
      </c>
      <c r="B7" s="113"/>
      <c r="C7" s="114"/>
      <c r="D7" s="115">
        <v>205223</v>
      </c>
      <c r="E7" s="116"/>
      <c r="F7" s="117">
        <v>185018</v>
      </c>
      <c r="G7" s="118"/>
      <c r="H7" s="119"/>
    </row>
    <row r="8" spans="1:8">
      <c r="A8" s="120"/>
      <c r="B8" s="121"/>
      <c r="C8" s="122"/>
      <c r="D8" s="123">
        <v>67445</v>
      </c>
      <c r="E8" s="124"/>
      <c r="F8" s="125">
        <v>95064</v>
      </c>
      <c r="G8" s="126"/>
      <c r="H8" s="127"/>
    </row>
    <row r="9" spans="1:8">
      <c r="A9" s="108" t="s">
        <v>511</v>
      </c>
      <c r="B9" s="113"/>
      <c r="C9" s="114"/>
      <c r="D9" s="115">
        <v>173954</v>
      </c>
      <c r="E9" s="116"/>
      <c r="F9" s="117">
        <v>238802</v>
      </c>
      <c r="G9" s="118"/>
      <c r="H9" s="119"/>
    </row>
    <row r="10" spans="1:8">
      <c r="A10" s="120"/>
      <c r="B10" s="121"/>
      <c r="C10" s="122"/>
      <c r="D10" s="123">
        <v>71976</v>
      </c>
      <c r="E10" s="124"/>
      <c r="F10" s="125">
        <v>128562</v>
      </c>
      <c r="G10" s="126"/>
      <c r="H10" s="127"/>
    </row>
    <row r="11" spans="1:8">
      <c r="A11" s="108" t="s">
        <v>512</v>
      </c>
      <c r="B11" s="113"/>
      <c r="C11" s="114"/>
      <c r="D11" s="115">
        <v>210788</v>
      </c>
      <c r="E11" s="116"/>
      <c r="F11" s="117">
        <v>288550</v>
      </c>
      <c r="G11" s="118"/>
      <c r="H11" s="119"/>
    </row>
    <row r="12" spans="1:8">
      <c r="A12" s="120"/>
      <c r="B12" s="121"/>
      <c r="C12" s="128"/>
      <c r="D12" s="123">
        <v>63348</v>
      </c>
      <c r="E12" s="124"/>
      <c r="F12" s="125">
        <v>141525</v>
      </c>
      <c r="G12" s="126"/>
      <c r="H12" s="127"/>
    </row>
    <row r="13" spans="1:8">
      <c r="A13" s="108"/>
      <c r="B13" s="113"/>
      <c r="C13" s="129"/>
      <c r="D13" s="130">
        <v>228253</v>
      </c>
      <c r="E13" s="131"/>
      <c r="F13" s="132">
        <v>248304</v>
      </c>
      <c r="G13" s="133"/>
      <c r="H13" s="119"/>
    </row>
    <row r="14" spans="1:8">
      <c r="A14" s="120"/>
      <c r="B14" s="121"/>
      <c r="C14" s="122"/>
      <c r="D14" s="123">
        <v>65986</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3.1</v>
      </c>
      <c r="C19" s="134">
        <f>ROUND(VALUE(SUBSTITUTE(実質収支比率等に係る経年分析!G$48,"▲","-")),2)</f>
        <v>2.66</v>
      </c>
      <c r="D19" s="134">
        <f>ROUND(VALUE(SUBSTITUTE(実質収支比率等に係る経年分析!H$48,"▲","-")),2)</f>
        <v>4.51</v>
      </c>
      <c r="E19" s="134">
        <f>ROUND(VALUE(SUBSTITUTE(実質収支比率等に係る経年分析!I$48,"▲","-")),2)</f>
        <v>3.67</v>
      </c>
      <c r="F19" s="134">
        <f>ROUND(VALUE(SUBSTITUTE(実質収支比率等に係る経年分析!J$48,"▲","-")),2)</f>
        <v>5.01</v>
      </c>
    </row>
    <row r="20" spans="1:11">
      <c r="A20" s="134" t="s">
        <v>43</v>
      </c>
      <c r="B20" s="134">
        <f>ROUND(VALUE(SUBSTITUTE(実質収支比率等に係る経年分析!F$47,"▲","-")),2)</f>
        <v>44.83</v>
      </c>
      <c r="C20" s="134">
        <f>ROUND(VALUE(SUBSTITUTE(実質収支比率等に係る経年分析!G$47,"▲","-")),2)</f>
        <v>53.71</v>
      </c>
      <c r="D20" s="134">
        <f>ROUND(VALUE(SUBSTITUTE(実質収支比率等に係る経年分析!H$47,"▲","-")),2)</f>
        <v>58.47</v>
      </c>
      <c r="E20" s="134">
        <f>ROUND(VALUE(SUBSTITUTE(実質収支比率等に係る経年分析!I$47,"▲","-")),2)</f>
        <v>69.16</v>
      </c>
      <c r="F20" s="134">
        <f>ROUND(VALUE(SUBSTITUTE(実質収支比率等に係る経年分析!J$47,"▲","-")),2)</f>
        <v>70.25</v>
      </c>
    </row>
    <row r="21" spans="1:11">
      <c r="A21" s="134" t="s">
        <v>44</v>
      </c>
      <c r="B21" s="134">
        <f>IF(ISNUMBER(VALUE(SUBSTITUTE(実質収支比率等に係る経年分析!F$49,"▲","-"))),ROUND(VALUE(SUBSTITUTE(実質収支比率等に係る経年分析!F$49,"▲","-")),2),NA())</f>
        <v>12.26</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7.34</v>
      </c>
      <c r="E21" s="134">
        <f>IF(ISNUMBER(VALUE(SUBSTITUTE(実質収支比率等に係る経年分析!I$49,"▲","-"))),ROUND(VALUE(SUBSTITUTE(実質収支比率等に係る経年分析!I$49,"▲","-")),2),NA())</f>
        <v>11.4</v>
      </c>
      <c r="F21" s="134">
        <f>IF(ISNUMBER(VALUE(SUBSTITUTE(実質収支比率等に係る経年分析!J$49,"▲","-"))),ROUND(VALUE(SUBSTITUTE(実質収支比率等に係る経年分析!J$49,"▲","-")),2),NA())</f>
        <v>1.45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国民健康保険診療施設特別会計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0.14000000000000001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629</v>
      </c>
      <c r="E42" s="136"/>
      <c r="F42" s="136"/>
      <c r="G42" s="136">
        <f>'実質公債費比率（分子）の構造'!L$52</f>
        <v>647</v>
      </c>
      <c r="H42" s="136"/>
      <c r="I42" s="136"/>
      <c r="J42" s="136">
        <f>'実質公債費比率（分子）の構造'!M$52</f>
        <v>621</v>
      </c>
      <c r="K42" s="136"/>
      <c r="L42" s="136"/>
      <c r="M42" s="136">
        <f>'実質公債費比率（分子）の構造'!N$52</f>
        <v>641</v>
      </c>
      <c r="N42" s="136"/>
      <c r="O42" s="136"/>
      <c r="P42" s="136">
        <f>'実質公債費比率（分子）の構造'!O$52</f>
        <v>667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v>
      </c>
      <c r="C45" s="136"/>
      <c r="D45" s="136"/>
      <c r="E45" s="136">
        <f>'実質公債費比率（分子）の構造'!L$49</f>
        <v>8</v>
      </c>
      <c r="F45" s="136"/>
      <c r="G45" s="136"/>
      <c r="H45" s="136">
        <f>'実質公債費比率（分子）の構造'!M$49</f>
        <v>0</v>
      </c>
      <c r="I45" s="136"/>
      <c r="J45" s="136"/>
      <c r="K45" s="136">
        <f>'実質公債費比率（分子）の構造'!N$49</f>
        <v>0</v>
      </c>
      <c r="L45" s="136"/>
      <c r="M45" s="136"/>
      <c r="N45" s="136">
        <f>'実質公債費比率（分子）の構造'!O$49</f>
        <v>8</v>
      </c>
      <c r="O45" s="136"/>
      <c r="P45" s="136"/>
    </row>
    <row r="46" spans="1:16">
      <c r="A46" s="136" t="s">
        <v>55</v>
      </c>
      <c r="B46" s="136">
        <f>'実質公債費比率（分子）の構造'!K$48</f>
        <v>131</v>
      </c>
      <c r="C46" s="136"/>
      <c r="D46" s="136"/>
      <c r="E46" s="136">
        <f>'実質公債費比率（分子）の構造'!L$48</f>
        <v>129</v>
      </c>
      <c r="F46" s="136"/>
      <c r="G46" s="136"/>
      <c r="H46" s="136">
        <f>'実質公債費比率（分子）の構造'!M$48</f>
        <v>127</v>
      </c>
      <c r="I46" s="136"/>
      <c r="J46" s="136"/>
      <c r="K46" s="136">
        <f>'実質公債費比率（分子）の構造'!N$48</f>
        <v>121</v>
      </c>
      <c r="L46" s="136"/>
      <c r="M46" s="136"/>
      <c r="N46" s="136">
        <f>'実質公債費比率（分子）の構造'!O$48</f>
        <v>132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756</v>
      </c>
      <c r="C49" s="136"/>
      <c r="D49" s="136"/>
      <c r="E49" s="136">
        <f>'実質公債費比率（分子）の構造'!L$45</f>
        <v>774</v>
      </c>
      <c r="F49" s="136"/>
      <c r="G49" s="136"/>
      <c r="H49" s="136">
        <f>'実質公債費比率（分子）の構造'!M$45</f>
        <v>713</v>
      </c>
      <c r="I49" s="136"/>
      <c r="J49" s="136"/>
      <c r="K49" s="136">
        <f>'実質公債費比率（分子）の構造'!N$45</f>
        <v>743</v>
      </c>
      <c r="L49" s="136"/>
      <c r="M49" s="136"/>
      <c r="N49" s="136">
        <f>'実質公債費比率（分子）の構造'!O$45</f>
        <v>764</v>
      </c>
      <c r="O49" s="136"/>
      <c r="P49" s="136"/>
    </row>
    <row r="50" spans="1:16">
      <c r="A50" s="136" t="s">
        <v>59</v>
      </c>
      <c r="B50" s="136" t="e">
        <f>NA()</f>
        <v>#N/A</v>
      </c>
      <c r="C50" s="136">
        <f>IF(ISNUMBER('実質公債費比率（分子）の構造'!K$53),'実質公債費比率（分子）の構造'!K$53,NA())</f>
        <v>270</v>
      </c>
      <c r="D50" s="136" t="e">
        <f>NA()</f>
        <v>#N/A</v>
      </c>
      <c r="E50" s="136" t="e">
        <f>NA()</f>
        <v>#N/A</v>
      </c>
      <c r="F50" s="136">
        <f>IF(ISNUMBER('実質公債費比率（分子）の構造'!L$53),'実質公債費比率（分子）の構造'!L$53,NA())</f>
        <v>264</v>
      </c>
      <c r="G50" s="136" t="e">
        <f>NA()</f>
        <v>#N/A</v>
      </c>
      <c r="H50" s="136" t="e">
        <f>NA()</f>
        <v>#N/A</v>
      </c>
      <c r="I50" s="136">
        <f>IF(ISNUMBER('実質公債費比率（分子）の構造'!M$53),'実質公債費比率（分子）の構造'!M$53,NA())</f>
        <v>219</v>
      </c>
      <c r="J50" s="136" t="e">
        <f>NA()</f>
        <v>#N/A</v>
      </c>
      <c r="K50" s="136" t="e">
        <f>NA()</f>
        <v>#N/A</v>
      </c>
      <c r="L50" s="136">
        <f>IF(ISNUMBER('実質公債費比率（分子）の構造'!N$53),'実質公債費比率（分子）の構造'!N$53,NA())</f>
        <v>223</v>
      </c>
      <c r="M50" s="136" t="e">
        <f>NA()</f>
        <v>#N/A</v>
      </c>
      <c r="N50" s="136" t="e">
        <f>NA()</f>
        <v>#N/A</v>
      </c>
      <c r="O50" s="136">
        <f>IF(ISNUMBER('実質公債費比率（分子）の構造'!O$53),'実質公債費比率（分子）の構造'!O$53,NA())</f>
        <v>237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5640</v>
      </c>
      <c r="E56" s="135"/>
      <c r="F56" s="135"/>
      <c r="G56" s="135">
        <f>'将来負担比率（分子）の構造'!J$51</f>
        <v>5621</v>
      </c>
      <c r="H56" s="135"/>
      <c r="I56" s="135"/>
      <c r="J56" s="135">
        <f>'将来負担比率（分子）の構造'!K$51</f>
        <v>5582</v>
      </c>
      <c r="K56" s="135"/>
      <c r="L56" s="135"/>
      <c r="M56" s="135">
        <f>'将来負担比率（分子）の構造'!L$51</f>
        <v>5359</v>
      </c>
      <c r="N56" s="135"/>
      <c r="O56" s="135"/>
      <c r="P56" s="135">
        <f>'将来負担比率（分子）の構造'!M$51</f>
        <v>5142</v>
      </c>
    </row>
    <row r="57" spans="1:16">
      <c r="A57" s="135" t="s">
        <v>35</v>
      </c>
      <c r="B57" s="135"/>
      <c r="C57" s="135"/>
      <c r="D57" s="135">
        <f>'将来負担比率（分子）の構造'!I$50</f>
        <v>38</v>
      </c>
      <c r="E57" s="135"/>
      <c r="F57" s="135"/>
      <c r="G57" s="135">
        <f>'将来負担比率（分子）の構造'!J$50</f>
        <v>22</v>
      </c>
      <c r="H57" s="135"/>
      <c r="I57" s="135"/>
      <c r="J57" s="135">
        <f>'将来負担比率（分子）の構造'!K$50</f>
        <v>21</v>
      </c>
      <c r="K57" s="135"/>
      <c r="L57" s="135"/>
      <c r="M57" s="135">
        <f>'将来負担比率（分子）の構造'!L$50</f>
        <v>18</v>
      </c>
      <c r="N57" s="135"/>
      <c r="O57" s="135"/>
      <c r="P57" s="135">
        <f>'将来負担比率（分子）の構造'!M$50</f>
        <v>30</v>
      </c>
    </row>
    <row r="58" spans="1:16">
      <c r="A58" s="135" t="s">
        <v>34</v>
      </c>
      <c r="B58" s="135"/>
      <c r="C58" s="135"/>
      <c r="D58" s="135">
        <f>'将来負担比率（分子）の構造'!I$49</f>
        <v>2551</v>
      </c>
      <c r="E58" s="135"/>
      <c r="F58" s="135"/>
      <c r="G58" s="135">
        <f>'将来負担比率（分子）の構造'!J$49</f>
        <v>2724</v>
      </c>
      <c r="H58" s="135"/>
      <c r="I58" s="135"/>
      <c r="J58" s="135">
        <f>'将来負担比率（分子）の構造'!K$49</f>
        <v>2872</v>
      </c>
      <c r="K58" s="135"/>
      <c r="L58" s="135"/>
      <c r="M58" s="135">
        <f>'将来負担比率（分子）の構造'!L$49</f>
        <v>3205</v>
      </c>
      <c r="N58" s="135"/>
      <c r="O58" s="135"/>
      <c r="P58" s="135">
        <f>'将来負担比率（分子）の構造'!M$49</f>
        <v>3235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710</v>
      </c>
      <c r="C62" s="135"/>
      <c r="D62" s="135"/>
      <c r="E62" s="135">
        <f>'将来負担比率（分子）の構造'!J$45</f>
        <v>762</v>
      </c>
      <c r="F62" s="135"/>
      <c r="G62" s="135"/>
      <c r="H62" s="135">
        <f>'将来負担比率（分子）の構造'!K$45</f>
        <v>707</v>
      </c>
      <c r="I62" s="135"/>
      <c r="J62" s="135"/>
      <c r="K62" s="135">
        <f>'将来負担比率（分子）の構造'!L$45</f>
        <v>719</v>
      </c>
      <c r="L62" s="135"/>
      <c r="M62" s="135"/>
      <c r="N62" s="135">
        <f>'将来負担比率（分子）の構造'!M$45</f>
        <v>718</v>
      </c>
      <c r="O62" s="135"/>
      <c r="P62" s="135"/>
    </row>
    <row r="63" spans="1:16">
      <c r="A63" s="135" t="s">
        <v>28</v>
      </c>
      <c r="B63" s="135">
        <f>'将来負担比率（分子）の構造'!I$44</f>
        <v>8</v>
      </c>
      <c r="C63" s="135"/>
      <c r="D63" s="135"/>
      <c r="E63" s="135">
        <f>'将来負担比率（分子）の構造'!J$44</f>
        <v>0</v>
      </c>
      <c r="F63" s="135"/>
      <c r="G63" s="135"/>
      <c r="H63" s="135">
        <f>'将来負担比率（分子）の構造'!K$44</f>
        <v>29</v>
      </c>
      <c r="I63" s="135"/>
      <c r="J63" s="135"/>
      <c r="K63" s="135">
        <f>'将来負担比率（分子）の構造'!L$44</f>
        <v>58</v>
      </c>
      <c r="L63" s="135"/>
      <c r="M63" s="135"/>
      <c r="N63" s="135">
        <f>'将来負担比率（分子）の構造'!M$44</f>
        <v>50</v>
      </c>
      <c r="O63" s="135"/>
      <c r="P63" s="135"/>
    </row>
    <row r="64" spans="1:16">
      <c r="A64" s="135" t="s">
        <v>27</v>
      </c>
      <c r="B64" s="135">
        <f>'将来負担比率（分子）の構造'!I$43</f>
        <v>1575</v>
      </c>
      <c r="C64" s="135"/>
      <c r="D64" s="135"/>
      <c r="E64" s="135">
        <f>'将来負担比率（分子）の構造'!J$43</f>
        <v>1514</v>
      </c>
      <c r="F64" s="135"/>
      <c r="G64" s="135"/>
      <c r="H64" s="135">
        <f>'将来負担比率（分子）の構造'!K$43</f>
        <v>1436</v>
      </c>
      <c r="I64" s="135"/>
      <c r="J64" s="135"/>
      <c r="K64" s="135">
        <f>'将来負担比率（分子）の構造'!L$43</f>
        <v>1357</v>
      </c>
      <c r="L64" s="135"/>
      <c r="M64" s="135"/>
      <c r="N64" s="135">
        <f>'将来負担比率（分子）の構造'!M$43</f>
        <v>1344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6678</v>
      </c>
      <c r="C66" s="135"/>
      <c r="D66" s="135"/>
      <c r="E66" s="135">
        <f>'将来負担比率（分子）の構造'!J$41</f>
        <v>6363</v>
      </c>
      <c r="F66" s="135"/>
      <c r="G66" s="135"/>
      <c r="H66" s="135">
        <f>'将来負担比率（分子）の構造'!K$41</f>
        <v>6205</v>
      </c>
      <c r="I66" s="135"/>
      <c r="J66" s="135"/>
      <c r="K66" s="135">
        <f>'将来負担比率（分子）の構造'!L$41</f>
        <v>5964</v>
      </c>
      <c r="L66" s="135"/>
      <c r="M66" s="135"/>
      <c r="N66" s="135">
        <f>'将来負担比率（分子）の構造'!M$41</f>
        <v>5772</v>
      </c>
      <c r="O66" s="135"/>
      <c r="P66" s="135"/>
    </row>
    <row r="67" spans="1:16">
      <c r="A67" s="135" t="s">
        <v>63</v>
      </c>
      <c r="B67" s="135" t="e">
        <f>NA()</f>
        <v>#N/A</v>
      </c>
      <c r="C67" s="135">
        <f>IF(ISNUMBER('将来負担比率（分子）の構造'!I$52), IF('将来負担比率（分子）の構造'!I$52 &lt; 0, 0, '将来負担比率（分子）の構造'!I$52), NA())</f>
        <v>743</v>
      </c>
      <c r="D67" s="135" t="e">
        <f>NA()</f>
        <v>#N/A</v>
      </c>
      <c r="E67" s="135" t="e">
        <f>NA()</f>
        <v>#N/A</v>
      </c>
      <c r="F67" s="135">
        <f>IF(ISNUMBER('将来負担比率（分子）の構造'!J$52), IF('将来負担比率（分子）の構造'!J$52 &lt; 0, 0, '将来負担比率（分子）の構造'!J$52), NA())</f>
        <v>273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583534</v>
      </c>
      <c r="S5" s="639"/>
      <c r="T5" s="639"/>
      <c r="U5" s="639"/>
      <c r="V5" s="639"/>
      <c r="W5" s="639"/>
      <c r="X5" s="639"/>
      <c r="Y5" s="686"/>
      <c r="Z5" s="699">
        <v>13.9</v>
      </c>
      <c r="AA5" s="699"/>
      <c r="AB5" s="699"/>
      <c r="AC5" s="699"/>
      <c r="AD5" s="700">
        <v>583534</v>
      </c>
      <c r="AE5" s="700"/>
      <c r="AF5" s="700"/>
      <c r="AG5" s="700"/>
      <c r="AH5" s="700"/>
      <c r="AI5" s="700"/>
      <c r="AJ5" s="700"/>
      <c r="AK5" s="700"/>
      <c r="AL5" s="687">
        <v>23.6</v>
      </c>
      <c r="AM5" s="656"/>
      <c r="AN5" s="656"/>
      <c r="AO5" s="688"/>
      <c r="AP5" s="675" t="s">
        <v>209</v>
      </c>
      <c r="AQ5" s="676"/>
      <c r="AR5" s="676"/>
      <c r="AS5" s="676"/>
      <c r="AT5" s="676"/>
      <c r="AU5" s="676"/>
      <c r="AV5" s="676"/>
      <c r="AW5" s="676"/>
      <c r="AX5" s="676"/>
      <c r="AY5" s="676"/>
      <c r="AZ5" s="676"/>
      <c r="BA5" s="676"/>
      <c r="BB5" s="676"/>
      <c r="BC5" s="676"/>
      <c r="BD5" s="676"/>
      <c r="BE5" s="676"/>
      <c r="BF5" s="677"/>
      <c r="BG5" s="588">
        <v>553522</v>
      </c>
      <c r="BH5" s="589"/>
      <c r="BI5" s="589"/>
      <c r="BJ5" s="589"/>
      <c r="BK5" s="589"/>
      <c r="BL5" s="589"/>
      <c r="BM5" s="589"/>
      <c r="BN5" s="590"/>
      <c r="BO5" s="641">
        <v>94.9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46583</v>
      </c>
      <c r="S6" s="589"/>
      <c r="T6" s="589"/>
      <c r="U6" s="589"/>
      <c r="V6" s="589"/>
      <c r="W6" s="589"/>
      <c r="X6" s="589"/>
      <c r="Y6" s="590"/>
      <c r="Z6" s="641">
        <v>1.1000000000000001</v>
      </c>
      <c r="AA6" s="641"/>
      <c r="AB6" s="641"/>
      <c r="AC6" s="641"/>
      <c r="AD6" s="642">
        <v>46583</v>
      </c>
      <c r="AE6" s="642"/>
      <c r="AF6" s="642"/>
      <c r="AG6" s="642"/>
      <c r="AH6" s="642"/>
      <c r="AI6" s="642"/>
      <c r="AJ6" s="642"/>
      <c r="AK6" s="642"/>
      <c r="AL6" s="611">
        <v>1.9</v>
      </c>
      <c r="AM6" s="643"/>
      <c r="AN6" s="643"/>
      <c r="AO6" s="644"/>
      <c r="AP6" s="585" t="s">
        <v>215</v>
      </c>
      <c r="AQ6" s="586"/>
      <c r="AR6" s="586"/>
      <c r="AS6" s="586"/>
      <c r="AT6" s="586"/>
      <c r="AU6" s="586"/>
      <c r="AV6" s="586"/>
      <c r="AW6" s="586"/>
      <c r="AX6" s="586"/>
      <c r="AY6" s="586"/>
      <c r="AZ6" s="586"/>
      <c r="BA6" s="586"/>
      <c r="BB6" s="586"/>
      <c r="BC6" s="586"/>
      <c r="BD6" s="586"/>
      <c r="BE6" s="586"/>
      <c r="BF6" s="587"/>
      <c r="BG6" s="588">
        <v>553522</v>
      </c>
      <c r="BH6" s="589"/>
      <c r="BI6" s="589"/>
      <c r="BJ6" s="589"/>
      <c r="BK6" s="589"/>
      <c r="BL6" s="589"/>
      <c r="BM6" s="589"/>
      <c r="BN6" s="590"/>
      <c r="BO6" s="641">
        <v>94.9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44353</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44353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434</v>
      </c>
      <c r="S7" s="589"/>
      <c r="T7" s="589"/>
      <c r="U7" s="589"/>
      <c r="V7" s="589"/>
      <c r="W7" s="589"/>
      <c r="X7" s="589"/>
      <c r="Y7" s="590"/>
      <c r="Z7" s="641">
        <v>0</v>
      </c>
      <c r="AA7" s="641"/>
      <c r="AB7" s="641"/>
      <c r="AC7" s="641"/>
      <c r="AD7" s="642">
        <v>434</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120962</v>
      </c>
      <c r="BH7" s="589"/>
      <c r="BI7" s="589"/>
      <c r="BJ7" s="589"/>
      <c r="BK7" s="589"/>
      <c r="BL7" s="589"/>
      <c r="BM7" s="589"/>
      <c r="BN7" s="590"/>
      <c r="BO7" s="641">
        <v>20.7</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415174</v>
      </c>
      <c r="CS7" s="589"/>
      <c r="CT7" s="589"/>
      <c r="CU7" s="589"/>
      <c r="CV7" s="589"/>
      <c r="CW7" s="589"/>
      <c r="CX7" s="589"/>
      <c r="CY7" s="590"/>
      <c r="CZ7" s="641">
        <v>10.5</v>
      </c>
      <c r="DA7" s="641"/>
      <c r="DB7" s="641"/>
      <c r="DC7" s="641"/>
      <c r="DD7" s="594">
        <v>49696</v>
      </c>
      <c r="DE7" s="589"/>
      <c r="DF7" s="589"/>
      <c r="DG7" s="589"/>
      <c r="DH7" s="589"/>
      <c r="DI7" s="589"/>
      <c r="DJ7" s="589"/>
      <c r="DK7" s="589"/>
      <c r="DL7" s="589"/>
      <c r="DM7" s="589"/>
      <c r="DN7" s="589"/>
      <c r="DO7" s="589"/>
      <c r="DP7" s="590"/>
      <c r="DQ7" s="594">
        <v>308178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1232</v>
      </c>
      <c r="S8" s="589"/>
      <c r="T8" s="589"/>
      <c r="U8" s="589"/>
      <c r="V8" s="589"/>
      <c r="W8" s="589"/>
      <c r="X8" s="589"/>
      <c r="Y8" s="590"/>
      <c r="Z8" s="641">
        <v>0</v>
      </c>
      <c r="AA8" s="641"/>
      <c r="AB8" s="641"/>
      <c r="AC8" s="641"/>
      <c r="AD8" s="642">
        <v>1232</v>
      </c>
      <c r="AE8" s="642"/>
      <c r="AF8" s="642"/>
      <c r="AG8" s="642"/>
      <c r="AH8" s="642"/>
      <c r="AI8" s="642"/>
      <c r="AJ8" s="642"/>
      <c r="AK8" s="642"/>
      <c r="AL8" s="611">
        <v>0</v>
      </c>
      <c r="AM8" s="643"/>
      <c r="AN8" s="643"/>
      <c r="AO8" s="644"/>
      <c r="AP8" s="585" t="s">
        <v>221</v>
      </c>
      <c r="AQ8" s="586"/>
      <c r="AR8" s="586"/>
      <c r="AS8" s="586"/>
      <c r="AT8" s="586"/>
      <c r="AU8" s="586"/>
      <c r="AV8" s="586"/>
      <c r="AW8" s="586"/>
      <c r="AX8" s="586"/>
      <c r="AY8" s="586"/>
      <c r="AZ8" s="586"/>
      <c r="BA8" s="586"/>
      <c r="BB8" s="586"/>
      <c r="BC8" s="586"/>
      <c r="BD8" s="586"/>
      <c r="BE8" s="586"/>
      <c r="BF8" s="587"/>
      <c r="BG8" s="588">
        <v>5729</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482950</v>
      </c>
      <c r="CS8" s="589"/>
      <c r="CT8" s="589"/>
      <c r="CU8" s="589"/>
      <c r="CV8" s="589"/>
      <c r="CW8" s="589"/>
      <c r="CX8" s="589"/>
      <c r="CY8" s="590"/>
      <c r="CZ8" s="641">
        <v>12.2</v>
      </c>
      <c r="DA8" s="641"/>
      <c r="DB8" s="641"/>
      <c r="DC8" s="641"/>
      <c r="DD8" s="594">
        <v>273</v>
      </c>
      <c r="DE8" s="589"/>
      <c r="DF8" s="589"/>
      <c r="DG8" s="589"/>
      <c r="DH8" s="589"/>
      <c r="DI8" s="589"/>
      <c r="DJ8" s="589"/>
      <c r="DK8" s="589"/>
      <c r="DL8" s="589"/>
      <c r="DM8" s="589"/>
      <c r="DN8" s="589"/>
      <c r="DO8" s="589"/>
      <c r="DP8" s="590"/>
      <c r="DQ8" s="594">
        <v>285421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935</v>
      </c>
      <c r="S9" s="589"/>
      <c r="T9" s="589"/>
      <c r="U9" s="589"/>
      <c r="V9" s="589"/>
      <c r="W9" s="589"/>
      <c r="X9" s="589"/>
      <c r="Y9" s="590"/>
      <c r="Z9" s="641">
        <v>0</v>
      </c>
      <c r="AA9" s="641"/>
      <c r="AB9" s="641"/>
      <c r="AC9" s="641"/>
      <c r="AD9" s="642">
        <v>935</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78946</v>
      </c>
      <c r="BH9" s="589"/>
      <c r="BI9" s="589"/>
      <c r="BJ9" s="589"/>
      <c r="BK9" s="589"/>
      <c r="BL9" s="589"/>
      <c r="BM9" s="589"/>
      <c r="BN9" s="590"/>
      <c r="BO9" s="641">
        <v>13.5</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242889</v>
      </c>
      <c r="CS9" s="589"/>
      <c r="CT9" s="589"/>
      <c r="CU9" s="589"/>
      <c r="CV9" s="589"/>
      <c r="CW9" s="589"/>
      <c r="CX9" s="589"/>
      <c r="CY9" s="590"/>
      <c r="CZ9" s="641">
        <v>6.1</v>
      </c>
      <c r="DA9" s="641"/>
      <c r="DB9" s="641"/>
      <c r="DC9" s="641"/>
      <c r="DD9" s="594">
        <v>5756</v>
      </c>
      <c r="DE9" s="589"/>
      <c r="DF9" s="589"/>
      <c r="DG9" s="589"/>
      <c r="DH9" s="589"/>
      <c r="DI9" s="589"/>
      <c r="DJ9" s="589"/>
      <c r="DK9" s="589"/>
      <c r="DL9" s="589"/>
      <c r="DM9" s="589"/>
      <c r="DN9" s="589"/>
      <c r="DO9" s="589"/>
      <c r="DP9" s="590"/>
      <c r="DQ9" s="594">
        <v>208878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44901</v>
      </c>
      <c r="S10" s="589"/>
      <c r="T10" s="589"/>
      <c r="U10" s="589"/>
      <c r="V10" s="589"/>
      <c r="W10" s="589"/>
      <c r="X10" s="589"/>
      <c r="Y10" s="590"/>
      <c r="Z10" s="641">
        <v>1.1000000000000001</v>
      </c>
      <c r="AA10" s="641"/>
      <c r="AB10" s="641"/>
      <c r="AC10" s="641"/>
      <c r="AD10" s="642">
        <v>44901</v>
      </c>
      <c r="AE10" s="642"/>
      <c r="AF10" s="642"/>
      <c r="AG10" s="642"/>
      <c r="AH10" s="642"/>
      <c r="AI10" s="642"/>
      <c r="AJ10" s="642"/>
      <c r="AK10" s="642"/>
      <c r="AL10" s="611">
        <v>1.8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14611</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21676</v>
      </c>
      <c r="BH11" s="589"/>
      <c r="BI11" s="589"/>
      <c r="BJ11" s="589"/>
      <c r="BK11" s="589"/>
      <c r="BL11" s="589"/>
      <c r="BM11" s="589"/>
      <c r="BN11" s="590"/>
      <c r="BO11" s="641">
        <v>3.7</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457227</v>
      </c>
      <c r="CS11" s="589"/>
      <c r="CT11" s="589"/>
      <c r="CU11" s="589"/>
      <c r="CV11" s="589"/>
      <c r="CW11" s="589"/>
      <c r="CX11" s="589"/>
      <c r="CY11" s="590"/>
      <c r="CZ11" s="641">
        <v>11.5</v>
      </c>
      <c r="DA11" s="641"/>
      <c r="DB11" s="641"/>
      <c r="DC11" s="641"/>
      <c r="DD11" s="594">
        <v>188294</v>
      </c>
      <c r="DE11" s="589"/>
      <c r="DF11" s="589"/>
      <c r="DG11" s="589"/>
      <c r="DH11" s="589"/>
      <c r="DI11" s="589"/>
      <c r="DJ11" s="589"/>
      <c r="DK11" s="589"/>
      <c r="DL11" s="589"/>
      <c r="DM11" s="589"/>
      <c r="DN11" s="589"/>
      <c r="DO11" s="589"/>
      <c r="DP11" s="590"/>
      <c r="DQ11" s="594">
        <v>242898</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409815</v>
      </c>
      <c r="BH12" s="589"/>
      <c r="BI12" s="589"/>
      <c r="BJ12" s="589"/>
      <c r="BK12" s="589"/>
      <c r="BL12" s="589"/>
      <c r="BM12" s="589"/>
      <c r="BN12" s="590"/>
      <c r="BO12" s="641">
        <v>70.2</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332317</v>
      </c>
      <c r="CS12" s="589"/>
      <c r="CT12" s="589"/>
      <c r="CU12" s="589"/>
      <c r="CV12" s="589"/>
      <c r="CW12" s="589"/>
      <c r="CX12" s="589"/>
      <c r="CY12" s="590"/>
      <c r="CZ12" s="641">
        <v>8.4</v>
      </c>
      <c r="DA12" s="641"/>
      <c r="DB12" s="641"/>
      <c r="DC12" s="641"/>
      <c r="DD12" s="594">
        <v>76949</v>
      </c>
      <c r="DE12" s="589"/>
      <c r="DF12" s="589"/>
      <c r="DG12" s="589"/>
      <c r="DH12" s="589"/>
      <c r="DI12" s="589"/>
      <c r="DJ12" s="589"/>
      <c r="DK12" s="589"/>
      <c r="DL12" s="589"/>
      <c r="DM12" s="589"/>
      <c r="DN12" s="589"/>
      <c r="DO12" s="589"/>
      <c r="DP12" s="590"/>
      <c r="DQ12" s="594">
        <v>205885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4977</v>
      </c>
      <c r="S13" s="589"/>
      <c r="T13" s="589"/>
      <c r="U13" s="589"/>
      <c r="V13" s="589"/>
      <c r="W13" s="589"/>
      <c r="X13" s="589"/>
      <c r="Y13" s="590"/>
      <c r="Z13" s="641">
        <v>0.1</v>
      </c>
      <c r="AA13" s="641"/>
      <c r="AB13" s="641"/>
      <c r="AC13" s="641"/>
      <c r="AD13" s="642">
        <v>4977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404626</v>
      </c>
      <c r="BH13" s="589"/>
      <c r="BI13" s="589"/>
      <c r="BJ13" s="589"/>
      <c r="BK13" s="589"/>
      <c r="BL13" s="589"/>
      <c r="BM13" s="589"/>
      <c r="BN13" s="590"/>
      <c r="BO13" s="641">
        <v>69.3</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693821</v>
      </c>
      <c r="CS13" s="589"/>
      <c r="CT13" s="589"/>
      <c r="CU13" s="589"/>
      <c r="CV13" s="589"/>
      <c r="CW13" s="589"/>
      <c r="CX13" s="589"/>
      <c r="CY13" s="590"/>
      <c r="CZ13" s="641">
        <v>17.5</v>
      </c>
      <c r="DA13" s="641"/>
      <c r="DB13" s="641"/>
      <c r="DC13" s="641"/>
      <c r="DD13" s="594">
        <v>263883</v>
      </c>
      <c r="DE13" s="589"/>
      <c r="DF13" s="589"/>
      <c r="DG13" s="589"/>
      <c r="DH13" s="589"/>
      <c r="DI13" s="589"/>
      <c r="DJ13" s="589"/>
      <c r="DK13" s="589"/>
      <c r="DL13" s="589"/>
      <c r="DM13" s="589"/>
      <c r="DN13" s="589"/>
      <c r="DO13" s="589"/>
      <c r="DP13" s="590"/>
      <c r="DQ13" s="594">
        <v>440736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9018</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172858</v>
      </c>
      <c r="CS14" s="589"/>
      <c r="CT14" s="589"/>
      <c r="CU14" s="589"/>
      <c r="CV14" s="589"/>
      <c r="CW14" s="589"/>
      <c r="CX14" s="589"/>
      <c r="CY14" s="590"/>
      <c r="CZ14" s="641">
        <v>4.4000000000000004</v>
      </c>
      <c r="DA14" s="641"/>
      <c r="DB14" s="641"/>
      <c r="DC14" s="641"/>
      <c r="DD14" s="594">
        <v>47733</v>
      </c>
      <c r="DE14" s="589"/>
      <c r="DF14" s="589"/>
      <c r="DG14" s="589"/>
      <c r="DH14" s="589"/>
      <c r="DI14" s="589"/>
      <c r="DJ14" s="589"/>
      <c r="DK14" s="589"/>
      <c r="DL14" s="589"/>
      <c r="DM14" s="589"/>
      <c r="DN14" s="589"/>
      <c r="DO14" s="589"/>
      <c r="DP14" s="590"/>
      <c r="DQ14" s="594">
        <v>121937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144</v>
      </c>
      <c r="S15" s="589"/>
      <c r="T15" s="589"/>
      <c r="U15" s="589"/>
      <c r="V15" s="589"/>
      <c r="W15" s="589"/>
      <c r="X15" s="589"/>
      <c r="Y15" s="590"/>
      <c r="Z15" s="641">
        <v>0</v>
      </c>
      <c r="AA15" s="641"/>
      <c r="AB15" s="641"/>
      <c r="AC15" s="641"/>
      <c r="AD15" s="642">
        <v>144</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13727</v>
      </c>
      <c r="BH15" s="589"/>
      <c r="BI15" s="589"/>
      <c r="BJ15" s="589"/>
      <c r="BK15" s="589"/>
      <c r="BL15" s="589"/>
      <c r="BM15" s="589"/>
      <c r="BN15" s="590"/>
      <c r="BO15" s="641">
        <v>2.4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223847</v>
      </c>
      <c r="CS15" s="589"/>
      <c r="CT15" s="589"/>
      <c r="CU15" s="589"/>
      <c r="CV15" s="589"/>
      <c r="CW15" s="589"/>
      <c r="CX15" s="589"/>
      <c r="CY15" s="590"/>
      <c r="CZ15" s="641">
        <v>5.6</v>
      </c>
      <c r="DA15" s="641"/>
      <c r="DB15" s="641"/>
      <c r="DC15" s="641"/>
      <c r="DD15" s="594">
        <v>21912</v>
      </c>
      <c r="DE15" s="589"/>
      <c r="DF15" s="589"/>
      <c r="DG15" s="589"/>
      <c r="DH15" s="589"/>
      <c r="DI15" s="589"/>
      <c r="DJ15" s="589"/>
      <c r="DK15" s="589"/>
      <c r="DL15" s="589"/>
      <c r="DM15" s="589"/>
      <c r="DN15" s="589"/>
      <c r="DO15" s="589"/>
      <c r="DP15" s="590"/>
      <c r="DQ15" s="594">
        <v>212390</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2126408</v>
      </c>
      <c r="S16" s="589"/>
      <c r="T16" s="589"/>
      <c r="U16" s="589"/>
      <c r="V16" s="589"/>
      <c r="W16" s="589"/>
      <c r="X16" s="589"/>
      <c r="Y16" s="590"/>
      <c r="Z16" s="641">
        <v>50.5</v>
      </c>
      <c r="AA16" s="641"/>
      <c r="AB16" s="641"/>
      <c r="AC16" s="641"/>
      <c r="AD16" s="642">
        <v>1767904</v>
      </c>
      <c r="AE16" s="642"/>
      <c r="AF16" s="642"/>
      <c r="AG16" s="642"/>
      <c r="AH16" s="642"/>
      <c r="AI16" s="642"/>
      <c r="AJ16" s="642"/>
      <c r="AK16" s="642"/>
      <c r="AL16" s="611">
        <v>71.5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134256</v>
      </c>
      <c r="CS16" s="589"/>
      <c r="CT16" s="589"/>
      <c r="CU16" s="589"/>
      <c r="CV16" s="589"/>
      <c r="CW16" s="589"/>
      <c r="CX16" s="589"/>
      <c r="CY16" s="590"/>
      <c r="CZ16" s="641">
        <v>3.4</v>
      </c>
      <c r="DA16" s="641"/>
      <c r="DB16" s="641"/>
      <c r="DC16" s="641"/>
      <c r="DD16" s="594" t="s">
        <v>112</v>
      </c>
      <c r="DE16" s="589"/>
      <c r="DF16" s="589"/>
      <c r="DG16" s="589"/>
      <c r="DH16" s="589"/>
      <c r="DI16" s="589"/>
      <c r="DJ16" s="589"/>
      <c r="DK16" s="589"/>
      <c r="DL16" s="589"/>
      <c r="DM16" s="589"/>
      <c r="DN16" s="589"/>
      <c r="DO16" s="589"/>
      <c r="DP16" s="590"/>
      <c r="DQ16" s="594">
        <v>63536</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1767904</v>
      </c>
      <c r="S17" s="589"/>
      <c r="T17" s="589"/>
      <c r="U17" s="589"/>
      <c r="V17" s="589"/>
      <c r="W17" s="589"/>
      <c r="X17" s="589"/>
      <c r="Y17" s="590"/>
      <c r="Z17" s="641">
        <v>42</v>
      </c>
      <c r="AA17" s="641"/>
      <c r="AB17" s="641"/>
      <c r="AC17" s="641"/>
      <c r="AD17" s="642">
        <v>1767904</v>
      </c>
      <c r="AE17" s="642"/>
      <c r="AF17" s="642"/>
      <c r="AG17" s="642"/>
      <c r="AH17" s="642"/>
      <c r="AI17" s="642"/>
      <c r="AJ17" s="642"/>
      <c r="AK17" s="642"/>
      <c r="AL17" s="611">
        <v>71.5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764413</v>
      </c>
      <c r="CS17" s="589"/>
      <c r="CT17" s="589"/>
      <c r="CU17" s="589"/>
      <c r="CV17" s="589"/>
      <c r="CW17" s="589"/>
      <c r="CX17" s="589"/>
      <c r="CY17" s="590"/>
      <c r="CZ17" s="641">
        <v>19.3</v>
      </c>
      <c r="DA17" s="641"/>
      <c r="DB17" s="641"/>
      <c r="DC17" s="641"/>
      <c r="DD17" s="594" t="s">
        <v>112</v>
      </c>
      <c r="DE17" s="589"/>
      <c r="DF17" s="589"/>
      <c r="DG17" s="589"/>
      <c r="DH17" s="589"/>
      <c r="DI17" s="589"/>
      <c r="DJ17" s="589"/>
      <c r="DK17" s="589"/>
      <c r="DL17" s="589"/>
      <c r="DM17" s="589"/>
      <c r="DN17" s="589"/>
      <c r="DO17" s="589"/>
      <c r="DP17" s="590"/>
      <c r="DQ17" s="594">
        <v>755649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358504</v>
      </c>
      <c r="S18" s="589"/>
      <c r="T18" s="589"/>
      <c r="U18" s="589"/>
      <c r="V18" s="589"/>
      <c r="W18" s="589"/>
      <c r="X18" s="589"/>
      <c r="Y18" s="590"/>
      <c r="Z18" s="641">
        <v>8.5</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30012</v>
      </c>
      <c r="BH19" s="589"/>
      <c r="BI19" s="589"/>
      <c r="BJ19" s="589"/>
      <c r="BK19" s="589"/>
      <c r="BL19" s="589"/>
      <c r="BM19" s="589"/>
      <c r="BN19" s="590"/>
      <c r="BO19" s="641">
        <v>5.0999999999999996</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2809148</v>
      </c>
      <c r="S20" s="589"/>
      <c r="T20" s="589"/>
      <c r="U20" s="589"/>
      <c r="V20" s="589"/>
      <c r="W20" s="589"/>
      <c r="X20" s="589"/>
      <c r="Y20" s="590"/>
      <c r="Z20" s="641">
        <v>66.7</v>
      </c>
      <c r="AA20" s="641"/>
      <c r="AB20" s="641"/>
      <c r="AC20" s="641"/>
      <c r="AD20" s="642">
        <v>2450644</v>
      </c>
      <c r="AE20" s="642"/>
      <c r="AF20" s="642"/>
      <c r="AG20" s="642"/>
      <c r="AH20" s="642"/>
      <c r="AI20" s="642"/>
      <c r="AJ20" s="642"/>
      <c r="AK20" s="642"/>
      <c r="AL20" s="611">
        <v>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30012</v>
      </c>
      <c r="BH20" s="589"/>
      <c r="BI20" s="589"/>
      <c r="BJ20" s="589"/>
      <c r="BK20" s="589"/>
      <c r="BL20" s="589"/>
      <c r="BM20" s="589"/>
      <c r="BN20" s="590"/>
      <c r="BO20" s="641">
        <v>5.0999999999999996</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3964105</v>
      </c>
      <c r="CS20" s="589"/>
      <c r="CT20" s="589"/>
      <c r="CU20" s="589"/>
      <c r="CV20" s="589"/>
      <c r="CW20" s="589"/>
      <c r="CX20" s="589"/>
      <c r="CY20" s="590"/>
      <c r="CZ20" s="641">
        <v>100</v>
      </c>
      <c r="DA20" s="641"/>
      <c r="DB20" s="641"/>
      <c r="DC20" s="641"/>
      <c r="DD20" s="594">
        <v>654496</v>
      </c>
      <c r="DE20" s="589"/>
      <c r="DF20" s="589"/>
      <c r="DG20" s="589"/>
      <c r="DH20" s="589"/>
      <c r="DI20" s="589"/>
      <c r="DJ20" s="589"/>
      <c r="DK20" s="589"/>
      <c r="DL20" s="589"/>
      <c r="DM20" s="589"/>
      <c r="DN20" s="589"/>
      <c r="DO20" s="589"/>
      <c r="DP20" s="590"/>
      <c r="DQ20" s="594">
        <v>2889861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671</v>
      </c>
      <c r="S21" s="589"/>
      <c r="T21" s="589"/>
      <c r="U21" s="589"/>
      <c r="V21" s="589"/>
      <c r="W21" s="589"/>
      <c r="X21" s="589"/>
      <c r="Y21" s="590"/>
      <c r="Z21" s="641">
        <v>0</v>
      </c>
      <c r="AA21" s="641"/>
      <c r="AB21" s="641"/>
      <c r="AC21" s="641"/>
      <c r="AD21" s="642">
        <v>671</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30012</v>
      </c>
      <c r="BH21" s="589"/>
      <c r="BI21" s="589"/>
      <c r="BJ21" s="589"/>
      <c r="BK21" s="589"/>
      <c r="BL21" s="589"/>
      <c r="BM21" s="589"/>
      <c r="BN21" s="590"/>
      <c r="BO21" s="641">
        <v>5.0999999999999996</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9240</v>
      </c>
      <c r="S22" s="589"/>
      <c r="T22" s="589"/>
      <c r="U22" s="589"/>
      <c r="V22" s="589"/>
      <c r="W22" s="589"/>
      <c r="X22" s="589"/>
      <c r="Y22" s="590"/>
      <c r="Z22" s="641">
        <v>0.2</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82664</v>
      </c>
      <c r="S23" s="589"/>
      <c r="T23" s="589"/>
      <c r="U23" s="589"/>
      <c r="V23" s="589"/>
      <c r="W23" s="589"/>
      <c r="X23" s="589"/>
      <c r="Y23" s="590"/>
      <c r="Z23" s="641">
        <v>2</v>
      </c>
      <c r="AA23" s="641"/>
      <c r="AB23" s="641"/>
      <c r="AC23" s="641"/>
      <c r="AD23" s="642">
        <v>16616</v>
      </c>
      <c r="AE23" s="642"/>
      <c r="AF23" s="642"/>
      <c r="AG23" s="642"/>
      <c r="AH23" s="642"/>
      <c r="AI23" s="642"/>
      <c r="AJ23" s="642"/>
      <c r="AK23" s="642"/>
      <c r="AL23" s="611">
        <v>0.7</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8663</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1510596</v>
      </c>
      <c r="CS24" s="639"/>
      <c r="CT24" s="639"/>
      <c r="CU24" s="639"/>
      <c r="CV24" s="639"/>
      <c r="CW24" s="639"/>
      <c r="CX24" s="639"/>
      <c r="CY24" s="686"/>
      <c r="CZ24" s="690">
        <v>38.1</v>
      </c>
      <c r="DA24" s="691"/>
      <c r="DB24" s="691"/>
      <c r="DC24" s="692"/>
      <c r="DD24" s="685">
        <v>1340176</v>
      </c>
      <c r="DE24" s="639"/>
      <c r="DF24" s="639"/>
      <c r="DG24" s="639"/>
      <c r="DH24" s="639"/>
      <c r="DI24" s="639"/>
      <c r="DJ24" s="639"/>
      <c r="DK24" s="686"/>
      <c r="DL24" s="685">
        <v>1275047</v>
      </c>
      <c r="DM24" s="639"/>
      <c r="DN24" s="639"/>
      <c r="DO24" s="639"/>
      <c r="DP24" s="639"/>
      <c r="DQ24" s="639"/>
      <c r="DR24" s="639"/>
      <c r="DS24" s="639"/>
      <c r="DT24" s="639"/>
      <c r="DU24" s="639"/>
      <c r="DV24" s="686"/>
      <c r="DW24" s="687">
        <v>48.7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266676</v>
      </c>
      <c r="S25" s="589"/>
      <c r="T25" s="589"/>
      <c r="U25" s="589"/>
      <c r="V25" s="589"/>
      <c r="W25" s="589"/>
      <c r="X25" s="589"/>
      <c r="Y25" s="590"/>
      <c r="Z25" s="641">
        <v>6.3</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615765</v>
      </c>
      <c r="CS25" s="607"/>
      <c r="CT25" s="607"/>
      <c r="CU25" s="607"/>
      <c r="CV25" s="607"/>
      <c r="CW25" s="607"/>
      <c r="CX25" s="607"/>
      <c r="CY25" s="608"/>
      <c r="CZ25" s="591">
        <v>15.5</v>
      </c>
      <c r="DA25" s="609"/>
      <c r="DB25" s="609"/>
      <c r="DC25" s="610"/>
      <c r="DD25" s="594">
        <v>547558</v>
      </c>
      <c r="DE25" s="607"/>
      <c r="DF25" s="607"/>
      <c r="DG25" s="607"/>
      <c r="DH25" s="607"/>
      <c r="DI25" s="607"/>
      <c r="DJ25" s="607"/>
      <c r="DK25" s="608"/>
      <c r="DL25" s="594">
        <v>482772</v>
      </c>
      <c r="DM25" s="607"/>
      <c r="DN25" s="607"/>
      <c r="DO25" s="607"/>
      <c r="DP25" s="607"/>
      <c r="DQ25" s="607"/>
      <c r="DR25" s="607"/>
      <c r="DS25" s="607"/>
      <c r="DT25" s="607"/>
      <c r="DU25" s="607"/>
      <c r="DV25" s="608"/>
      <c r="DW25" s="611">
        <v>18.399999999999999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304602</v>
      </c>
      <c r="CS26" s="589"/>
      <c r="CT26" s="589"/>
      <c r="CU26" s="589"/>
      <c r="CV26" s="589"/>
      <c r="CW26" s="589"/>
      <c r="CX26" s="589"/>
      <c r="CY26" s="590"/>
      <c r="CZ26" s="591">
        <v>7.7</v>
      </c>
      <c r="DA26" s="609"/>
      <c r="DB26" s="609"/>
      <c r="DC26" s="610"/>
      <c r="DD26" s="594">
        <v>255972</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204851</v>
      </c>
      <c r="S27" s="589"/>
      <c r="T27" s="589"/>
      <c r="U27" s="589"/>
      <c r="V27" s="589"/>
      <c r="W27" s="589"/>
      <c r="X27" s="589"/>
      <c r="Y27" s="590"/>
      <c r="Z27" s="641">
        <v>4.9000000000000004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583534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130418</v>
      </c>
      <c r="CS27" s="607"/>
      <c r="CT27" s="607"/>
      <c r="CU27" s="607"/>
      <c r="CV27" s="607"/>
      <c r="CW27" s="607"/>
      <c r="CX27" s="607"/>
      <c r="CY27" s="608"/>
      <c r="CZ27" s="591">
        <v>3.3</v>
      </c>
      <c r="DA27" s="609"/>
      <c r="DB27" s="609"/>
      <c r="DC27" s="610"/>
      <c r="DD27" s="594">
        <v>36969</v>
      </c>
      <c r="DE27" s="607"/>
      <c r="DF27" s="607"/>
      <c r="DG27" s="607"/>
      <c r="DH27" s="607"/>
      <c r="DI27" s="607"/>
      <c r="DJ27" s="607"/>
      <c r="DK27" s="608"/>
      <c r="DL27" s="594">
        <v>36626</v>
      </c>
      <c r="DM27" s="607"/>
      <c r="DN27" s="607"/>
      <c r="DO27" s="607"/>
      <c r="DP27" s="607"/>
      <c r="DQ27" s="607"/>
      <c r="DR27" s="607"/>
      <c r="DS27" s="607"/>
      <c r="DT27" s="607"/>
      <c r="DU27" s="607"/>
      <c r="DV27" s="608"/>
      <c r="DW27" s="611">
        <v>1.4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17806</v>
      </c>
      <c r="S28" s="589"/>
      <c r="T28" s="589"/>
      <c r="U28" s="589"/>
      <c r="V28" s="589"/>
      <c r="W28" s="589"/>
      <c r="X28" s="589"/>
      <c r="Y28" s="590"/>
      <c r="Z28" s="641">
        <v>0.4</v>
      </c>
      <c r="AA28" s="641"/>
      <c r="AB28" s="641"/>
      <c r="AC28" s="641"/>
      <c r="AD28" s="642">
        <v>4491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764413</v>
      </c>
      <c r="CS28" s="589"/>
      <c r="CT28" s="589"/>
      <c r="CU28" s="589"/>
      <c r="CV28" s="589"/>
      <c r="CW28" s="589"/>
      <c r="CX28" s="589"/>
      <c r="CY28" s="590"/>
      <c r="CZ28" s="591">
        <v>19.3</v>
      </c>
      <c r="DA28" s="609"/>
      <c r="DB28" s="609"/>
      <c r="DC28" s="610"/>
      <c r="DD28" s="594">
        <v>755649</v>
      </c>
      <c r="DE28" s="589"/>
      <c r="DF28" s="589"/>
      <c r="DG28" s="589"/>
      <c r="DH28" s="589"/>
      <c r="DI28" s="589"/>
      <c r="DJ28" s="589"/>
      <c r="DK28" s="590"/>
      <c r="DL28" s="594">
        <v>755649</v>
      </c>
      <c r="DM28" s="589"/>
      <c r="DN28" s="589"/>
      <c r="DO28" s="589"/>
      <c r="DP28" s="589"/>
      <c r="DQ28" s="589"/>
      <c r="DR28" s="589"/>
      <c r="DS28" s="589"/>
      <c r="DT28" s="589"/>
      <c r="DU28" s="589"/>
      <c r="DV28" s="590"/>
      <c r="DW28" s="611">
        <v>28.9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7620</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763975</v>
      </c>
      <c r="CS29" s="607"/>
      <c r="CT29" s="607"/>
      <c r="CU29" s="607"/>
      <c r="CV29" s="607"/>
      <c r="CW29" s="607"/>
      <c r="CX29" s="607"/>
      <c r="CY29" s="608"/>
      <c r="CZ29" s="591">
        <v>19.3</v>
      </c>
      <c r="DA29" s="609"/>
      <c r="DB29" s="609"/>
      <c r="DC29" s="610"/>
      <c r="DD29" s="594">
        <v>755211</v>
      </c>
      <c r="DE29" s="607"/>
      <c r="DF29" s="607"/>
      <c r="DG29" s="607"/>
      <c r="DH29" s="607"/>
      <c r="DI29" s="607"/>
      <c r="DJ29" s="607"/>
      <c r="DK29" s="608"/>
      <c r="DL29" s="594">
        <v>755211</v>
      </c>
      <c r="DM29" s="607"/>
      <c r="DN29" s="607"/>
      <c r="DO29" s="607"/>
      <c r="DP29" s="607"/>
      <c r="DQ29" s="607"/>
      <c r="DR29" s="607"/>
      <c r="DS29" s="607"/>
      <c r="DT29" s="607"/>
      <c r="DU29" s="607"/>
      <c r="DV29" s="608"/>
      <c r="DW29" s="611">
        <v>28.9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47197</v>
      </c>
      <c r="S30" s="589"/>
      <c r="T30" s="589"/>
      <c r="U30" s="589"/>
      <c r="V30" s="589"/>
      <c r="W30" s="589"/>
      <c r="X30" s="589"/>
      <c r="Y30" s="590"/>
      <c r="Z30" s="641">
        <v>1.1000000000000001</v>
      </c>
      <c r="AA30" s="641"/>
      <c r="AB30" s="641"/>
      <c r="AC30" s="641"/>
      <c r="AD30" s="642" t="s">
        <v>112</v>
      </c>
      <c r="AE30" s="642"/>
      <c r="AF30" s="642"/>
      <c r="AG30" s="642"/>
      <c r="AH30" s="642"/>
      <c r="AI30" s="642"/>
      <c r="AJ30" s="642"/>
      <c r="AK30" s="642"/>
      <c r="AL30" s="611" t="s">
        <v>112</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97.3</v>
      </c>
      <c r="BH30" s="655"/>
      <c r="BI30" s="655"/>
      <c r="BJ30" s="655"/>
      <c r="BK30" s="655"/>
      <c r="BL30" s="655"/>
      <c r="BM30" s="656">
        <v>66.3</v>
      </c>
      <c r="BN30" s="655"/>
      <c r="BO30" s="655"/>
      <c r="BP30" s="655"/>
      <c r="BQ30" s="657"/>
      <c r="BR30" s="654">
        <v>96</v>
      </c>
      <c r="BS30" s="655"/>
      <c r="BT30" s="655"/>
      <c r="BU30" s="655"/>
      <c r="BV30" s="655"/>
      <c r="BW30" s="655"/>
      <c r="BX30" s="656">
        <v>62.2</v>
      </c>
      <c r="BY30" s="655"/>
      <c r="BZ30" s="655"/>
      <c r="CA30" s="655"/>
      <c r="CB30" s="657"/>
      <c r="CD30" s="660"/>
      <c r="CE30" s="661"/>
      <c r="CF30" s="625" t="s">
        <v>293</v>
      </c>
      <c r="CG30" s="622"/>
      <c r="CH30" s="622"/>
      <c r="CI30" s="622"/>
      <c r="CJ30" s="622"/>
      <c r="CK30" s="622"/>
      <c r="CL30" s="622"/>
      <c r="CM30" s="622"/>
      <c r="CN30" s="622"/>
      <c r="CO30" s="622"/>
      <c r="CP30" s="622"/>
      <c r="CQ30" s="623"/>
      <c r="CR30" s="588">
        <v>701515</v>
      </c>
      <c r="CS30" s="589"/>
      <c r="CT30" s="589"/>
      <c r="CU30" s="589"/>
      <c r="CV30" s="589"/>
      <c r="CW30" s="589"/>
      <c r="CX30" s="589"/>
      <c r="CY30" s="590"/>
      <c r="CZ30" s="591">
        <v>17.7</v>
      </c>
      <c r="DA30" s="609"/>
      <c r="DB30" s="609"/>
      <c r="DC30" s="610"/>
      <c r="DD30" s="594">
        <v>693827</v>
      </c>
      <c r="DE30" s="589"/>
      <c r="DF30" s="589"/>
      <c r="DG30" s="589"/>
      <c r="DH30" s="589"/>
      <c r="DI30" s="589"/>
      <c r="DJ30" s="589"/>
      <c r="DK30" s="590"/>
      <c r="DL30" s="594">
        <v>693827</v>
      </c>
      <c r="DM30" s="589"/>
      <c r="DN30" s="589"/>
      <c r="DO30" s="589"/>
      <c r="DP30" s="589"/>
      <c r="DQ30" s="589"/>
      <c r="DR30" s="589"/>
      <c r="DS30" s="589"/>
      <c r="DT30" s="589"/>
      <c r="DU30" s="589"/>
      <c r="DV30" s="590"/>
      <c r="DW30" s="611">
        <v>26.5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136104</v>
      </c>
      <c r="S31" s="589"/>
      <c r="T31" s="589"/>
      <c r="U31" s="589"/>
      <c r="V31" s="589"/>
      <c r="W31" s="589"/>
      <c r="X31" s="589"/>
      <c r="Y31" s="590"/>
      <c r="Z31" s="641">
        <v>3.2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93.7</v>
      </c>
      <c r="BN31" s="653"/>
      <c r="BO31" s="653"/>
      <c r="BP31" s="653"/>
      <c r="BQ31" s="617"/>
      <c r="BR31" s="652">
        <v>98.5</v>
      </c>
      <c r="BS31" s="607"/>
      <c r="BT31" s="607"/>
      <c r="BU31" s="607"/>
      <c r="BV31" s="607"/>
      <c r="BW31" s="607"/>
      <c r="BX31" s="643">
        <v>81.599999999999994</v>
      </c>
      <c r="BY31" s="653"/>
      <c r="BZ31" s="653"/>
      <c r="CA31" s="653"/>
      <c r="CB31" s="617"/>
      <c r="CD31" s="660"/>
      <c r="CE31" s="661"/>
      <c r="CF31" s="625" t="s">
        <v>297</v>
      </c>
      <c r="CG31" s="622"/>
      <c r="CH31" s="622"/>
      <c r="CI31" s="622"/>
      <c r="CJ31" s="622"/>
      <c r="CK31" s="622"/>
      <c r="CL31" s="622"/>
      <c r="CM31" s="622"/>
      <c r="CN31" s="622"/>
      <c r="CO31" s="622"/>
      <c r="CP31" s="622"/>
      <c r="CQ31" s="623"/>
      <c r="CR31" s="588">
        <v>62460</v>
      </c>
      <c r="CS31" s="607"/>
      <c r="CT31" s="607"/>
      <c r="CU31" s="607"/>
      <c r="CV31" s="607"/>
      <c r="CW31" s="607"/>
      <c r="CX31" s="607"/>
      <c r="CY31" s="608"/>
      <c r="CZ31" s="591">
        <v>1.6</v>
      </c>
      <c r="DA31" s="609"/>
      <c r="DB31" s="609"/>
      <c r="DC31" s="610"/>
      <c r="DD31" s="594">
        <v>61384</v>
      </c>
      <c r="DE31" s="607"/>
      <c r="DF31" s="607"/>
      <c r="DG31" s="607"/>
      <c r="DH31" s="607"/>
      <c r="DI31" s="607"/>
      <c r="DJ31" s="607"/>
      <c r="DK31" s="608"/>
      <c r="DL31" s="594">
        <v>61384</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110159</v>
      </c>
      <c r="S32" s="589"/>
      <c r="T32" s="589"/>
      <c r="U32" s="589"/>
      <c r="V32" s="589"/>
      <c r="W32" s="589"/>
      <c r="X32" s="589"/>
      <c r="Y32" s="590"/>
      <c r="Z32" s="641">
        <v>2.6</v>
      </c>
      <c r="AA32" s="641"/>
      <c r="AB32" s="641"/>
      <c r="AC32" s="641"/>
      <c r="AD32" s="642">
        <v>1821</v>
      </c>
      <c r="AE32" s="642"/>
      <c r="AF32" s="642"/>
      <c r="AG32" s="642"/>
      <c r="AH32" s="642"/>
      <c r="AI32" s="642"/>
      <c r="AJ32" s="642"/>
      <c r="AK32" s="642"/>
      <c r="AL32" s="611">
        <v>0.1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96.3</v>
      </c>
      <c r="BH32" s="573"/>
      <c r="BI32" s="573"/>
      <c r="BJ32" s="573"/>
      <c r="BK32" s="573"/>
      <c r="BL32" s="573"/>
      <c r="BM32" s="636">
        <v>58.4</v>
      </c>
      <c r="BN32" s="573"/>
      <c r="BO32" s="573"/>
      <c r="BP32" s="573"/>
      <c r="BQ32" s="630"/>
      <c r="BR32" s="651">
        <v>94.8</v>
      </c>
      <c r="BS32" s="573"/>
      <c r="BT32" s="573"/>
      <c r="BU32" s="573"/>
      <c r="BV32" s="573"/>
      <c r="BW32" s="573"/>
      <c r="BX32" s="636">
        <v>55.6</v>
      </c>
      <c r="BY32" s="573"/>
      <c r="BZ32" s="573"/>
      <c r="CA32" s="573"/>
      <c r="CB32" s="630"/>
      <c r="CD32" s="662"/>
      <c r="CE32" s="663"/>
      <c r="CF32" s="625" t="s">
        <v>300</v>
      </c>
      <c r="CG32" s="622"/>
      <c r="CH32" s="622"/>
      <c r="CI32" s="622"/>
      <c r="CJ32" s="622"/>
      <c r="CK32" s="622"/>
      <c r="CL32" s="622"/>
      <c r="CM32" s="622"/>
      <c r="CN32" s="622"/>
      <c r="CO32" s="622"/>
      <c r="CP32" s="622"/>
      <c r="CQ32" s="623"/>
      <c r="CR32" s="588">
        <v>438</v>
      </c>
      <c r="CS32" s="589"/>
      <c r="CT32" s="589"/>
      <c r="CU32" s="589"/>
      <c r="CV32" s="589"/>
      <c r="CW32" s="589"/>
      <c r="CX32" s="589"/>
      <c r="CY32" s="590"/>
      <c r="CZ32" s="591">
        <v>0</v>
      </c>
      <c r="DA32" s="609"/>
      <c r="DB32" s="609"/>
      <c r="DC32" s="610"/>
      <c r="DD32" s="594">
        <v>438</v>
      </c>
      <c r="DE32" s="589"/>
      <c r="DF32" s="589"/>
      <c r="DG32" s="589"/>
      <c r="DH32" s="589"/>
      <c r="DI32" s="589"/>
      <c r="DJ32" s="589"/>
      <c r="DK32" s="590"/>
      <c r="DL32" s="594">
        <v>438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508807</v>
      </c>
      <c r="S33" s="589"/>
      <c r="T33" s="589"/>
      <c r="U33" s="589"/>
      <c r="V33" s="589"/>
      <c r="W33" s="589"/>
      <c r="X33" s="589"/>
      <c r="Y33" s="590"/>
      <c r="Z33" s="641">
        <v>12.1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1664757</v>
      </c>
      <c r="CS33" s="607"/>
      <c r="CT33" s="607"/>
      <c r="CU33" s="607"/>
      <c r="CV33" s="607"/>
      <c r="CW33" s="607"/>
      <c r="CX33" s="607"/>
      <c r="CY33" s="608"/>
      <c r="CZ33" s="591">
        <v>42</v>
      </c>
      <c r="DA33" s="609"/>
      <c r="DB33" s="609"/>
      <c r="DC33" s="610"/>
      <c r="DD33" s="594">
        <v>1346411</v>
      </c>
      <c r="DE33" s="607"/>
      <c r="DF33" s="607"/>
      <c r="DG33" s="607"/>
      <c r="DH33" s="607"/>
      <c r="DI33" s="607"/>
      <c r="DJ33" s="607"/>
      <c r="DK33" s="608"/>
      <c r="DL33" s="594">
        <v>1158940</v>
      </c>
      <c r="DM33" s="607"/>
      <c r="DN33" s="607"/>
      <c r="DO33" s="607"/>
      <c r="DP33" s="607"/>
      <c r="DQ33" s="607"/>
      <c r="DR33" s="607"/>
      <c r="DS33" s="607"/>
      <c r="DT33" s="607"/>
      <c r="DU33" s="607"/>
      <c r="DV33" s="608"/>
      <c r="DW33" s="611">
        <v>44.3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508121</v>
      </c>
      <c r="CS34" s="589"/>
      <c r="CT34" s="589"/>
      <c r="CU34" s="589"/>
      <c r="CV34" s="589"/>
      <c r="CW34" s="589"/>
      <c r="CX34" s="589"/>
      <c r="CY34" s="590"/>
      <c r="CZ34" s="591">
        <v>12.8</v>
      </c>
      <c r="DA34" s="609"/>
      <c r="DB34" s="609"/>
      <c r="DC34" s="610"/>
      <c r="DD34" s="594">
        <v>382893</v>
      </c>
      <c r="DE34" s="589"/>
      <c r="DF34" s="589"/>
      <c r="DG34" s="589"/>
      <c r="DH34" s="589"/>
      <c r="DI34" s="589"/>
      <c r="DJ34" s="589"/>
      <c r="DK34" s="590"/>
      <c r="DL34" s="594">
        <v>289434</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143007</v>
      </c>
      <c r="S35" s="589"/>
      <c r="T35" s="589"/>
      <c r="U35" s="589"/>
      <c r="V35" s="589"/>
      <c r="W35" s="589"/>
      <c r="X35" s="589"/>
      <c r="Y35" s="590"/>
      <c r="Z35" s="641">
        <v>3.4</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259146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3757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342039</v>
      </c>
      <c r="CS35" s="607"/>
      <c r="CT35" s="607"/>
      <c r="CU35" s="607"/>
      <c r="CV35" s="607"/>
      <c r="CW35" s="607"/>
      <c r="CX35" s="607"/>
      <c r="CY35" s="608"/>
      <c r="CZ35" s="591">
        <v>8.6</v>
      </c>
      <c r="DA35" s="609"/>
      <c r="DB35" s="609"/>
      <c r="DC35" s="610"/>
      <c r="DD35" s="594">
        <v>301302</v>
      </c>
      <c r="DE35" s="607"/>
      <c r="DF35" s="607"/>
      <c r="DG35" s="607"/>
      <c r="DH35" s="607"/>
      <c r="DI35" s="607"/>
      <c r="DJ35" s="607"/>
      <c r="DK35" s="608"/>
      <c r="DL35" s="594">
        <v>294211</v>
      </c>
      <c r="DM35" s="607"/>
      <c r="DN35" s="607"/>
      <c r="DO35" s="607"/>
      <c r="DP35" s="607"/>
      <c r="DQ35" s="607"/>
      <c r="DR35" s="607"/>
      <c r="DS35" s="607"/>
      <c r="DT35" s="607"/>
      <c r="DU35" s="607"/>
      <c r="DV35" s="608"/>
      <c r="DW35" s="611">
        <v>11.2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4209606</v>
      </c>
      <c r="S36" s="629"/>
      <c r="T36" s="629"/>
      <c r="U36" s="629"/>
      <c r="V36" s="629"/>
      <c r="W36" s="629"/>
      <c r="X36" s="629"/>
      <c r="Y36" s="632"/>
      <c r="Z36" s="633">
        <v>100</v>
      </c>
      <c r="AA36" s="633"/>
      <c r="AB36" s="633"/>
      <c r="AC36" s="633"/>
      <c r="AD36" s="634">
        <v>2474243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128783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3757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523485</v>
      </c>
      <c r="CS36" s="589"/>
      <c r="CT36" s="589"/>
      <c r="CU36" s="589"/>
      <c r="CV36" s="589"/>
      <c r="CW36" s="589"/>
      <c r="CX36" s="589"/>
      <c r="CY36" s="590"/>
      <c r="CZ36" s="591">
        <v>13.2</v>
      </c>
      <c r="DA36" s="609"/>
      <c r="DB36" s="609"/>
      <c r="DC36" s="610"/>
      <c r="DD36" s="594">
        <v>429096</v>
      </c>
      <c r="DE36" s="589"/>
      <c r="DF36" s="589"/>
      <c r="DG36" s="589"/>
      <c r="DH36" s="589"/>
      <c r="DI36" s="589"/>
      <c r="DJ36" s="589"/>
      <c r="DK36" s="590"/>
      <c r="DL36" s="594">
        <v>365011</v>
      </c>
      <c r="DM36" s="589"/>
      <c r="DN36" s="589"/>
      <c r="DO36" s="589"/>
      <c r="DP36" s="589"/>
      <c r="DQ36" s="589"/>
      <c r="DR36" s="589"/>
      <c r="DS36" s="589"/>
      <c r="DT36" s="589"/>
      <c r="DU36" s="589"/>
      <c r="DV36" s="590"/>
      <c r="DW36" s="611">
        <v>13.9</v>
      </c>
      <c r="DX36" s="612"/>
      <c r="DY36" s="612"/>
      <c r="DZ36" s="612"/>
      <c r="EA36" s="612"/>
      <c r="EB36" s="612"/>
      <c r="EC36" s="613"/>
    </row>
    <row r="37" spans="2:133" ht="11.25" customHeight="1">
      <c r="AQ37" s="614" t="s">
        <v>315</v>
      </c>
      <c r="AR37" s="615"/>
      <c r="AS37" s="615"/>
      <c r="AT37" s="615"/>
      <c r="AU37" s="615"/>
      <c r="AV37" s="615"/>
      <c r="AW37" s="615"/>
      <c r="AX37" s="615"/>
      <c r="AY37" s="616"/>
      <c r="AZ37" s="588">
        <v>28291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655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259236</v>
      </c>
      <c r="CS37" s="607"/>
      <c r="CT37" s="607"/>
      <c r="CU37" s="607"/>
      <c r="CV37" s="607"/>
      <c r="CW37" s="607"/>
      <c r="CX37" s="607"/>
      <c r="CY37" s="608"/>
      <c r="CZ37" s="591">
        <v>6.5</v>
      </c>
      <c r="DA37" s="609"/>
      <c r="DB37" s="609"/>
      <c r="DC37" s="610"/>
      <c r="DD37" s="594">
        <v>259236</v>
      </c>
      <c r="DE37" s="607"/>
      <c r="DF37" s="607"/>
      <c r="DG37" s="607"/>
      <c r="DH37" s="607"/>
      <c r="DI37" s="607"/>
      <c r="DJ37" s="607"/>
      <c r="DK37" s="608"/>
      <c r="DL37" s="594">
        <v>252598</v>
      </c>
      <c r="DM37" s="607"/>
      <c r="DN37" s="607"/>
      <c r="DO37" s="607"/>
      <c r="DP37" s="607"/>
      <c r="DQ37" s="607"/>
      <c r="DR37" s="607"/>
      <c r="DS37" s="607"/>
      <c r="DT37" s="607"/>
      <c r="DU37" s="607"/>
      <c r="DV37" s="608"/>
      <c r="DW37" s="611">
        <v>9.6999999999999993</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1129</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259146</v>
      </c>
      <c r="CS38" s="589"/>
      <c r="CT38" s="589"/>
      <c r="CU38" s="589"/>
      <c r="CV38" s="589"/>
      <c r="CW38" s="589"/>
      <c r="CX38" s="589"/>
      <c r="CY38" s="590"/>
      <c r="CZ38" s="591">
        <v>6.5</v>
      </c>
      <c r="DA38" s="609"/>
      <c r="DB38" s="609"/>
      <c r="DC38" s="610"/>
      <c r="DD38" s="594">
        <v>230439</v>
      </c>
      <c r="DE38" s="589"/>
      <c r="DF38" s="589"/>
      <c r="DG38" s="589"/>
      <c r="DH38" s="589"/>
      <c r="DI38" s="589"/>
      <c r="DJ38" s="589"/>
      <c r="DK38" s="590"/>
      <c r="DL38" s="594">
        <v>210284</v>
      </c>
      <c r="DM38" s="589"/>
      <c r="DN38" s="589"/>
      <c r="DO38" s="589"/>
      <c r="DP38" s="589"/>
      <c r="DQ38" s="589"/>
      <c r="DR38" s="589"/>
      <c r="DS38" s="589"/>
      <c r="DT38" s="589"/>
      <c r="DU38" s="589"/>
      <c r="DV38" s="590"/>
      <c r="DW38" s="611">
        <v>8</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16966</v>
      </c>
      <c r="CS39" s="607"/>
      <c r="CT39" s="607"/>
      <c r="CU39" s="607"/>
      <c r="CV39" s="607"/>
      <c r="CW39" s="607"/>
      <c r="CX39" s="607"/>
      <c r="CY39" s="608"/>
      <c r="CZ39" s="591">
        <v>0.4</v>
      </c>
      <c r="DA39" s="609"/>
      <c r="DB39" s="609"/>
      <c r="DC39" s="610"/>
      <c r="DD39" s="594">
        <v>2681</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25542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80</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15000</v>
      </c>
      <c r="CS40" s="589"/>
      <c r="CT40" s="589"/>
      <c r="CU40" s="589"/>
      <c r="CV40" s="589"/>
      <c r="CW40" s="589"/>
      <c r="CX40" s="589"/>
      <c r="CY40" s="590"/>
      <c r="CZ40" s="591">
        <v>0.4</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76530</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198</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788752</v>
      </c>
      <c r="CS42" s="589"/>
      <c r="CT42" s="589"/>
      <c r="CU42" s="589"/>
      <c r="CV42" s="589"/>
      <c r="CW42" s="589"/>
      <c r="CX42" s="589"/>
      <c r="CY42" s="590"/>
      <c r="CZ42" s="591">
        <v>19.899999999999999</v>
      </c>
      <c r="DA42" s="592"/>
      <c r="DB42" s="592"/>
      <c r="DC42" s="593"/>
      <c r="DD42" s="594">
        <v>203274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10312</v>
      </c>
      <c r="CS43" s="607"/>
      <c r="CT43" s="607"/>
      <c r="CU43" s="607"/>
      <c r="CV43" s="607"/>
      <c r="CW43" s="607"/>
      <c r="CX43" s="607"/>
      <c r="CY43" s="608"/>
      <c r="CZ43" s="591">
        <v>0.3</v>
      </c>
      <c r="DA43" s="609"/>
      <c r="DB43" s="609"/>
      <c r="DC43" s="610"/>
      <c r="DD43" s="594">
        <v>10312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654496</v>
      </c>
      <c r="CS44" s="589"/>
      <c r="CT44" s="589"/>
      <c r="CU44" s="589"/>
      <c r="CV44" s="589"/>
      <c r="CW44" s="589"/>
      <c r="CX44" s="589"/>
      <c r="CY44" s="590"/>
      <c r="CZ44" s="591">
        <v>16.5</v>
      </c>
      <c r="DA44" s="592"/>
      <c r="DB44" s="592"/>
      <c r="DC44" s="593"/>
      <c r="DD44" s="594">
        <v>139738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416636</v>
      </c>
      <c r="CS45" s="607"/>
      <c r="CT45" s="607"/>
      <c r="CU45" s="607"/>
      <c r="CV45" s="607"/>
      <c r="CW45" s="607"/>
      <c r="CX45" s="607"/>
      <c r="CY45" s="608"/>
      <c r="CZ45" s="591">
        <v>10.5</v>
      </c>
      <c r="DA45" s="609"/>
      <c r="DB45" s="609"/>
      <c r="DC45" s="610"/>
      <c r="DD45" s="594">
        <v>37995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196697</v>
      </c>
      <c r="CS46" s="589"/>
      <c r="CT46" s="589"/>
      <c r="CU46" s="589"/>
      <c r="CV46" s="589"/>
      <c r="CW46" s="589"/>
      <c r="CX46" s="589"/>
      <c r="CY46" s="590"/>
      <c r="CZ46" s="591">
        <v>5</v>
      </c>
      <c r="DA46" s="592"/>
      <c r="DB46" s="592"/>
      <c r="DC46" s="593"/>
      <c r="DD46" s="594">
        <v>96851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134256</v>
      </c>
      <c r="CS47" s="607"/>
      <c r="CT47" s="607"/>
      <c r="CU47" s="607"/>
      <c r="CV47" s="607"/>
      <c r="CW47" s="607"/>
      <c r="CX47" s="607"/>
      <c r="CY47" s="608"/>
      <c r="CZ47" s="591">
        <v>3.4</v>
      </c>
      <c r="DA47" s="609"/>
      <c r="DB47" s="609"/>
      <c r="DC47" s="610"/>
      <c r="DD47" s="594">
        <v>63536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3964105</v>
      </c>
      <c r="CS49" s="573"/>
      <c r="CT49" s="573"/>
      <c r="CU49" s="573"/>
      <c r="CV49" s="573"/>
      <c r="CW49" s="573"/>
      <c r="CX49" s="573"/>
      <c r="CY49" s="574"/>
      <c r="CZ49" s="575">
        <v>100</v>
      </c>
      <c r="DA49" s="576"/>
      <c r="DB49" s="576"/>
      <c r="DC49" s="577"/>
      <c r="DD49" s="578">
        <v>2889861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6" t="s">
        <v>345</v>
      </c>
      <c r="DK2" s="1087"/>
      <c r="DL2" s="1087"/>
      <c r="DM2" s="1087"/>
      <c r="DN2" s="1087"/>
      <c r="DO2" s="1088"/>
      <c r="DP2" s="200"/>
      <c r="DQ2" s="1086" t="s">
        <v>346</v>
      </c>
      <c r="DR2" s="1087"/>
      <c r="DS2" s="1087"/>
      <c r="DT2" s="1087"/>
      <c r="DU2" s="1087"/>
      <c r="DV2" s="1087"/>
      <c r="DW2" s="1087"/>
      <c r="DX2" s="1087"/>
      <c r="DY2" s="1087"/>
      <c r="DZ2" s="108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349</v>
      </c>
      <c r="B5" s="994"/>
      <c r="C5" s="994"/>
      <c r="D5" s="994"/>
      <c r="E5" s="994"/>
      <c r="F5" s="994"/>
      <c r="G5" s="994"/>
      <c r="H5" s="994"/>
      <c r="I5" s="994"/>
      <c r="J5" s="994"/>
      <c r="K5" s="994"/>
      <c r="L5" s="994"/>
      <c r="M5" s="994"/>
      <c r="N5" s="994"/>
      <c r="O5" s="994"/>
      <c r="P5" s="995"/>
      <c r="Q5" s="999" t="s">
        <v>350</v>
      </c>
      <c r="R5" s="1000"/>
      <c r="S5" s="1000"/>
      <c r="T5" s="1000"/>
      <c r="U5" s="1001"/>
      <c r="V5" s="999" t="s">
        <v>351</v>
      </c>
      <c r="W5" s="1000"/>
      <c r="X5" s="1000"/>
      <c r="Y5" s="1000"/>
      <c r="Z5" s="1001"/>
      <c r="AA5" s="999" t="s">
        <v>352</v>
      </c>
      <c r="AB5" s="1000"/>
      <c r="AC5" s="1000"/>
      <c r="AD5" s="1000"/>
      <c r="AE5" s="1000"/>
      <c r="AF5" s="1089" t="s">
        <v>353</v>
      </c>
      <c r="AG5" s="1000"/>
      <c r="AH5" s="1000"/>
      <c r="AI5" s="1000"/>
      <c r="AJ5" s="1015"/>
      <c r="AK5" s="1000" t="s">
        <v>354</v>
      </c>
      <c r="AL5" s="1000"/>
      <c r="AM5" s="1000"/>
      <c r="AN5" s="1000"/>
      <c r="AO5" s="1001"/>
      <c r="AP5" s="999" t="s">
        <v>355</v>
      </c>
      <c r="AQ5" s="1000"/>
      <c r="AR5" s="1000"/>
      <c r="AS5" s="1000"/>
      <c r="AT5" s="1001"/>
      <c r="AU5" s="999" t="s">
        <v>356</v>
      </c>
      <c r="AV5" s="1000"/>
      <c r="AW5" s="1000"/>
      <c r="AX5" s="1000"/>
      <c r="AY5" s="1015"/>
      <c r="AZ5" s="207"/>
      <c r="BA5" s="207"/>
      <c r="BB5" s="207"/>
      <c r="BC5" s="207"/>
      <c r="BD5" s="207"/>
      <c r="BE5" s="208"/>
      <c r="BF5" s="208"/>
      <c r="BG5" s="208"/>
      <c r="BH5" s="208"/>
      <c r="BI5" s="208"/>
      <c r="BJ5" s="208"/>
      <c r="BK5" s="208"/>
      <c r="BL5" s="208"/>
      <c r="BM5" s="208"/>
      <c r="BN5" s="208"/>
      <c r="BO5" s="208"/>
      <c r="BP5" s="208"/>
      <c r="BQ5" s="993" t="s">
        <v>357</v>
      </c>
      <c r="BR5" s="994"/>
      <c r="BS5" s="994"/>
      <c r="BT5" s="994"/>
      <c r="BU5" s="994"/>
      <c r="BV5" s="994"/>
      <c r="BW5" s="994"/>
      <c r="BX5" s="994"/>
      <c r="BY5" s="994"/>
      <c r="BZ5" s="994"/>
      <c r="CA5" s="994"/>
      <c r="CB5" s="994"/>
      <c r="CC5" s="994"/>
      <c r="CD5" s="994"/>
      <c r="CE5" s="994"/>
      <c r="CF5" s="994"/>
      <c r="CG5" s="995"/>
      <c r="CH5" s="999" t="s">
        <v>358</v>
      </c>
      <c r="CI5" s="1000"/>
      <c r="CJ5" s="1000"/>
      <c r="CK5" s="1000"/>
      <c r="CL5" s="1001"/>
      <c r="CM5" s="999" t="s">
        <v>359</v>
      </c>
      <c r="CN5" s="1000"/>
      <c r="CO5" s="1000"/>
      <c r="CP5" s="1000"/>
      <c r="CQ5" s="1001"/>
      <c r="CR5" s="999" t="s">
        <v>360</v>
      </c>
      <c r="CS5" s="1000"/>
      <c r="CT5" s="1000"/>
      <c r="CU5" s="1000"/>
      <c r="CV5" s="1001"/>
      <c r="CW5" s="999" t="s">
        <v>361</v>
      </c>
      <c r="CX5" s="1000"/>
      <c r="CY5" s="1000"/>
      <c r="CZ5" s="1000"/>
      <c r="DA5" s="1001"/>
      <c r="DB5" s="999" t="s">
        <v>362</v>
      </c>
      <c r="DC5" s="1000"/>
      <c r="DD5" s="1000"/>
      <c r="DE5" s="1000"/>
      <c r="DF5" s="1001"/>
      <c r="DG5" s="1104" t="s">
        <v>363</v>
      </c>
      <c r="DH5" s="1105"/>
      <c r="DI5" s="1105"/>
      <c r="DJ5" s="1105"/>
      <c r="DK5" s="1106"/>
      <c r="DL5" s="1104" t="s">
        <v>364</v>
      </c>
      <c r="DM5" s="1105"/>
      <c r="DN5" s="1105"/>
      <c r="DO5" s="1105"/>
      <c r="DP5" s="1106"/>
      <c r="DQ5" s="999" t="s">
        <v>365</v>
      </c>
      <c r="DR5" s="1000"/>
      <c r="DS5" s="1000"/>
      <c r="DT5" s="1000"/>
      <c r="DU5" s="1001"/>
      <c r="DV5" s="999" t="s">
        <v>356</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07"/>
      <c r="DH6" s="1108"/>
      <c r="DI6" s="1108"/>
      <c r="DJ6" s="1108"/>
      <c r="DK6" s="1109"/>
      <c r="DL6" s="1107"/>
      <c r="DM6" s="1108"/>
      <c r="DN6" s="1108"/>
      <c r="DO6" s="1108"/>
      <c r="DP6" s="1109"/>
      <c r="DQ6" s="1002"/>
      <c r="DR6" s="1003"/>
      <c r="DS6" s="1003"/>
      <c r="DT6" s="1003"/>
      <c r="DU6" s="1004"/>
      <c r="DV6" s="1002"/>
      <c r="DW6" s="1003"/>
      <c r="DX6" s="1003"/>
      <c r="DY6" s="1003"/>
      <c r="DZ6" s="1016"/>
      <c r="EA6" s="205"/>
    </row>
    <row r="7" spans="1:131" s="206" customFormat="1" ht="26.25" customHeight="1" thickTop="1">
      <c r="A7" s="209">
        <v>1</v>
      </c>
      <c r="B7" s="1048" t="s">
        <v>366</v>
      </c>
      <c r="C7" s="1049"/>
      <c r="D7" s="1049"/>
      <c r="E7" s="1049"/>
      <c r="F7" s="1049"/>
      <c r="G7" s="1049"/>
      <c r="H7" s="1049"/>
      <c r="I7" s="1049"/>
      <c r="J7" s="1049"/>
      <c r="K7" s="1049"/>
      <c r="L7" s="1049"/>
      <c r="M7" s="1049"/>
      <c r="N7" s="1049"/>
      <c r="O7" s="1049"/>
      <c r="P7" s="1050"/>
      <c r="Q7" s="1110">
        <v>4209</v>
      </c>
      <c r="R7" s="1111"/>
      <c r="S7" s="1111"/>
      <c r="T7" s="1111"/>
      <c r="U7" s="1111"/>
      <c r="V7" s="1111">
        <v>3964</v>
      </c>
      <c r="W7" s="1111"/>
      <c r="X7" s="1111"/>
      <c r="Y7" s="1111"/>
      <c r="Z7" s="1111"/>
      <c r="AA7" s="1111">
        <v>245</v>
      </c>
      <c r="AB7" s="1111"/>
      <c r="AC7" s="1111"/>
      <c r="AD7" s="1111"/>
      <c r="AE7" s="1112"/>
      <c r="AF7" s="1113">
        <v>127</v>
      </c>
      <c r="AG7" s="1114"/>
      <c r="AH7" s="1114"/>
      <c r="AI7" s="1114"/>
      <c r="AJ7" s="1115"/>
      <c r="AK7" s="1097">
        <v>47</v>
      </c>
      <c r="AL7" s="1098"/>
      <c r="AM7" s="1098"/>
      <c r="AN7" s="1098"/>
      <c r="AO7" s="1098"/>
      <c r="AP7" s="1098">
        <v>5772</v>
      </c>
      <c r="AQ7" s="1098"/>
      <c r="AR7" s="1098"/>
      <c r="AS7" s="1098"/>
      <c r="AT7" s="1098"/>
      <c r="AU7" s="1099"/>
      <c r="AV7" s="1099"/>
      <c r="AW7" s="1099"/>
      <c r="AX7" s="1099"/>
      <c r="AY7" s="1100"/>
      <c r="AZ7" s="203"/>
      <c r="BA7" s="203"/>
      <c r="BB7" s="203"/>
      <c r="BC7" s="203"/>
      <c r="BD7" s="203"/>
      <c r="BE7" s="204"/>
      <c r="BF7" s="204"/>
      <c r="BG7" s="204"/>
      <c r="BH7" s="204"/>
      <c r="BI7" s="204"/>
      <c r="BJ7" s="204"/>
      <c r="BK7" s="204"/>
      <c r="BL7" s="204"/>
      <c r="BM7" s="204"/>
      <c r="BN7" s="204"/>
      <c r="BO7" s="204"/>
      <c r="BP7" s="204"/>
      <c r="BQ7" s="210">
        <v>1</v>
      </c>
      <c r="BR7" s="211"/>
      <c r="BS7" s="1101" t="s">
        <v>530</v>
      </c>
      <c r="BT7" s="1102"/>
      <c r="BU7" s="1102"/>
      <c r="BV7" s="1102"/>
      <c r="BW7" s="1102"/>
      <c r="BX7" s="1102"/>
      <c r="BY7" s="1102"/>
      <c r="BZ7" s="1102"/>
      <c r="CA7" s="1102"/>
      <c r="CB7" s="1102"/>
      <c r="CC7" s="1102"/>
      <c r="CD7" s="1102"/>
      <c r="CE7" s="1102"/>
      <c r="CF7" s="1102"/>
      <c r="CG7" s="1103"/>
      <c r="CH7" s="1094">
        <v>1</v>
      </c>
      <c r="CI7" s="1095"/>
      <c r="CJ7" s="1095"/>
      <c r="CK7" s="1095"/>
      <c r="CL7" s="1096"/>
      <c r="CM7" s="1094">
        <v>31</v>
      </c>
      <c r="CN7" s="1095"/>
      <c r="CO7" s="1095"/>
      <c r="CP7" s="1095"/>
      <c r="CQ7" s="1096"/>
      <c r="CR7" s="1094">
        <v>7</v>
      </c>
      <c r="CS7" s="1095"/>
      <c r="CT7" s="1095"/>
      <c r="CU7" s="1095"/>
      <c r="CV7" s="1096"/>
      <c r="CW7" s="1094" t="s">
        <v>532</v>
      </c>
      <c r="CX7" s="1095"/>
      <c r="CY7" s="1095"/>
      <c r="CZ7" s="1095"/>
      <c r="DA7" s="1096"/>
      <c r="DB7" s="1094" t="s">
        <v>532</v>
      </c>
      <c r="DC7" s="1095"/>
      <c r="DD7" s="1095"/>
      <c r="DE7" s="1095"/>
      <c r="DF7" s="1096"/>
      <c r="DG7" s="1094" t="s">
        <v>532</v>
      </c>
      <c r="DH7" s="1095"/>
      <c r="DI7" s="1095"/>
      <c r="DJ7" s="1095"/>
      <c r="DK7" s="1096"/>
      <c r="DL7" s="1094" t="s">
        <v>532</v>
      </c>
      <c r="DM7" s="1095"/>
      <c r="DN7" s="1095"/>
      <c r="DO7" s="1095"/>
      <c r="DP7" s="1096"/>
      <c r="DQ7" s="1094" t="s">
        <v>532</v>
      </c>
      <c r="DR7" s="1095"/>
      <c r="DS7" s="1095"/>
      <c r="DT7" s="1095"/>
      <c r="DU7" s="1096"/>
      <c r="DV7" s="1091"/>
      <c r="DW7" s="1092"/>
      <c r="DX7" s="1092"/>
      <c r="DY7" s="1092"/>
      <c r="DZ7" s="1093"/>
      <c r="EA7" s="205"/>
    </row>
    <row r="8" spans="1:131" s="206" customFormat="1" ht="26.25" customHeight="1">
      <c r="A8" s="212">
        <v>2</v>
      </c>
      <c r="B8" s="1035"/>
      <c r="C8" s="1036"/>
      <c r="D8" s="1036"/>
      <c r="E8" s="1036"/>
      <c r="F8" s="1036"/>
      <c r="G8" s="1036"/>
      <c r="H8" s="1036"/>
      <c r="I8" s="1036"/>
      <c r="J8" s="1036"/>
      <c r="K8" s="1036"/>
      <c r="L8" s="1036"/>
      <c r="M8" s="1036"/>
      <c r="N8" s="1036"/>
      <c r="O8" s="1036"/>
      <c r="P8" s="1037"/>
      <c r="Q8" s="1041"/>
      <c r="R8" s="1042"/>
      <c r="S8" s="1042"/>
      <c r="T8" s="1042"/>
      <c r="U8" s="1042"/>
      <c r="V8" s="1042"/>
      <c r="W8" s="1042"/>
      <c r="X8" s="1042"/>
      <c r="Y8" s="1042"/>
      <c r="Z8" s="1042"/>
      <c r="AA8" s="1042"/>
      <c r="AB8" s="1042"/>
      <c r="AC8" s="1042"/>
      <c r="AD8" s="1042"/>
      <c r="AE8" s="1043"/>
      <c r="AF8" s="1017"/>
      <c r="AG8" s="1018"/>
      <c r="AH8" s="1018"/>
      <c r="AI8" s="1018"/>
      <c r="AJ8" s="1019"/>
      <c r="AK8" s="1084"/>
      <c r="AL8" s="1085"/>
      <c r="AM8" s="1085"/>
      <c r="AN8" s="1085"/>
      <c r="AO8" s="1085"/>
      <c r="AP8" s="1085"/>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531</v>
      </c>
      <c r="BT8" s="1013"/>
      <c r="BU8" s="1013"/>
      <c r="BV8" s="1013"/>
      <c r="BW8" s="1013"/>
      <c r="BX8" s="1013"/>
      <c r="BY8" s="1013"/>
      <c r="BZ8" s="1013"/>
      <c r="CA8" s="1013"/>
      <c r="CB8" s="1013"/>
      <c r="CC8" s="1013"/>
      <c r="CD8" s="1013"/>
      <c r="CE8" s="1013"/>
      <c r="CF8" s="1013"/>
      <c r="CG8" s="1014"/>
      <c r="CH8" s="987">
        <v>-6</v>
      </c>
      <c r="CI8" s="988"/>
      <c r="CJ8" s="988"/>
      <c r="CK8" s="988"/>
      <c r="CL8" s="989"/>
      <c r="CM8" s="987">
        <v>8</v>
      </c>
      <c r="CN8" s="988"/>
      <c r="CO8" s="988"/>
      <c r="CP8" s="988"/>
      <c r="CQ8" s="989"/>
      <c r="CR8" s="987">
        <v>9</v>
      </c>
      <c r="CS8" s="988"/>
      <c r="CT8" s="988"/>
      <c r="CU8" s="988"/>
      <c r="CV8" s="989"/>
      <c r="CW8" s="987">
        <v>2</v>
      </c>
      <c r="CX8" s="988"/>
      <c r="CY8" s="988"/>
      <c r="CZ8" s="988"/>
      <c r="DA8" s="989"/>
      <c r="DB8" s="987" t="s">
        <v>533</v>
      </c>
      <c r="DC8" s="988"/>
      <c r="DD8" s="988"/>
      <c r="DE8" s="988"/>
      <c r="DF8" s="989"/>
      <c r="DG8" s="987" t="s">
        <v>532</v>
      </c>
      <c r="DH8" s="988"/>
      <c r="DI8" s="988"/>
      <c r="DJ8" s="988"/>
      <c r="DK8" s="989"/>
      <c r="DL8" s="987" t="s">
        <v>532</v>
      </c>
      <c r="DM8" s="988"/>
      <c r="DN8" s="988"/>
      <c r="DO8" s="988"/>
      <c r="DP8" s="989"/>
      <c r="DQ8" s="987" t="s">
        <v>532</v>
      </c>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367</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6">
        <v>4209</v>
      </c>
      <c r="R23" s="1067"/>
      <c r="S23" s="1067"/>
      <c r="T23" s="1067"/>
      <c r="U23" s="1067"/>
      <c r="V23" s="1067">
        <v>3964</v>
      </c>
      <c r="W23" s="1067"/>
      <c r="X23" s="1067"/>
      <c r="Y23" s="1067"/>
      <c r="Z23" s="1067"/>
      <c r="AA23" s="1067">
        <v>245</v>
      </c>
      <c r="AB23" s="1067"/>
      <c r="AC23" s="1067"/>
      <c r="AD23" s="1067"/>
      <c r="AE23" s="1068"/>
      <c r="AF23" s="1069">
        <v>127</v>
      </c>
      <c r="AG23" s="1067"/>
      <c r="AH23" s="1067"/>
      <c r="AI23" s="1067"/>
      <c r="AJ23" s="1070"/>
      <c r="AK23" s="1071"/>
      <c r="AL23" s="1072"/>
      <c r="AM23" s="1072"/>
      <c r="AN23" s="1072"/>
      <c r="AO23" s="1072"/>
      <c r="AP23" s="1067">
        <v>5772</v>
      </c>
      <c r="AQ23" s="1067"/>
      <c r="AR23" s="1067"/>
      <c r="AS23" s="1067"/>
      <c r="AT23" s="1067"/>
      <c r="AU23" s="1073"/>
      <c r="AV23" s="1073"/>
      <c r="AW23" s="1073"/>
      <c r="AX23" s="1073"/>
      <c r="AY23" s="1074"/>
      <c r="AZ23" s="1063" t="s">
        <v>112</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349</v>
      </c>
      <c r="B26" s="994"/>
      <c r="C26" s="994"/>
      <c r="D26" s="994"/>
      <c r="E26" s="994"/>
      <c r="F26" s="994"/>
      <c r="G26" s="994"/>
      <c r="H26" s="994"/>
      <c r="I26" s="994"/>
      <c r="J26" s="994"/>
      <c r="K26" s="994"/>
      <c r="L26" s="994"/>
      <c r="M26" s="994"/>
      <c r="N26" s="994"/>
      <c r="O26" s="994"/>
      <c r="P26" s="995"/>
      <c r="Q26" s="999" t="s">
        <v>372</v>
      </c>
      <c r="R26" s="1000"/>
      <c r="S26" s="1000"/>
      <c r="T26" s="1000"/>
      <c r="U26" s="1001"/>
      <c r="V26" s="999" t="s">
        <v>373</v>
      </c>
      <c r="W26" s="1000"/>
      <c r="X26" s="1000"/>
      <c r="Y26" s="1000"/>
      <c r="Z26" s="1001"/>
      <c r="AA26" s="999" t="s">
        <v>374</v>
      </c>
      <c r="AB26" s="1000"/>
      <c r="AC26" s="1000"/>
      <c r="AD26" s="1000"/>
      <c r="AE26" s="1000"/>
      <c r="AF26" s="1057" t="s">
        <v>375</v>
      </c>
      <c r="AG26" s="1006"/>
      <c r="AH26" s="1006"/>
      <c r="AI26" s="1006"/>
      <c r="AJ26" s="1058"/>
      <c r="AK26" s="1000" t="s">
        <v>376</v>
      </c>
      <c r="AL26" s="1000"/>
      <c r="AM26" s="1000"/>
      <c r="AN26" s="1000"/>
      <c r="AO26" s="1001"/>
      <c r="AP26" s="999" t="s">
        <v>377</v>
      </c>
      <c r="AQ26" s="1000"/>
      <c r="AR26" s="1000"/>
      <c r="AS26" s="1000"/>
      <c r="AT26" s="1001"/>
      <c r="AU26" s="999" t="s">
        <v>378</v>
      </c>
      <c r="AV26" s="1000"/>
      <c r="AW26" s="1000"/>
      <c r="AX26" s="1000"/>
      <c r="AY26" s="1001"/>
      <c r="AZ26" s="999" t="s">
        <v>379</v>
      </c>
      <c r="BA26" s="1000"/>
      <c r="BB26" s="1000"/>
      <c r="BC26" s="1000"/>
      <c r="BD26" s="1001"/>
      <c r="BE26" s="999" t="s">
        <v>356</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380</v>
      </c>
      <c r="C28" s="1049"/>
      <c r="D28" s="1049"/>
      <c r="E28" s="1049"/>
      <c r="F28" s="1049"/>
      <c r="G28" s="1049"/>
      <c r="H28" s="1049"/>
      <c r="I28" s="1049"/>
      <c r="J28" s="1049"/>
      <c r="K28" s="1049"/>
      <c r="L28" s="1049"/>
      <c r="M28" s="1049"/>
      <c r="N28" s="1049"/>
      <c r="O28" s="1049"/>
      <c r="P28" s="1050"/>
      <c r="Q28" s="1051">
        <v>387</v>
      </c>
      <c r="R28" s="1052"/>
      <c r="S28" s="1052"/>
      <c r="T28" s="1052"/>
      <c r="U28" s="1052"/>
      <c r="V28" s="1052">
        <v>383</v>
      </c>
      <c r="W28" s="1052"/>
      <c r="X28" s="1052"/>
      <c r="Y28" s="1052"/>
      <c r="Z28" s="1052"/>
      <c r="AA28" s="1052">
        <f>Q28-V28</f>
        <v>4</v>
      </c>
      <c r="AB28" s="1052"/>
      <c r="AC28" s="1052"/>
      <c r="AD28" s="1052"/>
      <c r="AE28" s="1053"/>
      <c r="AF28" s="1054">
        <v>4</v>
      </c>
      <c r="AG28" s="1052"/>
      <c r="AH28" s="1052"/>
      <c r="AI28" s="1052"/>
      <c r="AJ28" s="1055"/>
      <c r="AK28" s="1056">
        <v>26</v>
      </c>
      <c r="AL28" s="1044"/>
      <c r="AM28" s="1044"/>
      <c r="AN28" s="1044"/>
      <c r="AO28" s="1044"/>
      <c r="AP28" s="1044" t="s">
        <v>529</v>
      </c>
      <c r="AQ28" s="1044"/>
      <c r="AR28" s="1044"/>
      <c r="AS28" s="1044"/>
      <c r="AT28" s="1044"/>
      <c r="AU28" s="1044" t="s">
        <v>529</v>
      </c>
      <c r="AV28" s="1044"/>
      <c r="AW28" s="1044"/>
      <c r="AX28" s="1044"/>
      <c r="AY28" s="1044"/>
      <c r="AZ28" s="1045" t="s">
        <v>529</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381</v>
      </c>
      <c r="C29" s="1036"/>
      <c r="D29" s="1036"/>
      <c r="E29" s="1036"/>
      <c r="F29" s="1036"/>
      <c r="G29" s="1036"/>
      <c r="H29" s="1036"/>
      <c r="I29" s="1036"/>
      <c r="J29" s="1036"/>
      <c r="K29" s="1036"/>
      <c r="L29" s="1036"/>
      <c r="M29" s="1036"/>
      <c r="N29" s="1036"/>
      <c r="O29" s="1036"/>
      <c r="P29" s="1037"/>
      <c r="Q29" s="1041">
        <v>90</v>
      </c>
      <c r="R29" s="1042"/>
      <c r="S29" s="1042"/>
      <c r="T29" s="1042"/>
      <c r="U29" s="1042"/>
      <c r="V29" s="1042">
        <v>90</v>
      </c>
      <c r="W29" s="1042"/>
      <c r="X29" s="1042"/>
      <c r="Y29" s="1042"/>
      <c r="Z29" s="1042"/>
      <c r="AA29" s="1043">
        <f>Q29-V29</f>
        <v>0</v>
      </c>
      <c r="AB29" s="1018"/>
      <c r="AC29" s="1018"/>
      <c r="AD29" s="1018"/>
      <c r="AE29" s="1019"/>
      <c r="AF29" s="1017">
        <v>0</v>
      </c>
      <c r="AG29" s="1018"/>
      <c r="AH29" s="1018"/>
      <c r="AI29" s="1018"/>
      <c r="AJ29" s="1019"/>
      <c r="AK29" s="971">
        <v>8</v>
      </c>
      <c r="AL29" s="978"/>
      <c r="AM29" s="978"/>
      <c r="AN29" s="978"/>
      <c r="AO29" s="978"/>
      <c r="AP29" s="978" t="s">
        <v>529</v>
      </c>
      <c r="AQ29" s="978"/>
      <c r="AR29" s="978"/>
      <c r="AS29" s="978"/>
      <c r="AT29" s="978"/>
      <c r="AU29" s="978" t="s">
        <v>529</v>
      </c>
      <c r="AV29" s="978"/>
      <c r="AW29" s="978"/>
      <c r="AX29" s="978"/>
      <c r="AY29" s="978"/>
      <c r="AZ29" s="1040" t="s">
        <v>529</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382</v>
      </c>
      <c r="C30" s="1036"/>
      <c r="D30" s="1036"/>
      <c r="E30" s="1036"/>
      <c r="F30" s="1036"/>
      <c r="G30" s="1036"/>
      <c r="H30" s="1036"/>
      <c r="I30" s="1036"/>
      <c r="J30" s="1036"/>
      <c r="K30" s="1036"/>
      <c r="L30" s="1036"/>
      <c r="M30" s="1036"/>
      <c r="N30" s="1036"/>
      <c r="O30" s="1036"/>
      <c r="P30" s="1037"/>
      <c r="Q30" s="1041">
        <v>34</v>
      </c>
      <c r="R30" s="1042"/>
      <c r="S30" s="1042"/>
      <c r="T30" s="1042"/>
      <c r="U30" s="1042"/>
      <c r="V30" s="1042">
        <v>34</v>
      </c>
      <c r="W30" s="1042"/>
      <c r="X30" s="1042"/>
      <c r="Y30" s="1042"/>
      <c r="Z30" s="1042"/>
      <c r="AA30" s="1043">
        <f>Q30-V30</f>
        <v>0</v>
      </c>
      <c r="AB30" s="1018"/>
      <c r="AC30" s="1018"/>
      <c r="AD30" s="1018"/>
      <c r="AE30" s="1019"/>
      <c r="AF30" s="1017">
        <v>0</v>
      </c>
      <c r="AG30" s="1018"/>
      <c r="AH30" s="1018"/>
      <c r="AI30" s="1018"/>
      <c r="AJ30" s="1019"/>
      <c r="AK30" s="971">
        <v>13</v>
      </c>
      <c r="AL30" s="978"/>
      <c r="AM30" s="978"/>
      <c r="AN30" s="978"/>
      <c r="AO30" s="978"/>
      <c r="AP30" s="978" t="s">
        <v>529</v>
      </c>
      <c r="AQ30" s="978"/>
      <c r="AR30" s="978"/>
      <c r="AS30" s="978"/>
      <c r="AT30" s="978"/>
      <c r="AU30" s="978" t="s">
        <v>529</v>
      </c>
      <c r="AV30" s="978"/>
      <c r="AW30" s="978"/>
      <c r="AX30" s="978"/>
      <c r="AY30" s="978"/>
      <c r="AZ30" s="1040" t="s">
        <v>529</v>
      </c>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383</v>
      </c>
      <c r="C31" s="1036"/>
      <c r="D31" s="1036"/>
      <c r="E31" s="1036"/>
      <c r="F31" s="1036"/>
      <c r="G31" s="1036"/>
      <c r="H31" s="1036"/>
      <c r="I31" s="1036"/>
      <c r="J31" s="1036"/>
      <c r="K31" s="1036"/>
      <c r="L31" s="1036"/>
      <c r="M31" s="1036"/>
      <c r="N31" s="1036"/>
      <c r="O31" s="1036"/>
      <c r="P31" s="1037"/>
      <c r="Q31" s="1041">
        <v>136</v>
      </c>
      <c r="R31" s="1042"/>
      <c r="S31" s="1042"/>
      <c r="T31" s="1042"/>
      <c r="U31" s="1042"/>
      <c r="V31" s="1042">
        <v>119</v>
      </c>
      <c r="W31" s="1042"/>
      <c r="X31" s="1042"/>
      <c r="Y31" s="1042"/>
      <c r="Z31" s="1042"/>
      <c r="AA31" s="1043">
        <f>Q31-V31</f>
        <v>17</v>
      </c>
      <c r="AB31" s="1018"/>
      <c r="AC31" s="1018"/>
      <c r="AD31" s="1018"/>
      <c r="AE31" s="1019"/>
      <c r="AF31" s="1017">
        <v>3</v>
      </c>
      <c r="AG31" s="1018"/>
      <c r="AH31" s="1018"/>
      <c r="AI31" s="1018"/>
      <c r="AJ31" s="1019"/>
      <c r="AK31" s="971">
        <v>28</v>
      </c>
      <c r="AL31" s="978"/>
      <c r="AM31" s="978"/>
      <c r="AN31" s="978"/>
      <c r="AO31" s="978"/>
      <c r="AP31" s="978">
        <v>470</v>
      </c>
      <c r="AQ31" s="978"/>
      <c r="AR31" s="978"/>
      <c r="AS31" s="978"/>
      <c r="AT31" s="978"/>
      <c r="AU31" s="978">
        <v>10</v>
      </c>
      <c r="AV31" s="978"/>
      <c r="AW31" s="978"/>
      <c r="AX31" s="978"/>
      <c r="AY31" s="978"/>
      <c r="AZ31" s="1040" t="s">
        <v>529</v>
      </c>
      <c r="BA31" s="1040"/>
      <c r="BB31" s="1040"/>
      <c r="BC31" s="1040"/>
      <c r="BD31" s="1040"/>
      <c r="BE31" s="1030" t="s">
        <v>384</v>
      </c>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385</v>
      </c>
      <c r="C32" s="1036"/>
      <c r="D32" s="1036"/>
      <c r="E32" s="1036"/>
      <c r="F32" s="1036"/>
      <c r="G32" s="1036"/>
      <c r="H32" s="1036"/>
      <c r="I32" s="1036"/>
      <c r="J32" s="1036"/>
      <c r="K32" s="1036"/>
      <c r="L32" s="1036"/>
      <c r="M32" s="1036"/>
      <c r="N32" s="1036"/>
      <c r="O32" s="1036"/>
      <c r="P32" s="1037"/>
      <c r="Q32" s="1041">
        <v>84</v>
      </c>
      <c r="R32" s="1042"/>
      <c r="S32" s="1042"/>
      <c r="T32" s="1042"/>
      <c r="U32" s="1042"/>
      <c r="V32" s="1042">
        <v>84</v>
      </c>
      <c r="W32" s="1042"/>
      <c r="X32" s="1042"/>
      <c r="Y32" s="1042"/>
      <c r="Z32" s="1042"/>
      <c r="AA32" s="1043">
        <f t="shared" ref="AA32:AA33" si="0">Q32-V32</f>
        <v>0</v>
      </c>
      <c r="AB32" s="1018"/>
      <c r="AC32" s="1018"/>
      <c r="AD32" s="1018"/>
      <c r="AE32" s="1019"/>
      <c r="AF32" s="1017">
        <v>0</v>
      </c>
      <c r="AG32" s="1018"/>
      <c r="AH32" s="1018"/>
      <c r="AI32" s="1018"/>
      <c r="AJ32" s="1019"/>
      <c r="AK32" s="971">
        <v>75</v>
      </c>
      <c r="AL32" s="978"/>
      <c r="AM32" s="978"/>
      <c r="AN32" s="978"/>
      <c r="AO32" s="978"/>
      <c r="AP32" s="978">
        <v>692</v>
      </c>
      <c r="AQ32" s="978"/>
      <c r="AR32" s="978"/>
      <c r="AS32" s="978"/>
      <c r="AT32" s="978"/>
      <c r="AU32" s="978">
        <v>66</v>
      </c>
      <c r="AV32" s="978"/>
      <c r="AW32" s="978"/>
      <c r="AX32" s="978"/>
      <c r="AY32" s="978"/>
      <c r="AZ32" s="1040" t="s">
        <v>529</v>
      </c>
      <c r="BA32" s="1040"/>
      <c r="BB32" s="1040"/>
      <c r="BC32" s="1040"/>
      <c r="BD32" s="1040"/>
      <c r="BE32" s="1030" t="s">
        <v>384</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t="s">
        <v>386</v>
      </c>
      <c r="C33" s="1036"/>
      <c r="D33" s="1036"/>
      <c r="E33" s="1036"/>
      <c r="F33" s="1036"/>
      <c r="G33" s="1036"/>
      <c r="H33" s="1036"/>
      <c r="I33" s="1036"/>
      <c r="J33" s="1036"/>
      <c r="K33" s="1036"/>
      <c r="L33" s="1036"/>
      <c r="M33" s="1036"/>
      <c r="N33" s="1036"/>
      <c r="O33" s="1036"/>
      <c r="P33" s="1037"/>
      <c r="Q33" s="1041">
        <v>113</v>
      </c>
      <c r="R33" s="1042"/>
      <c r="S33" s="1042"/>
      <c r="T33" s="1042"/>
      <c r="U33" s="1042"/>
      <c r="V33" s="1042">
        <v>113</v>
      </c>
      <c r="W33" s="1042"/>
      <c r="X33" s="1042"/>
      <c r="Y33" s="1042"/>
      <c r="Z33" s="1042"/>
      <c r="AA33" s="1043">
        <f t="shared" si="0"/>
        <v>0</v>
      </c>
      <c r="AB33" s="1018"/>
      <c r="AC33" s="1018"/>
      <c r="AD33" s="1018"/>
      <c r="AE33" s="1019"/>
      <c r="AF33" s="1017">
        <v>0</v>
      </c>
      <c r="AG33" s="1018"/>
      <c r="AH33" s="1018"/>
      <c r="AI33" s="1018"/>
      <c r="AJ33" s="1019"/>
      <c r="AK33" s="971">
        <v>53</v>
      </c>
      <c r="AL33" s="978"/>
      <c r="AM33" s="978"/>
      <c r="AN33" s="978"/>
      <c r="AO33" s="978"/>
      <c r="AP33" s="978">
        <v>461</v>
      </c>
      <c r="AQ33" s="978"/>
      <c r="AR33" s="978"/>
      <c r="AS33" s="978"/>
      <c r="AT33" s="978"/>
      <c r="AU33" s="978">
        <v>43</v>
      </c>
      <c r="AV33" s="978"/>
      <c r="AW33" s="978"/>
      <c r="AX33" s="978"/>
      <c r="AY33" s="978"/>
      <c r="AZ33" s="1040" t="s">
        <v>529</v>
      </c>
      <c r="BA33" s="1040"/>
      <c r="BB33" s="1040"/>
      <c r="BC33" s="1040"/>
      <c r="BD33" s="1040"/>
      <c r="BE33" s="1030" t="s">
        <v>384</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c r="C34" s="1036"/>
      <c r="D34" s="1036"/>
      <c r="E34" s="1036"/>
      <c r="F34" s="1036"/>
      <c r="G34" s="1036"/>
      <c r="H34" s="1036"/>
      <c r="I34" s="1036"/>
      <c r="J34" s="1036"/>
      <c r="K34" s="1036"/>
      <c r="L34" s="1036"/>
      <c r="M34" s="1036"/>
      <c r="N34" s="1036"/>
      <c r="O34" s="1036"/>
      <c r="P34" s="1037"/>
      <c r="Q34" s="1041"/>
      <c r="R34" s="1042"/>
      <c r="S34" s="1042"/>
      <c r="T34" s="1042"/>
      <c r="U34" s="1042"/>
      <c r="V34" s="1042"/>
      <c r="W34" s="1042"/>
      <c r="X34" s="1042"/>
      <c r="Y34" s="1042"/>
      <c r="Z34" s="1042"/>
      <c r="AA34" s="1042"/>
      <c r="AB34" s="1042"/>
      <c r="AC34" s="1042"/>
      <c r="AD34" s="1042"/>
      <c r="AE34" s="1043"/>
      <c r="AF34" s="1017"/>
      <c r="AG34" s="1018"/>
      <c r="AH34" s="1018"/>
      <c r="AI34" s="1018"/>
      <c r="AJ34" s="1019"/>
      <c r="AK34" s="971"/>
      <c r="AL34" s="978"/>
      <c r="AM34" s="978"/>
      <c r="AN34" s="978"/>
      <c r="AO34" s="978"/>
      <c r="AP34" s="978"/>
      <c r="AQ34" s="978"/>
      <c r="AR34" s="978"/>
      <c r="AS34" s="978"/>
      <c r="AT34" s="978"/>
      <c r="AU34" s="978"/>
      <c r="AV34" s="978"/>
      <c r="AW34" s="978"/>
      <c r="AX34" s="978"/>
      <c r="AY34" s="978"/>
      <c r="AZ34" s="1040"/>
      <c r="BA34" s="1040"/>
      <c r="BB34" s="1040"/>
      <c r="BC34" s="1040"/>
      <c r="BD34" s="1040"/>
      <c r="BE34" s="1030"/>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c r="C35" s="1036"/>
      <c r="D35" s="1036"/>
      <c r="E35" s="1036"/>
      <c r="F35" s="1036"/>
      <c r="G35" s="1036"/>
      <c r="H35" s="1036"/>
      <c r="I35" s="1036"/>
      <c r="J35" s="1036"/>
      <c r="K35" s="1036"/>
      <c r="L35" s="1036"/>
      <c r="M35" s="1036"/>
      <c r="N35" s="1036"/>
      <c r="O35" s="1036"/>
      <c r="P35" s="1037"/>
      <c r="Q35" s="1041"/>
      <c r="R35" s="1042"/>
      <c r="S35" s="1042"/>
      <c r="T35" s="1042"/>
      <c r="U35" s="1042"/>
      <c r="V35" s="1042"/>
      <c r="W35" s="1042"/>
      <c r="X35" s="1042"/>
      <c r="Y35" s="1042"/>
      <c r="Z35" s="1042"/>
      <c r="AA35" s="1042"/>
      <c r="AB35" s="1042"/>
      <c r="AC35" s="1042"/>
      <c r="AD35" s="1042"/>
      <c r="AE35" s="1043"/>
      <c r="AF35" s="1017"/>
      <c r="AG35" s="1018"/>
      <c r="AH35" s="1018"/>
      <c r="AI35" s="1018"/>
      <c r="AJ35" s="1019"/>
      <c r="AK35" s="971"/>
      <c r="AL35" s="978"/>
      <c r="AM35" s="978"/>
      <c r="AN35" s="978"/>
      <c r="AO35" s="978"/>
      <c r="AP35" s="978"/>
      <c r="AQ35" s="978"/>
      <c r="AR35" s="978"/>
      <c r="AS35" s="978"/>
      <c r="AT35" s="978"/>
      <c r="AU35" s="978"/>
      <c r="AV35" s="978"/>
      <c r="AW35" s="978"/>
      <c r="AX35" s="978"/>
      <c r="AY35" s="978"/>
      <c r="AZ35" s="1040"/>
      <c r="BA35" s="1040"/>
      <c r="BB35" s="1040"/>
      <c r="BC35" s="1040"/>
      <c r="BD35" s="1040"/>
      <c r="BE35" s="1030"/>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c r="C36" s="1036"/>
      <c r="D36" s="1036"/>
      <c r="E36" s="1036"/>
      <c r="F36" s="1036"/>
      <c r="G36" s="1036"/>
      <c r="H36" s="1036"/>
      <c r="I36" s="1036"/>
      <c r="J36" s="1036"/>
      <c r="K36" s="1036"/>
      <c r="L36" s="1036"/>
      <c r="M36" s="1036"/>
      <c r="N36" s="1036"/>
      <c r="O36" s="1036"/>
      <c r="P36" s="1037"/>
      <c r="Q36" s="1041"/>
      <c r="R36" s="1042"/>
      <c r="S36" s="1042"/>
      <c r="T36" s="1042"/>
      <c r="U36" s="1042"/>
      <c r="V36" s="1042"/>
      <c r="W36" s="1042"/>
      <c r="X36" s="1042"/>
      <c r="Y36" s="1042"/>
      <c r="Z36" s="1042"/>
      <c r="AA36" s="1042"/>
      <c r="AB36" s="1042"/>
      <c r="AC36" s="1042"/>
      <c r="AD36" s="1042"/>
      <c r="AE36" s="1043"/>
      <c r="AF36" s="1017"/>
      <c r="AG36" s="1018"/>
      <c r="AH36" s="1018"/>
      <c r="AI36" s="1018"/>
      <c r="AJ36" s="1019"/>
      <c r="AK36" s="971"/>
      <c r="AL36" s="978"/>
      <c r="AM36" s="978"/>
      <c r="AN36" s="978"/>
      <c r="AO36" s="978"/>
      <c r="AP36" s="978"/>
      <c r="AQ36" s="978"/>
      <c r="AR36" s="978"/>
      <c r="AS36" s="978"/>
      <c r="AT36" s="978"/>
      <c r="AU36" s="978"/>
      <c r="AV36" s="978"/>
      <c r="AW36" s="978"/>
      <c r="AX36" s="978"/>
      <c r="AY36" s="978"/>
      <c r="AZ36" s="1040"/>
      <c r="BA36" s="1040"/>
      <c r="BB36" s="1040"/>
      <c r="BC36" s="1040"/>
      <c r="BD36" s="1040"/>
      <c r="BE36" s="1030"/>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1"/>
      <c r="AL37" s="978"/>
      <c r="AM37" s="978"/>
      <c r="AN37" s="978"/>
      <c r="AO37" s="978"/>
      <c r="AP37" s="978"/>
      <c r="AQ37" s="978"/>
      <c r="AR37" s="978"/>
      <c r="AS37" s="978"/>
      <c r="AT37" s="978"/>
      <c r="AU37" s="978"/>
      <c r="AV37" s="978"/>
      <c r="AW37" s="978"/>
      <c r="AX37" s="978"/>
      <c r="AY37" s="978"/>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1"/>
      <c r="AL38" s="978"/>
      <c r="AM38" s="978"/>
      <c r="AN38" s="978"/>
      <c r="AO38" s="978"/>
      <c r="AP38" s="978"/>
      <c r="AQ38" s="978"/>
      <c r="AR38" s="978"/>
      <c r="AS38" s="978"/>
      <c r="AT38" s="978"/>
      <c r="AU38" s="978"/>
      <c r="AV38" s="978"/>
      <c r="AW38" s="978"/>
      <c r="AX38" s="978"/>
      <c r="AY38" s="978"/>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1"/>
      <c r="AL39" s="978"/>
      <c r="AM39" s="978"/>
      <c r="AN39" s="978"/>
      <c r="AO39" s="978"/>
      <c r="AP39" s="978"/>
      <c r="AQ39" s="978"/>
      <c r="AR39" s="978"/>
      <c r="AS39" s="978"/>
      <c r="AT39" s="978"/>
      <c r="AU39" s="978"/>
      <c r="AV39" s="978"/>
      <c r="AW39" s="978"/>
      <c r="AX39" s="978"/>
      <c r="AY39" s="978"/>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1"/>
      <c r="AL40" s="978"/>
      <c r="AM40" s="978"/>
      <c r="AN40" s="978"/>
      <c r="AO40" s="978"/>
      <c r="AP40" s="978"/>
      <c r="AQ40" s="978"/>
      <c r="AR40" s="978"/>
      <c r="AS40" s="978"/>
      <c r="AT40" s="978"/>
      <c r="AU40" s="978"/>
      <c r="AV40" s="978"/>
      <c r="AW40" s="978"/>
      <c r="AX40" s="978"/>
      <c r="AY40" s="978"/>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1"/>
      <c r="AL41" s="978"/>
      <c r="AM41" s="978"/>
      <c r="AN41" s="978"/>
      <c r="AO41" s="978"/>
      <c r="AP41" s="978"/>
      <c r="AQ41" s="978"/>
      <c r="AR41" s="978"/>
      <c r="AS41" s="978"/>
      <c r="AT41" s="978"/>
      <c r="AU41" s="978"/>
      <c r="AV41" s="978"/>
      <c r="AW41" s="978"/>
      <c r="AX41" s="978"/>
      <c r="AY41" s="978"/>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1"/>
      <c r="AL42" s="978"/>
      <c r="AM42" s="978"/>
      <c r="AN42" s="978"/>
      <c r="AO42" s="978"/>
      <c r="AP42" s="978"/>
      <c r="AQ42" s="978"/>
      <c r="AR42" s="978"/>
      <c r="AS42" s="978"/>
      <c r="AT42" s="978"/>
      <c r="AU42" s="978"/>
      <c r="AV42" s="978"/>
      <c r="AW42" s="978"/>
      <c r="AX42" s="978"/>
      <c r="AY42" s="978"/>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1"/>
      <c r="AL43" s="978"/>
      <c r="AM43" s="978"/>
      <c r="AN43" s="978"/>
      <c r="AO43" s="978"/>
      <c r="AP43" s="978"/>
      <c r="AQ43" s="978"/>
      <c r="AR43" s="978"/>
      <c r="AS43" s="978"/>
      <c r="AT43" s="978"/>
      <c r="AU43" s="978"/>
      <c r="AV43" s="978"/>
      <c r="AW43" s="978"/>
      <c r="AX43" s="978"/>
      <c r="AY43" s="978"/>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1"/>
      <c r="AL44" s="978"/>
      <c r="AM44" s="978"/>
      <c r="AN44" s="978"/>
      <c r="AO44" s="978"/>
      <c r="AP44" s="978"/>
      <c r="AQ44" s="978"/>
      <c r="AR44" s="978"/>
      <c r="AS44" s="978"/>
      <c r="AT44" s="978"/>
      <c r="AU44" s="978"/>
      <c r="AV44" s="978"/>
      <c r="AW44" s="978"/>
      <c r="AX44" s="978"/>
      <c r="AY44" s="978"/>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1"/>
      <c r="AL45" s="978"/>
      <c r="AM45" s="978"/>
      <c r="AN45" s="978"/>
      <c r="AO45" s="978"/>
      <c r="AP45" s="978"/>
      <c r="AQ45" s="978"/>
      <c r="AR45" s="978"/>
      <c r="AS45" s="978"/>
      <c r="AT45" s="978"/>
      <c r="AU45" s="978"/>
      <c r="AV45" s="978"/>
      <c r="AW45" s="978"/>
      <c r="AX45" s="978"/>
      <c r="AY45" s="978"/>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1"/>
      <c r="AL46" s="978"/>
      <c r="AM46" s="978"/>
      <c r="AN46" s="978"/>
      <c r="AO46" s="978"/>
      <c r="AP46" s="978"/>
      <c r="AQ46" s="978"/>
      <c r="AR46" s="978"/>
      <c r="AS46" s="978"/>
      <c r="AT46" s="978"/>
      <c r="AU46" s="978"/>
      <c r="AV46" s="978"/>
      <c r="AW46" s="978"/>
      <c r="AX46" s="978"/>
      <c r="AY46" s="978"/>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1"/>
      <c r="AL47" s="978"/>
      <c r="AM47" s="978"/>
      <c r="AN47" s="978"/>
      <c r="AO47" s="978"/>
      <c r="AP47" s="978"/>
      <c r="AQ47" s="978"/>
      <c r="AR47" s="978"/>
      <c r="AS47" s="978"/>
      <c r="AT47" s="978"/>
      <c r="AU47" s="978"/>
      <c r="AV47" s="978"/>
      <c r="AW47" s="978"/>
      <c r="AX47" s="978"/>
      <c r="AY47" s="978"/>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1"/>
      <c r="AL48" s="978"/>
      <c r="AM48" s="978"/>
      <c r="AN48" s="978"/>
      <c r="AO48" s="978"/>
      <c r="AP48" s="978"/>
      <c r="AQ48" s="978"/>
      <c r="AR48" s="978"/>
      <c r="AS48" s="978"/>
      <c r="AT48" s="978"/>
      <c r="AU48" s="978"/>
      <c r="AV48" s="978"/>
      <c r="AW48" s="978"/>
      <c r="AX48" s="978"/>
      <c r="AY48" s="978"/>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1"/>
      <c r="AL49" s="978"/>
      <c r="AM49" s="978"/>
      <c r="AN49" s="978"/>
      <c r="AO49" s="978"/>
      <c r="AP49" s="978"/>
      <c r="AQ49" s="978"/>
      <c r="AR49" s="978"/>
      <c r="AS49" s="978"/>
      <c r="AT49" s="978"/>
      <c r="AU49" s="978"/>
      <c r="AV49" s="978"/>
      <c r="AW49" s="978"/>
      <c r="AX49" s="978"/>
      <c r="AY49" s="978"/>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387</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8</v>
      </c>
      <c r="AG63" s="955"/>
      <c r="AH63" s="955"/>
      <c r="AI63" s="955"/>
      <c r="AJ63" s="1028"/>
      <c r="AK63" s="1029"/>
      <c r="AL63" s="959"/>
      <c r="AM63" s="959"/>
      <c r="AN63" s="959"/>
      <c r="AO63" s="959"/>
      <c r="AP63" s="955">
        <v>1623</v>
      </c>
      <c r="AQ63" s="955"/>
      <c r="AR63" s="955"/>
      <c r="AS63" s="955"/>
      <c r="AT63" s="955"/>
      <c r="AU63" s="955">
        <v>119</v>
      </c>
      <c r="AV63" s="955"/>
      <c r="AW63" s="955"/>
      <c r="AX63" s="955"/>
      <c r="AY63" s="955"/>
      <c r="AZ63" s="1023"/>
      <c r="BA63" s="1023"/>
      <c r="BB63" s="1023"/>
      <c r="BC63" s="1023"/>
      <c r="BD63" s="1023"/>
      <c r="BE63" s="956"/>
      <c r="BF63" s="956"/>
      <c r="BG63" s="956"/>
      <c r="BH63" s="956"/>
      <c r="BI63" s="957"/>
      <c r="BJ63" s="1024" t="s">
        <v>112</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390</v>
      </c>
      <c r="B66" s="994"/>
      <c r="C66" s="994"/>
      <c r="D66" s="994"/>
      <c r="E66" s="994"/>
      <c r="F66" s="994"/>
      <c r="G66" s="994"/>
      <c r="H66" s="994"/>
      <c r="I66" s="994"/>
      <c r="J66" s="994"/>
      <c r="K66" s="994"/>
      <c r="L66" s="994"/>
      <c r="M66" s="994"/>
      <c r="N66" s="994"/>
      <c r="O66" s="994"/>
      <c r="P66" s="995"/>
      <c r="Q66" s="999" t="s">
        <v>372</v>
      </c>
      <c r="R66" s="1000"/>
      <c r="S66" s="1000"/>
      <c r="T66" s="1000"/>
      <c r="U66" s="1001"/>
      <c r="V66" s="999" t="s">
        <v>373</v>
      </c>
      <c r="W66" s="1000"/>
      <c r="X66" s="1000"/>
      <c r="Y66" s="1000"/>
      <c r="Z66" s="1001"/>
      <c r="AA66" s="999" t="s">
        <v>374</v>
      </c>
      <c r="AB66" s="1000"/>
      <c r="AC66" s="1000"/>
      <c r="AD66" s="1000"/>
      <c r="AE66" s="1001"/>
      <c r="AF66" s="1005" t="s">
        <v>375</v>
      </c>
      <c r="AG66" s="1006"/>
      <c r="AH66" s="1006"/>
      <c r="AI66" s="1006"/>
      <c r="AJ66" s="1007"/>
      <c r="AK66" s="999" t="s">
        <v>376</v>
      </c>
      <c r="AL66" s="994"/>
      <c r="AM66" s="994"/>
      <c r="AN66" s="994"/>
      <c r="AO66" s="995"/>
      <c r="AP66" s="999" t="s">
        <v>377</v>
      </c>
      <c r="AQ66" s="1000"/>
      <c r="AR66" s="1000"/>
      <c r="AS66" s="1000"/>
      <c r="AT66" s="1001"/>
      <c r="AU66" s="999" t="s">
        <v>391</v>
      </c>
      <c r="AV66" s="1000"/>
      <c r="AW66" s="1000"/>
      <c r="AX66" s="1000"/>
      <c r="AY66" s="1001"/>
      <c r="AZ66" s="999" t="s">
        <v>356</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539</v>
      </c>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540</v>
      </c>
      <c r="C69" s="975"/>
      <c r="D69" s="975"/>
      <c r="E69" s="975"/>
      <c r="F69" s="975"/>
      <c r="G69" s="975"/>
      <c r="H69" s="975"/>
      <c r="I69" s="975"/>
      <c r="J69" s="975"/>
      <c r="K69" s="975"/>
      <c r="L69" s="975"/>
      <c r="M69" s="975"/>
      <c r="N69" s="975"/>
      <c r="O69" s="975"/>
      <c r="P69" s="976"/>
      <c r="Q69" s="979">
        <v>1628</v>
      </c>
      <c r="R69" s="978"/>
      <c r="S69" s="978"/>
      <c r="T69" s="978"/>
      <c r="U69" s="978"/>
      <c r="V69" s="978">
        <v>1585</v>
      </c>
      <c r="W69" s="978"/>
      <c r="X69" s="978"/>
      <c r="Y69" s="978"/>
      <c r="Z69" s="978"/>
      <c r="AA69" s="978">
        <v>43</v>
      </c>
      <c r="AB69" s="978"/>
      <c r="AC69" s="978"/>
      <c r="AD69" s="978"/>
      <c r="AE69" s="978"/>
      <c r="AF69" s="978">
        <v>43</v>
      </c>
      <c r="AG69" s="978"/>
      <c r="AH69" s="978"/>
      <c r="AI69" s="978"/>
      <c r="AJ69" s="978"/>
      <c r="AK69" s="978">
        <v>32</v>
      </c>
      <c r="AL69" s="978"/>
      <c r="AM69" s="978"/>
      <c r="AN69" s="978"/>
      <c r="AO69" s="978"/>
      <c r="AP69" s="978">
        <v>697</v>
      </c>
      <c r="AQ69" s="978"/>
      <c r="AR69" s="978"/>
      <c r="AS69" s="978"/>
      <c r="AT69" s="978"/>
      <c r="AU69" s="978">
        <v>50</v>
      </c>
      <c r="AV69" s="978"/>
      <c r="AW69" s="978"/>
      <c r="AX69" s="978"/>
      <c r="AY69" s="978"/>
      <c r="AZ69" s="972"/>
      <c r="BA69" s="972"/>
      <c r="BB69" s="972"/>
      <c r="BC69" s="972"/>
      <c r="BD69" s="973"/>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548</v>
      </c>
      <c r="C70" s="975"/>
      <c r="D70" s="975"/>
      <c r="E70" s="975"/>
      <c r="F70" s="975"/>
      <c r="G70" s="975"/>
      <c r="H70" s="975"/>
      <c r="I70" s="975"/>
      <c r="J70" s="975"/>
      <c r="K70" s="975"/>
      <c r="L70" s="975"/>
      <c r="M70" s="975"/>
      <c r="N70" s="975"/>
      <c r="O70" s="975"/>
      <c r="P70" s="976"/>
      <c r="Q70" s="979">
        <v>263</v>
      </c>
      <c r="R70" s="978"/>
      <c r="S70" s="978"/>
      <c r="T70" s="978"/>
      <c r="U70" s="978"/>
      <c r="V70" s="978">
        <v>249</v>
      </c>
      <c r="W70" s="978"/>
      <c r="X70" s="978"/>
      <c r="Y70" s="978"/>
      <c r="Z70" s="978"/>
      <c r="AA70" s="978">
        <v>13</v>
      </c>
      <c r="AB70" s="978"/>
      <c r="AC70" s="978"/>
      <c r="AD70" s="978"/>
      <c r="AE70" s="978"/>
      <c r="AF70" s="978">
        <v>0</v>
      </c>
      <c r="AG70" s="978"/>
      <c r="AH70" s="978"/>
      <c r="AI70" s="978"/>
      <c r="AJ70" s="978"/>
      <c r="AK70" s="978">
        <v>0</v>
      </c>
      <c r="AL70" s="978"/>
      <c r="AM70" s="978"/>
      <c r="AN70" s="978"/>
      <c r="AO70" s="978"/>
      <c r="AP70" s="978">
        <v>0</v>
      </c>
      <c r="AQ70" s="978"/>
      <c r="AR70" s="978"/>
      <c r="AS70" s="978"/>
      <c r="AT70" s="978"/>
      <c r="AU70" s="978">
        <v>0</v>
      </c>
      <c r="AV70" s="978"/>
      <c r="AW70" s="978"/>
      <c r="AX70" s="978"/>
      <c r="AY70" s="978"/>
      <c r="AZ70" s="972"/>
      <c r="BA70" s="972"/>
      <c r="BB70" s="972"/>
      <c r="BC70" s="972"/>
      <c r="BD70" s="973"/>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541</v>
      </c>
      <c r="C71" s="975"/>
      <c r="D71" s="975"/>
      <c r="E71" s="975"/>
      <c r="F71" s="975"/>
      <c r="G71" s="975"/>
      <c r="H71" s="975"/>
      <c r="I71" s="975"/>
      <c r="J71" s="975"/>
      <c r="K71" s="975"/>
      <c r="L71" s="975"/>
      <c r="M71" s="975"/>
      <c r="N71" s="975"/>
      <c r="O71" s="975"/>
      <c r="P71" s="976"/>
      <c r="Q71" s="979">
        <v>6225</v>
      </c>
      <c r="R71" s="978"/>
      <c r="S71" s="978"/>
      <c r="T71" s="978"/>
      <c r="U71" s="978"/>
      <c r="V71" s="978">
        <v>6194</v>
      </c>
      <c r="W71" s="978"/>
      <c r="X71" s="978"/>
      <c r="Y71" s="978"/>
      <c r="Z71" s="978"/>
      <c r="AA71" s="978">
        <v>31</v>
      </c>
      <c r="AB71" s="978"/>
      <c r="AC71" s="978"/>
      <c r="AD71" s="978"/>
      <c r="AE71" s="978"/>
      <c r="AF71" s="978">
        <v>32</v>
      </c>
      <c r="AG71" s="978"/>
      <c r="AH71" s="978"/>
      <c r="AI71" s="978"/>
      <c r="AJ71" s="978"/>
      <c r="AK71" s="978">
        <v>920</v>
      </c>
      <c r="AL71" s="978"/>
      <c r="AM71" s="978"/>
      <c r="AN71" s="978"/>
      <c r="AO71" s="978"/>
      <c r="AP71" s="978" t="s">
        <v>476</v>
      </c>
      <c r="AQ71" s="978"/>
      <c r="AR71" s="978"/>
      <c r="AS71" s="978"/>
      <c r="AT71" s="978"/>
      <c r="AU71" s="978" t="s">
        <v>476</v>
      </c>
      <c r="AV71" s="978"/>
      <c r="AW71" s="978"/>
      <c r="AX71" s="978"/>
      <c r="AY71" s="978"/>
      <c r="AZ71" s="972"/>
      <c r="BA71" s="972"/>
      <c r="BB71" s="972"/>
      <c r="BC71" s="972"/>
      <c r="BD71" s="973"/>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547</v>
      </c>
      <c r="C72" s="975"/>
      <c r="D72" s="975"/>
      <c r="E72" s="975"/>
      <c r="F72" s="975"/>
      <c r="G72" s="975"/>
      <c r="H72" s="975"/>
      <c r="I72" s="975"/>
      <c r="J72" s="975"/>
      <c r="K72" s="975"/>
      <c r="L72" s="975"/>
      <c r="M72" s="975"/>
      <c r="N72" s="975"/>
      <c r="O72" s="975"/>
      <c r="P72" s="976"/>
      <c r="Q72" s="979">
        <v>229</v>
      </c>
      <c r="R72" s="978"/>
      <c r="S72" s="978"/>
      <c r="T72" s="978"/>
      <c r="U72" s="978"/>
      <c r="V72" s="978">
        <v>223</v>
      </c>
      <c r="W72" s="978"/>
      <c r="X72" s="978"/>
      <c r="Y72" s="978"/>
      <c r="Z72" s="978"/>
      <c r="AA72" s="978">
        <v>6</v>
      </c>
      <c r="AB72" s="978"/>
      <c r="AC72" s="978"/>
      <c r="AD72" s="978"/>
      <c r="AE72" s="978"/>
      <c r="AF72" s="978">
        <v>6</v>
      </c>
      <c r="AG72" s="978"/>
      <c r="AH72" s="978"/>
      <c r="AI72" s="978"/>
      <c r="AJ72" s="978"/>
      <c r="AK72" s="978" t="s">
        <v>476</v>
      </c>
      <c r="AL72" s="978"/>
      <c r="AM72" s="978"/>
      <c r="AN72" s="978"/>
      <c r="AO72" s="978"/>
      <c r="AP72" s="978" t="s">
        <v>476</v>
      </c>
      <c r="AQ72" s="978"/>
      <c r="AR72" s="978"/>
      <c r="AS72" s="978"/>
      <c r="AT72" s="978"/>
      <c r="AU72" s="978" t="s">
        <v>476</v>
      </c>
      <c r="AV72" s="978"/>
      <c r="AW72" s="978"/>
      <c r="AX72" s="978"/>
      <c r="AY72" s="978"/>
      <c r="AZ72" s="972"/>
      <c r="BA72" s="972"/>
      <c r="BB72" s="972"/>
      <c r="BC72" s="972"/>
      <c r="BD72" s="973"/>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544</v>
      </c>
      <c r="C73" s="975"/>
      <c r="D73" s="975"/>
      <c r="E73" s="975"/>
      <c r="F73" s="975"/>
      <c r="G73" s="975"/>
      <c r="H73" s="975"/>
      <c r="I73" s="975"/>
      <c r="J73" s="975"/>
      <c r="K73" s="975"/>
      <c r="L73" s="975"/>
      <c r="M73" s="975"/>
      <c r="N73" s="975"/>
      <c r="O73" s="975"/>
      <c r="P73" s="976"/>
      <c r="Q73" s="979"/>
      <c r="R73" s="978"/>
      <c r="S73" s="978"/>
      <c r="T73" s="978"/>
      <c r="U73" s="978"/>
      <c r="V73" s="978"/>
      <c r="W73" s="978"/>
      <c r="X73" s="978"/>
      <c r="Y73" s="978"/>
      <c r="Z73" s="978"/>
      <c r="AA73" s="978"/>
      <c r="AB73" s="978"/>
      <c r="AC73" s="978"/>
      <c r="AD73" s="978"/>
      <c r="AE73" s="978"/>
      <c r="AF73" s="978"/>
      <c r="AG73" s="978"/>
      <c r="AH73" s="978"/>
      <c r="AI73" s="978"/>
      <c r="AJ73" s="978"/>
      <c r="AK73" s="978"/>
      <c r="AL73" s="978"/>
      <c r="AM73" s="978"/>
      <c r="AN73" s="978"/>
      <c r="AO73" s="978"/>
      <c r="AP73" s="978"/>
      <c r="AQ73" s="978"/>
      <c r="AR73" s="978"/>
      <c r="AS73" s="978"/>
      <c r="AT73" s="978"/>
      <c r="AU73" s="978"/>
      <c r="AV73" s="978"/>
      <c r="AW73" s="978"/>
      <c r="AX73" s="978"/>
      <c r="AY73" s="978"/>
      <c r="AZ73" s="972"/>
      <c r="BA73" s="972"/>
      <c r="BB73" s="972"/>
      <c r="BC73" s="972"/>
      <c r="BD73" s="973"/>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542</v>
      </c>
      <c r="C74" s="975"/>
      <c r="D74" s="975"/>
      <c r="E74" s="975"/>
      <c r="F74" s="975"/>
      <c r="G74" s="975"/>
      <c r="H74" s="975"/>
      <c r="I74" s="975"/>
      <c r="J74" s="975"/>
      <c r="K74" s="975"/>
      <c r="L74" s="975"/>
      <c r="M74" s="975"/>
      <c r="N74" s="975"/>
      <c r="O74" s="975"/>
      <c r="P74" s="976"/>
      <c r="Q74" s="979">
        <v>1945</v>
      </c>
      <c r="R74" s="978"/>
      <c r="S74" s="978"/>
      <c r="T74" s="978"/>
      <c r="U74" s="978"/>
      <c r="V74" s="978">
        <v>1877</v>
      </c>
      <c r="W74" s="978"/>
      <c r="X74" s="978"/>
      <c r="Y74" s="978"/>
      <c r="Z74" s="978"/>
      <c r="AA74" s="978">
        <v>67</v>
      </c>
      <c r="AB74" s="978"/>
      <c r="AC74" s="978"/>
      <c r="AD74" s="978"/>
      <c r="AE74" s="978"/>
      <c r="AF74" s="978">
        <v>67</v>
      </c>
      <c r="AG74" s="978"/>
      <c r="AH74" s="978"/>
      <c r="AI74" s="978"/>
      <c r="AJ74" s="978"/>
      <c r="AK74" s="978">
        <v>130</v>
      </c>
      <c r="AL74" s="978"/>
      <c r="AM74" s="978"/>
      <c r="AN74" s="978"/>
      <c r="AO74" s="978"/>
      <c r="AP74" s="978" t="s">
        <v>476</v>
      </c>
      <c r="AQ74" s="978"/>
      <c r="AR74" s="978"/>
      <c r="AS74" s="978"/>
      <c r="AT74" s="978"/>
      <c r="AU74" s="978" t="s">
        <v>476</v>
      </c>
      <c r="AV74" s="978"/>
      <c r="AW74" s="978"/>
      <c r="AX74" s="978"/>
      <c r="AY74" s="978"/>
      <c r="AZ74" s="972"/>
      <c r="BA74" s="972"/>
      <c r="BB74" s="972"/>
      <c r="BC74" s="972"/>
      <c r="BD74" s="973"/>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543</v>
      </c>
      <c r="C75" s="975"/>
      <c r="D75" s="975"/>
      <c r="E75" s="975"/>
      <c r="F75" s="975"/>
      <c r="G75" s="975"/>
      <c r="H75" s="975"/>
      <c r="I75" s="975"/>
      <c r="J75" s="975"/>
      <c r="K75" s="975"/>
      <c r="L75" s="975"/>
      <c r="M75" s="975"/>
      <c r="N75" s="975"/>
      <c r="O75" s="975"/>
      <c r="P75" s="976"/>
      <c r="Q75" s="977">
        <v>265354</v>
      </c>
      <c r="R75" s="970"/>
      <c r="S75" s="970"/>
      <c r="T75" s="970"/>
      <c r="U75" s="971"/>
      <c r="V75" s="969">
        <v>251109</v>
      </c>
      <c r="W75" s="970"/>
      <c r="X75" s="970"/>
      <c r="Y75" s="970"/>
      <c r="Z75" s="971"/>
      <c r="AA75" s="969">
        <v>14245</v>
      </c>
      <c r="AB75" s="970"/>
      <c r="AC75" s="970"/>
      <c r="AD75" s="970"/>
      <c r="AE75" s="971"/>
      <c r="AF75" s="969">
        <v>14245</v>
      </c>
      <c r="AG75" s="970"/>
      <c r="AH75" s="970"/>
      <c r="AI75" s="970"/>
      <c r="AJ75" s="971"/>
      <c r="AK75" s="969">
        <v>3299</v>
      </c>
      <c r="AL75" s="970"/>
      <c r="AM75" s="970"/>
      <c r="AN75" s="970"/>
      <c r="AO75" s="971"/>
      <c r="AP75" s="978" t="s">
        <v>476</v>
      </c>
      <c r="AQ75" s="978"/>
      <c r="AR75" s="978"/>
      <c r="AS75" s="978"/>
      <c r="AT75" s="978"/>
      <c r="AU75" s="978" t="s">
        <v>476</v>
      </c>
      <c r="AV75" s="978"/>
      <c r="AW75" s="978"/>
      <c r="AX75" s="978"/>
      <c r="AY75" s="978"/>
      <c r="AZ75" s="972"/>
      <c r="BA75" s="972"/>
      <c r="BB75" s="972"/>
      <c r="BC75" s="972"/>
      <c r="BD75" s="973"/>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545</v>
      </c>
      <c r="C76" s="975"/>
      <c r="D76" s="975"/>
      <c r="E76" s="975"/>
      <c r="F76" s="975"/>
      <c r="G76" s="975"/>
      <c r="H76" s="975"/>
      <c r="I76" s="975"/>
      <c r="J76" s="975"/>
      <c r="K76" s="975"/>
      <c r="L76" s="975"/>
      <c r="M76" s="975"/>
      <c r="N76" s="975"/>
      <c r="O76" s="975"/>
      <c r="P76" s="976"/>
      <c r="Q76" s="977"/>
      <c r="R76" s="970"/>
      <c r="S76" s="970"/>
      <c r="T76" s="970"/>
      <c r="U76" s="971"/>
      <c r="V76" s="969"/>
      <c r="W76" s="970"/>
      <c r="X76" s="970"/>
      <c r="Y76" s="970"/>
      <c r="Z76" s="971"/>
      <c r="AA76" s="969"/>
      <c r="AB76" s="970"/>
      <c r="AC76" s="970"/>
      <c r="AD76" s="970"/>
      <c r="AE76" s="971"/>
      <c r="AF76" s="969"/>
      <c r="AG76" s="970"/>
      <c r="AH76" s="970"/>
      <c r="AI76" s="970"/>
      <c r="AJ76" s="971"/>
      <c r="AK76" s="969"/>
      <c r="AL76" s="970"/>
      <c r="AM76" s="970"/>
      <c r="AN76" s="970"/>
      <c r="AO76" s="971"/>
      <c r="AP76" s="978"/>
      <c r="AQ76" s="978"/>
      <c r="AR76" s="978"/>
      <c r="AS76" s="978"/>
      <c r="AT76" s="978"/>
      <c r="AU76" s="978"/>
      <c r="AV76" s="978"/>
      <c r="AW76" s="978"/>
      <c r="AX76" s="978"/>
      <c r="AY76" s="978"/>
      <c r="AZ76" s="972"/>
      <c r="BA76" s="972"/>
      <c r="BB76" s="972"/>
      <c r="BC76" s="972"/>
      <c r="BD76" s="973"/>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540</v>
      </c>
      <c r="C77" s="975"/>
      <c r="D77" s="975"/>
      <c r="E77" s="975"/>
      <c r="F77" s="975"/>
      <c r="G77" s="975"/>
      <c r="H77" s="975"/>
      <c r="I77" s="975"/>
      <c r="J77" s="975"/>
      <c r="K77" s="975"/>
      <c r="L77" s="975"/>
      <c r="M77" s="975"/>
      <c r="N77" s="975"/>
      <c r="O77" s="975"/>
      <c r="P77" s="976"/>
      <c r="Q77" s="977">
        <v>7718</v>
      </c>
      <c r="R77" s="970"/>
      <c r="S77" s="970"/>
      <c r="T77" s="970"/>
      <c r="U77" s="971"/>
      <c r="V77" s="969">
        <v>7166</v>
      </c>
      <c r="W77" s="970"/>
      <c r="X77" s="970"/>
      <c r="Y77" s="970"/>
      <c r="Z77" s="971"/>
      <c r="AA77" s="969">
        <v>552</v>
      </c>
      <c r="AB77" s="970"/>
      <c r="AC77" s="970"/>
      <c r="AD77" s="970"/>
      <c r="AE77" s="971"/>
      <c r="AF77" s="969">
        <v>552</v>
      </c>
      <c r="AG77" s="970"/>
      <c r="AH77" s="970"/>
      <c r="AI77" s="970"/>
      <c r="AJ77" s="971"/>
      <c r="AK77" s="969">
        <v>1420</v>
      </c>
      <c r="AL77" s="970"/>
      <c r="AM77" s="970"/>
      <c r="AN77" s="970"/>
      <c r="AO77" s="971"/>
      <c r="AP77" s="978" t="s">
        <v>476</v>
      </c>
      <c r="AQ77" s="978"/>
      <c r="AR77" s="978"/>
      <c r="AS77" s="978"/>
      <c r="AT77" s="978"/>
      <c r="AU77" s="978" t="s">
        <v>476</v>
      </c>
      <c r="AV77" s="978"/>
      <c r="AW77" s="978"/>
      <c r="AX77" s="978"/>
      <c r="AY77" s="978"/>
      <c r="AZ77" s="972"/>
      <c r="BA77" s="972"/>
      <c r="BB77" s="972"/>
      <c r="BC77" s="972"/>
      <c r="BD77" s="973"/>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546</v>
      </c>
      <c r="C78" s="975"/>
      <c r="D78" s="975"/>
      <c r="E78" s="975"/>
      <c r="F78" s="975"/>
      <c r="G78" s="975"/>
      <c r="H78" s="975"/>
      <c r="I78" s="975"/>
      <c r="J78" s="975"/>
      <c r="K78" s="975"/>
      <c r="L78" s="975"/>
      <c r="M78" s="975"/>
      <c r="N78" s="975"/>
      <c r="O78" s="975"/>
      <c r="P78" s="976"/>
      <c r="Q78" s="977">
        <v>13</v>
      </c>
      <c r="R78" s="970"/>
      <c r="S78" s="970"/>
      <c r="T78" s="970"/>
      <c r="U78" s="971"/>
      <c r="V78" s="969">
        <v>13</v>
      </c>
      <c r="W78" s="970"/>
      <c r="X78" s="970"/>
      <c r="Y78" s="970"/>
      <c r="Z78" s="971"/>
      <c r="AA78" s="969">
        <v>0</v>
      </c>
      <c r="AB78" s="970"/>
      <c r="AC78" s="970"/>
      <c r="AD78" s="970"/>
      <c r="AE78" s="971"/>
      <c r="AF78" s="969">
        <v>1</v>
      </c>
      <c r="AG78" s="970"/>
      <c r="AH78" s="970"/>
      <c r="AI78" s="970"/>
      <c r="AJ78" s="971"/>
      <c r="AK78" s="969">
        <v>7</v>
      </c>
      <c r="AL78" s="970"/>
      <c r="AM78" s="970"/>
      <c r="AN78" s="970"/>
      <c r="AO78" s="971"/>
      <c r="AP78" s="969" t="s">
        <v>476</v>
      </c>
      <c r="AQ78" s="970"/>
      <c r="AR78" s="970"/>
      <c r="AS78" s="970"/>
      <c r="AT78" s="971"/>
      <c r="AU78" s="969" t="s">
        <v>476</v>
      </c>
      <c r="AV78" s="970"/>
      <c r="AW78" s="970"/>
      <c r="AX78" s="970"/>
      <c r="AY78" s="971"/>
      <c r="AZ78" s="972"/>
      <c r="BA78" s="972"/>
      <c r="BB78" s="972"/>
      <c r="BC78" s="972"/>
      <c r="BD78" s="973"/>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t="s">
        <v>538</v>
      </c>
      <c r="C79" s="975"/>
      <c r="D79" s="975"/>
      <c r="E79" s="975"/>
      <c r="F79" s="975"/>
      <c r="G79" s="975"/>
      <c r="H79" s="975"/>
      <c r="I79" s="975"/>
      <c r="J79" s="975"/>
      <c r="K79" s="975"/>
      <c r="L79" s="975"/>
      <c r="M79" s="975"/>
      <c r="N79" s="975"/>
      <c r="O79" s="975"/>
      <c r="P79" s="976"/>
      <c r="Q79" s="977">
        <v>48</v>
      </c>
      <c r="R79" s="970"/>
      <c r="S79" s="970"/>
      <c r="T79" s="970"/>
      <c r="U79" s="971"/>
      <c r="V79" s="969">
        <v>40</v>
      </c>
      <c r="W79" s="970"/>
      <c r="X79" s="970"/>
      <c r="Y79" s="970"/>
      <c r="Z79" s="971"/>
      <c r="AA79" s="969">
        <v>9</v>
      </c>
      <c r="AB79" s="970"/>
      <c r="AC79" s="970"/>
      <c r="AD79" s="970"/>
      <c r="AE79" s="971"/>
      <c r="AF79" s="969">
        <v>6</v>
      </c>
      <c r="AG79" s="970"/>
      <c r="AH79" s="970"/>
      <c r="AI79" s="970"/>
      <c r="AJ79" s="971"/>
      <c r="AK79" s="969">
        <v>21</v>
      </c>
      <c r="AL79" s="970"/>
      <c r="AM79" s="970"/>
      <c r="AN79" s="970"/>
      <c r="AO79" s="971"/>
      <c r="AP79" s="969" t="s">
        <v>476</v>
      </c>
      <c r="AQ79" s="970"/>
      <c r="AR79" s="970"/>
      <c r="AS79" s="970"/>
      <c r="AT79" s="971"/>
      <c r="AU79" s="969" t="s">
        <v>476</v>
      </c>
      <c r="AV79" s="970"/>
      <c r="AW79" s="970"/>
      <c r="AX79" s="970"/>
      <c r="AY79" s="971"/>
      <c r="AZ79" s="972"/>
      <c r="BA79" s="972"/>
      <c r="BB79" s="972"/>
      <c r="BC79" s="972"/>
      <c r="BD79" s="973"/>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4" t="s">
        <v>534</v>
      </c>
      <c r="C80" s="975"/>
      <c r="D80" s="975"/>
      <c r="E80" s="975"/>
      <c r="F80" s="975"/>
      <c r="G80" s="975"/>
      <c r="H80" s="975"/>
      <c r="I80" s="975"/>
      <c r="J80" s="975"/>
      <c r="K80" s="975"/>
      <c r="L80" s="975"/>
      <c r="M80" s="975"/>
      <c r="N80" s="975"/>
      <c r="O80" s="975"/>
      <c r="P80" s="976"/>
      <c r="Q80" s="977">
        <v>414</v>
      </c>
      <c r="R80" s="970"/>
      <c r="S80" s="970"/>
      <c r="T80" s="970"/>
      <c r="U80" s="971"/>
      <c r="V80" s="969">
        <v>412</v>
      </c>
      <c r="W80" s="970"/>
      <c r="X80" s="970"/>
      <c r="Y80" s="970"/>
      <c r="Z80" s="971"/>
      <c r="AA80" s="969">
        <v>2</v>
      </c>
      <c r="AB80" s="970"/>
      <c r="AC80" s="970"/>
      <c r="AD80" s="970"/>
      <c r="AE80" s="971"/>
      <c r="AF80" s="969">
        <v>2</v>
      </c>
      <c r="AG80" s="970"/>
      <c r="AH80" s="970"/>
      <c r="AI80" s="970"/>
      <c r="AJ80" s="971"/>
      <c r="AK80" s="969">
        <v>0</v>
      </c>
      <c r="AL80" s="970"/>
      <c r="AM80" s="970"/>
      <c r="AN80" s="970"/>
      <c r="AO80" s="971"/>
      <c r="AP80" s="969" t="s">
        <v>476</v>
      </c>
      <c r="AQ80" s="970"/>
      <c r="AR80" s="970"/>
      <c r="AS80" s="970"/>
      <c r="AT80" s="971"/>
      <c r="AU80" s="969" t="s">
        <v>476</v>
      </c>
      <c r="AV80" s="970"/>
      <c r="AW80" s="970"/>
      <c r="AX80" s="970"/>
      <c r="AY80" s="971"/>
      <c r="AZ80" s="972"/>
      <c r="BA80" s="972"/>
      <c r="BB80" s="972"/>
      <c r="BC80" s="972"/>
      <c r="BD80" s="973"/>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4" t="s">
        <v>535</v>
      </c>
      <c r="C81" s="975"/>
      <c r="D81" s="975"/>
      <c r="E81" s="975"/>
      <c r="F81" s="975"/>
      <c r="G81" s="975"/>
      <c r="H81" s="975"/>
      <c r="I81" s="975"/>
      <c r="J81" s="975"/>
      <c r="K81" s="975"/>
      <c r="L81" s="975"/>
      <c r="M81" s="975"/>
      <c r="N81" s="975"/>
      <c r="O81" s="975"/>
      <c r="P81" s="976"/>
      <c r="Q81" s="977">
        <v>190</v>
      </c>
      <c r="R81" s="970"/>
      <c r="S81" s="970"/>
      <c r="T81" s="970"/>
      <c r="U81" s="971"/>
      <c r="V81" s="969">
        <v>187</v>
      </c>
      <c r="W81" s="970"/>
      <c r="X81" s="970"/>
      <c r="Y81" s="970"/>
      <c r="Z81" s="971"/>
      <c r="AA81" s="969">
        <v>4</v>
      </c>
      <c r="AB81" s="970"/>
      <c r="AC81" s="970"/>
      <c r="AD81" s="970"/>
      <c r="AE81" s="971"/>
      <c r="AF81" s="969">
        <v>4</v>
      </c>
      <c r="AG81" s="970"/>
      <c r="AH81" s="970"/>
      <c r="AI81" s="970"/>
      <c r="AJ81" s="971"/>
      <c r="AK81" s="969" t="s">
        <v>476</v>
      </c>
      <c r="AL81" s="970"/>
      <c r="AM81" s="970"/>
      <c r="AN81" s="970"/>
      <c r="AO81" s="971"/>
      <c r="AP81" s="969" t="s">
        <v>476</v>
      </c>
      <c r="AQ81" s="970"/>
      <c r="AR81" s="970"/>
      <c r="AS81" s="970"/>
      <c r="AT81" s="971"/>
      <c r="AU81" s="969" t="s">
        <v>476</v>
      </c>
      <c r="AV81" s="970"/>
      <c r="AW81" s="970"/>
      <c r="AX81" s="970"/>
      <c r="AY81" s="971"/>
      <c r="AZ81" s="972"/>
      <c r="BA81" s="972"/>
      <c r="BB81" s="972"/>
      <c r="BC81" s="972"/>
      <c r="BD81" s="973"/>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4"/>
      <c r="C82" s="975"/>
      <c r="D82" s="975"/>
      <c r="E82" s="975"/>
      <c r="F82" s="975"/>
      <c r="G82" s="975"/>
      <c r="H82" s="975"/>
      <c r="I82" s="975"/>
      <c r="J82" s="975"/>
      <c r="K82" s="975"/>
      <c r="L82" s="975"/>
      <c r="M82" s="975"/>
      <c r="N82" s="975"/>
      <c r="O82" s="975"/>
      <c r="P82" s="976"/>
      <c r="Q82" s="977"/>
      <c r="R82" s="970"/>
      <c r="S82" s="970"/>
      <c r="T82" s="970"/>
      <c r="U82" s="971"/>
      <c r="V82" s="969"/>
      <c r="W82" s="970"/>
      <c r="X82" s="970"/>
      <c r="Y82" s="970"/>
      <c r="Z82" s="971"/>
      <c r="AA82" s="969"/>
      <c r="AB82" s="970"/>
      <c r="AC82" s="970"/>
      <c r="AD82" s="970"/>
      <c r="AE82" s="971"/>
      <c r="AF82" s="969"/>
      <c r="AG82" s="970"/>
      <c r="AH82" s="970"/>
      <c r="AI82" s="970"/>
      <c r="AJ82" s="971"/>
      <c r="AK82" s="969"/>
      <c r="AL82" s="970"/>
      <c r="AM82" s="970"/>
      <c r="AN82" s="970"/>
      <c r="AO82" s="971"/>
      <c r="AP82" s="969"/>
      <c r="AQ82" s="970"/>
      <c r="AR82" s="970"/>
      <c r="AS82" s="970"/>
      <c r="AT82" s="971"/>
      <c r="AU82" s="969"/>
      <c r="AV82" s="970"/>
      <c r="AW82" s="970"/>
      <c r="AX82" s="970"/>
      <c r="AY82" s="971"/>
      <c r="AZ82" s="972"/>
      <c r="BA82" s="972"/>
      <c r="BB82" s="972"/>
      <c r="BC82" s="972"/>
      <c r="BD82" s="973"/>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4"/>
      <c r="C83" s="975"/>
      <c r="D83" s="975"/>
      <c r="E83" s="975"/>
      <c r="F83" s="975"/>
      <c r="G83" s="975"/>
      <c r="H83" s="975"/>
      <c r="I83" s="975"/>
      <c r="J83" s="975"/>
      <c r="K83" s="975"/>
      <c r="L83" s="975"/>
      <c r="M83" s="975"/>
      <c r="N83" s="975"/>
      <c r="O83" s="975"/>
      <c r="P83" s="976"/>
      <c r="Q83" s="977"/>
      <c r="R83" s="970"/>
      <c r="S83" s="970"/>
      <c r="T83" s="970"/>
      <c r="U83" s="971"/>
      <c r="V83" s="969"/>
      <c r="W83" s="970"/>
      <c r="X83" s="970"/>
      <c r="Y83" s="970"/>
      <c r="Z83" s="971"/>
      <c r="AA83" s="969"/>
      <c r="AB83" s="970"/>
      <c r="AC83" s="970"/>
      <c r="AD83" s="970"/>
      <c r="AE83" s="971"/>
      <c r="AF83" s="969"/>
      <c r="AG83" s="970"/>
      <c r="AH83" s="970"/>
      <c r="AI83" s="970"/>
      <c r="AJ83" s="971"/>
      <c r="AK83" s="969"/>
      <c r="AL83" s="970"/>
      <c r="AM83" s="970"/>
      <c r="AN83" s="970"/>
      <c r="AO83" s="971"/>
      <c r="AP83" s="969"/>
      <c r="AQ83" s="970"/>
      <c r="AR83" s="970"/>
      <c r="AS83" s="970"/>
      <c r="AT83" s="971"/>
      <c r="AU83" s="969"/>
      <c r="AV83" s="970"/>
      <c r="AW83" s="970"/>
      <c r="AX83" s="970"/>
      <c r="AY83" s="971"/>
      <c r="AZ83" s="972"/>
      <c r="BA83" s="972"/>
      <c r="BB83" s="972"/>
      <c r="BC83" s="972"/>
      <c r="BD83" s="973"/>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4"/>
      <c r="C84" s="975"/>
      <c r="D84" s="975"/>
      <c r="E84" s="975"/>
      <c r="F84" s="975"/>
      <c r="G84" s="975"/>
      <c r="H84" s="975"/>
      <c r="I84" s="975"/>
      <c r="J84" s="975"/>
      <c r="K84" s="975"/>
      <c r="L84" s="975"/>
      <c r="M84" s="975"/>
      <c r="N84" s="975"/>
      <c r="O84" s="975"/>
      <c r="P84" s="976"/>
      <c r="Q84" s="977"/>
      <c r="R84" s="970"/>
      <c r="S84" s="970"/>
      <c r="T84" s="970"/>
      <c r="U84" s="971"/>
      <c r="V84" s="969"/>
      <c r="W84" s="970"/>
      <c r="X84" s="970"/>
      <c r="Y84" s="970"/>
      <c r="Z84" s="971"/>
      <c r="AA84" s="969"/>
      <c r="AB84" s="970"/>
      <c r="AC84" s="970"/>
      <c r="AD84" s="970"/>
      <c r="AE84" s="971"/>
      <c r="AF84" s="969"/>
      <c r="AG84" s="970"/>
      <c r="AH84" s="970"/>
      <c r="AI84" s="970"/>
      <c r="AJ84" s="971"/>
      <c r="AK84" s="969"/>
      <c r="AL84" s="970"/>
      <c r="AM84" s="970"/>
      <c r="AN84" s="970"/>
      <c r="AO84" s="971"/>
      <c r="AP84" s="969"/>
      <c r="AQ84" s="970"/>
      <c r="AR84" s="970"/>
      <c r="AS84" s="970"/>
      <c r="AT84" s="971"/>
      <c r="AU84" s="969"/>
      <c r="AV84" s="970"/>
      <c r="AW84" s="970"/>
      <c r="AX84" s="970"/>
      <c r="AY84" s="971"/>
      <c r="AZ84" s="972"/>
      <c r="BA84" s="972"/>
      <c r="BB84" s="972"/>
      <c r="BC84" s="972"/>
      <c r="BD84" s="973"/>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4"/>
      <c r="C85" s="975"/>
      <c r="D85" s="975"/>
      <c r="E85" s="975"/>
      <c r="F85" s="975"/>
      <c r="G85" s="975"/>
      <c r="H85" s="975"/>
      <c r="I85" s="975"/>
      <c r="J85" s="975"/>
      <c r="K85" s="975"/>
      <c r="L85" s="975"/>
      <c r="M85" s="975"/>
      <c r="N85" s="975"/>
      <c r="O85" s="975"/>
      <c r="P85" s="976"/>
      <c r="Q85" s="977"/>
      <c r="R85" s="970"/>
      <c r="S85" s="970"/>
      <c r="T85" s="970"/>
      <c r="U85" s="971"/>
      <c r="V85" s="969"/>
      <c r="W85" s="970"/>
      <c r="X85" s="970"/>
      <c r="Y85" s="970"/>
      <c r="Z85" s="971"/>
      <c r="AA85" s="969"/>
      <c r="AB85" s="970"/>
      <c r="AC85" s="970"/>
      <c r="AD85" s="970"/>
      <c r="AE85" s="971"/>
      <c r="AF85" s="969"/>
      <c r="AG85" s="970"/>
      <c r="AH85" s="970"/>
      <c r="AI85" s="970"/>
      <c r="AJ85" s="971"/>
      <c r="AK85" s="969"/>
      <c r="AL85" s="970"/>
      <c r="AM85" s="970"/>
      <c r="AN85" s="970"/>
      <c r="AO85" s="971"/>
      <c r="AP85" s="969"/>
      <c r="AQ85" s="970"/>
      <c r="AR85" s="970"/>
      <c r="AS85" s="970"/>
      <c r="AT85" s="971"/>
      <c r="AU85" s="969"/>
      <c r="AV85" s="970"/>
      <c r="AW85" s="970"/>
      <c r="AX85" s="970"/>
      <c r="AY85" s="971"/>
      <c r="AZ85" s="972"/>
      <c r="BA85" s="972"/>
      <c r="BB85" s="972"/>
      <c r="BC85" s="972"/>
      <c r="BD85" s="973"/>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4"/>
      <c r="C86" s="975"/>
      <c r="D86" s="975"/>
      <c r="E86" s="975"/>
      <c r="F86" s="975"/>
      <c r="G86" s="975"/>
      <c r="H86" s="975"/>
      <c r="I86" s="975"/>
      <c r="J86" s="975"/>
      <c r="K86" s="975"/>
      <c r="L86" s="975"/>
      <c r="M86" s="975"/>
      <c r="N86" s="975"/>
      <c r="O86" s="975"/>
      <c r="P86" s="976"/>
      <c r="Q86" s="977"/>
      <c r="R86" s="970"/>
      <c r="S86" s="970"/>
      <c r="T86" s="970"/>
      <c r="U86" s="971"/>
      <c r="V86" s="969"/>
      <c r="W86" s="970"/>
      <c r="X86" s="970"/>
      <c r="Y86" s="970"/>
      <c r="Z86" s="971"/>
      <c r="AA86" s="969"/>
      <c r="AB86" s="970"/>
      <c r="AC86" s="970"/>
      <c r="AD86" s="970"/>
      <c r="AE86" s="971"/>
      <c r="AF86" s="969"/>
      <c r="AG86" s="970"/>
      <c r="AH86" s="970"/>
      <c r="AI86" s="970"/>
      <c r="AJ86" s="971"/>
      <c r="AK86" s="969"/>
      <c r="AL86" s="970"/>
      <c r="AM86" s="970"/>
      <c r="AN86" s="970"/>
      <c r="AO86" s="971"/>
      <c r="AP86" s="969"/>
      <c r="AQ86" s="970"/>
      <c r="AR86" s="970"/>
      <c r="AS86" s="970"/>
      <c r="AT86" s="971"/>
      <c r="AU86" s="969"/>
      <c r="AV86" s="970"/>
      <c r="AW86" s="970"/>
      <c r="AX86" s="970"/>
      <c r="AY86" s="971"/>
      <c r="AZ86" s="972"/>
      <c r="BA86" s="972"/>
      <c r="BB86" s="972"/>
      <c r="BC86" s="972"/>
      <c r="BD86" s="973"/>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5"/>
      <c r="V87" s="966"/>
      <c r="W87" s="964"/>
      <c r="X87" s="964"/>
      <c r="Y87" s="964"/>
      <c r="Z87" s="965"/>
      <c r="AA87" s="966"/>
      <c r="AB87" s="964"/>
      <c r="AC87" s="964"/>
      <c r="AD87" s="964"/>
      <c r="AE87" s="965"/>
      <c r="AF87" s="966"/>
      <c r="AG87" s="964"/>
      <c r="AH87" s="964"/>
      <c r="AI87" s="964"/>
      <c r="AJ87" s="965"/>
      <c r="AK87" s="966"/>
      <c r="AL87" s="964"/>
      <c r="AM87" s="964"/>
      <c r="AN87" s="964"/>
      <c r="AO87" s="965"/>
      <c r="AP87" s="966"/>
      <c r="AQ87" s="964"/>
      <c r="AR87" s="964"/>
      <c r="AS87" s="964"/>
      <c r="AT87" s="965"/>
      <c r="AU87" s="966"/>
      <c r="AV87" s="964"/>
      <c r="AW87" s="964"/>
      <c r="AX87" s="964"/>
      <c r="AY87" s="965"/>
      <c r="AZ87" s="967"/>
      <c r="BA87" s="967"/>
      <c r="BB87" s="967"/>
      <c r="BC87" s="967"/>
      <c r="BD87" s="968"/>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14958</v>
      </c>
      <c r="AG88" s="955"/>
      <c r="AH88" s="955"/>
      <c r="AI88" s="955"/>
      <c r="AJ88" s="955"/>
      <c r="AK88" s="959"/>
      <c r="AL88" s="959"/>
      <c r="AM88" s="959"/>
      <c r="AN88" s="959"/>
      <c r="AO88" s="959"/>
      <c r="AP88" s="955">
        <v>565</v>
      </c>
      <c r="AQ88" s="955"/>
      <c r="AR88" s="955"/>
      <c r="AS88" s="955"/>
      <c r="AT88" s="955"/>
      <c r="AU88" s="955">
        <v>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v>
      </c>
      <c r="CS102" s="947"/>
      <c r="CT102" s="947"/>
      <c r="CU102" s="947"/>
      <c r="CV102" s="948"/>
      <c r="CW102" s="946">
        <v>2</v>
      </c>
      <c r="CX102" s="947"/>
      <c r="CY102" s="947"/>
      <c r="CZ102" s="947"/>
      <c r="DA102" s="948"/>
      <c r="DB102" s="946" t="s">
        <v>536</v>
      </c>
      <c r="DC102" s="947"/>
      <c r="DD102" s="947"/>
      <c r="DE102" s="947"/>
      <c r="DF102" s="948"/>
      <c r="DG102" s="946" t="s">
        <v>537</v>
      </c>
      <c r="DH102" s="947"/>
      <c r="DI102" s="947"/>
      <c r="DJ102" s="947"/>
      <c r="DK102" s="948"/>
      <c r="DL102" s="946" t="s">
        <v>537</v>
      </c>
      <c r="DM102" s="947"/>
      <c r="DN102" s="947"/>
      <c r="DO102" s="947"/>
      <c r="DP102" s="948"/>
      <c r="DQ102" s="946" t="s">
        <v>537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713369</v>
      </c>
      <c r="AB110" s="873"/>
      <c r="AC110" s="873"/>
      <c r="AD110" s="873"/>
      <c r="AE110" s="874"/>
      <c r="AF110" s="875">
        <v>743007</v>
      </c>
      <c r="AG110" s="873"/>
      <c r="AH110" s="873"/>
      <c r="AI110" s="873"/>
      <c r="AJ110" s="874"/>
      <c r="AK110" s="875">
        <v>763975</v>
      </c>
      <c r="AL110" s="873"/>
      <c r="AM110" s="873"/>
      <c r="AN110" s="873"/>
      <c r="AO110" s="874"/>
      <c r="AP110" s="876">
        <v>40.6</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6205325</v>
      </c>
      <c r="BR110" s="800"/>
      <c r="BS110" s="800"/>
      <c r="BT110" s="800"/>
      <c r="BU110" s="800"/>
      <c r="BV110" s="800">
        <v>5964267</v>
      </c>
      <c r="BW110" s="800"/>
      <c r="BX110" s="800"/>
      <c r="BY110" s="800"/>
      <c r="BZ110" s="800"/>
      <c r="CA110" s="800">
        <v>5771559</v>
      </c>
      <c r="CB110" s="800"/>
      <c r="CC110" s="800"/>
      <c r="CD110" s="800"/>
      <c r="CE110" s="800"/>
      <c r="CF110" s="861">
        <v>306.89999999999998</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1435771</v>
      </c>
      <c r="BR112" s="771"/>
      <c r="BS112" s="771"/>
      <c r="BT112" s="771"/>
      <c r="BU112" s="771"/>
      <c r="BV112" s="771">
        <v>1356846</v>
      </c>
      <c r="BW112" s="771"/>
      <c r="BX112" s="771"/>
      <c r="BY112" s="771"/>
      <c r="BZ112" s="771"/>
      <c r="CA112" s="771">
        <v>1343653</v>
      </c>
      <c r="CB112" s="771"/>
      <c r="CC112" s="771"/>
      <c r="CD112" s="771"/>
      <c r="CE112" s="771"/>
      <c r="CF112" s="848">
        <v>71.400000000000006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127316</v>
      </c>
      <c r="AB113" s="909"/>
      <c r="AC113" s="909"/>
      <c r="AD113" s="909"/>
      <c r="AE113" s="910"/>
      <c r="AF113" s="911">
        <v>120847</v>
      </c>
      <c r="AG113" s="909"/>
      <c r="AH113" s="909"/>
      <c r="AI113" s="909"/>
      <c r="AJ113" s="910"/>
      <c r="AK113" s="911">
        <v>132027</v>
      </c>
      <c r="AL113" s="909"/>
      <c r="AM113" s="909"/>
      <c r="AN113" s="909"/>
      <c r="AO113" s="910"/>
      <c r="AP113" s="912">
        <v>7</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29039</v>
      </c>
      <c r="BR113" s="771"/>
      <c r="BS113" s="771"/>
      <c r="BT113" s="771"/>
      <c r="BU113" s="771"/>
      <c r="BV113" s="771">
        <v>57997</v>
      </c>
      <c r="BW113" s="771"/>
      <c r="BX113" s="771"/>
      <c r="BY113" s="771"/>
      <c r="BZ113" s="771"/>
      <c r="CA113" s="771">
        <v>49787</v>
      </c>
      <c r="CB113" s="771"/>
      <c r="CC113" s="771"/>
      <c r="CD113" s="771"/>
      <c r="CE113" s="771"/>
      <c r="CF113" s="848">
        <v>2.6</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145</v>
      </c>
      <c r="AB114" s="784"/>
      <c r="AC114" s="784"/>
      <c r="AD114" s="784"/>
      <c r="AE114" s="785"/>
      <c r="AF114" s="786">
        <v>419</v>
      </c>
      <c r="AG114" s="784"/>
      <c r="AH114" s="784"/>
      <c r="AI114" s="784"/>
      <c r="AJ114" s="785"/>
      <c r="AK114" s="786">
        <v>7578</v>
      </c>
      <c r="AL114" s="784"/>
      <c r="AM114" s="784"/>
      <c r="AN114" s="784"/>
      <c r="AO114" s="785"/>
      <c r="AP114" s="754">
        <v>0.4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706527</v>
      </c>
      <c r="BR114" s="771"/>
      <c r="BS114" s="771"/>
      <c r="BT114" s="771"/>
      <c r="BU114" s="771"/>
      <c r="BV114" s="771">
        <v>718876</v>
      </c>
      <c r="BW114" s="771"/>
      <c r="BX114" s="771"/>
      <c r="BY114" s="771"/>
      <c r="BZ114" s="771"/>
      <c r="CA114" s="771">
        <v>718492</v>
      </c>
      <c r="CB114" s="771"/>
      <c r="CC114" s="771"/>
      <c r="CD114" s="771"/>
      <c r="CE114" s="771"/>
      <c r="CF114" s="848">
        <v>38.200000000000003</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v>78</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840830</v>
      </c>
      <c r="AB117" s="895"/>
      <c r="AC117" s="895"/>
      <c r="AD117" s="895"/>
      <c r="AE117" s="896"/>
      <c r="AF117" s="898">
        <v>864273</v>
      </c>
      <c r="AG117" s="895"/>
      <c r="AH117" s="895"/>
      <c r="AI117" s="895"/>
      <c r="AJ117" s="896"/>
      <c r="AK117" s="898">
        <v>903658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430</v>
      </c>
      <c r="BP118" s="838"/>
      <c r="BQ118" s="857">
        <v>8376662</v>
      </c>
      <c r="BR118" s="858"/>
      <c r="BS118" s="858"/>
      <c r="BT118" s="858"/>
      <c r="BU118" s="858"/>
      <c r="BV118" s="858">
        <v>8097986</v>
      </c>
      <c r="BW118" s="858"/>
      <c r="BX118" s="858"/>
      <c r="BY118" s="858"/>
      <c r="BZ118" s="858"/>
      <c r="CA118" s="858">
        <v>7883491</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2872094</v>
      </c>
      <c r="BR119" s="800"/>
      <c r="BS119" s="800"/>
      <c r="BT119" s="800"/>
      <c r="BU119" s="800"/>
      <c r="BV119" s="800">
        <v>3205039</v>
      </c>
      <c r="BW119" s="800"/>
      <c r="BX119" s="800"/>
      <c r="BY119" s="800"/>
      <c r="BZ119" s="800"/>
      <c r="CA119" s="800">
        <v>3234743</v>
      </c>
      <c r="CB119" s="800"/>
      <c r="CC119" s="800"/>
      <c r="CD119" s="800"/>
      <c r="CE119" s="800"/>
      <c r="CF119" s="861">
        <v>172</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20880</v>
      </c>
      <c r="BR120" s="771"/>
      <c r="BS120" s="771"/>
      <c r="BT120" s="771"/>
      <c r="BU120" s="771"/>
      <c r="BV120" s="771">
        <v>17698</v>
      </c>
      <c r="BW120" s="771"/>
      <c r="BX120" s="771"/>
      <c r="BY120" s="771"/>
      <c r="BZ120" s="771"/>
      <c r="CA120" s="771">
        <v>30200</v>
      </c>
      <c r="CB120" s="771"/>
      <c r="CC120" s="771"/>
      <c r="CD120" s="771"/>
      <c r="CE120" s="771"/>
      <c r="CF120" s="848">
        <v>1.6</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782036</v>
      </c>
      <c r="DH120" s="800"/>
      <c r="DI120" s="800"/>
      <c r="DJ120" s="800"/>
      <c r="DK120" s="800"/>
      <c r="DL120" s="800">
        <v>740502</v>
      </c>
      <c r="DM120" s="800"/>
      <c r="DN120" s="800"/>
      <c r="DO120" s="800"/>
      <c r="DP120" s="800"/>
      <c r="DQ120" s="800">
        <v>692181</v>
      </c>
      <c r="DR120" s="800"/>
      <c r="DS120" s="800"/>
      <c r="DT120" s="800"/>
      <c r="DU120" s="800"/>
      <c r="DV120" s="801">
        <v>36.799999999999997</v>
      </c>
      <c r="DW120" s="801"/>
      <c r="DX120" s="801"/>
      <c r="DY120" s="801"/>
      <c r="DZ120" s="802"/>
    </row>
    <row r="121" spans="1:130" s="197" customFormat="1" ht="26.25" customHeight="1">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5581806</v>
      </c>
      <c r="BR121" s="858"/>
      <c r="BS121" s="858"/>
      <c r="BT121" s="858"/>
      <c r="BU121" s="858"/>
      <c r="BV121" s="858">
        <v>5359196</v>
      </c>
      <c r="BW121" s="858"/>
      <c r="BX121" s="858"/>
      <c r="BY121" s="858"/>
      <c r="BZ121" s="858"/>
      <c r="CA121" s="858">
        <v>5141995</v>
      </c>
      <c r="CB121" s="858"/>
      <c r="CC121" s="858"/>
      <c r="CD121" s="858"/>
      <c r="CE121" s="858"/>
      <c r="CF121" s="859">
        <v>273.39999999999998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501869</v>
      </c>
      <c r="DH121" s="771"/>
      <c r="DI121" s="771"/>
      <c r="DJ121" s="771"/>
      <c r="DK121" s="771"/>
      <c r="DL121" s="771">
        <v>471345</v>
      </c>
      <c r="DM121" s="771"/>
      <c r="DN121" s="771"/>
      <c r="DO121" s="771"/>
      <c r="DP121" s="771"/>
      <c r="DQ121" s="771">
        <v>460752</v>
      </c>
      <c r="DR121" s="771"/>
      <c r="DS121" s="771"/>
      <c r="DT121" s="771"/>
      <c r="DU121" s="771"/>
      <c r="DV121" s="823">
        <v>24.5</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439</v>
      </c>
      <c r="BP122" s="838"/>
      <c r="BQ122" s="839">
        <v>8474780</v>
      </c>
      <c r="BR122" s="840"/>
      <c r="BS122" s="840"/>
      <c r="BT122" s="840"/>
      <c r="BU122" s="840"/>
      <c r="BV122" s="840">
        <v>8581933</v>
      </c>
      <c r="BW122" s="840"/>
      <c r="BX122" s="840"/>
      <c r="BY122" s="840"/>
      <c r="BZ122" s="840"/>
      <c r="CA122" s="840">
        <v>8406938</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151866</v>
      </c>
      <c r="DH122" s="771"/>
      <c r="DI122" s="771"/>
      <c r="DJ122" s="771"/>
      <c r="DK122" s="771"/>
      <c r="DL122" s="771">
        <v>144999</v>
      </c>
      <c r="DM122" s="771"/>
      <c r="DN122" s="771"/>
      <c r="DO122" s="771"/>
      <c r="DP122" s="771"/>
      <c r="DQ122" s="771">
        <v>190720</v>
      </c>
      <c r="DR122" s="771"/>
      <c r="DS122" s="771"/>
      <c r="DT122" s="771"/>
      <c r="DU122" s="771"/>
      <c r="DV122" s="823">
        <v>10.1</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441</v>
      </c>
      <c r="AB127" s="784"/>
      <c r="AC127" s="784"/>
      <c r="AD127" s="784"/>
      <c r="AE127" s="785"/>
      <c r="AF127" s="786" t="s">
        <v>441</v>
      </c>
      <c r="AG127" s="784"/>
      <c r="AH127" s="784"/>
      <c r="AI127" s="784"/>
      <c r="AJ127" s="785"/>
      <c r="AK127" s="786" t="s">
        <v>441</v>
      </c>
      <c r="AL127" s="784"/>
      <c r="AM127" s="784"/>
      <c r="AN127" s="784"/>
      <c r="AO127" s="785"/>
      <c r="AP127" s="754" t="s">
        <v>441</v>
      </c>
      <c r="AQ127" s="755"/>
      <c r="AR127" s="755"/>
      <c r="AS127" s="755"/>
      <c r="AT127" s="756"/>
      <c r="AU127" s="233"/>
      <c r="AV127" s="233"/>
      <c r="AW127" s="233"/>
      <c r="AX127" s="757" t="s">
        <v>451</v>
      </c>
      <c r="AY127" s="758"/>
      <c r="AZ127" s="758"/>
      <c r="BA127" s="758"/>
      <c r="BB127" s="758"/>
      <c r="BC127" s="758"/>
      <c r="BD127" s="758"/>
      <c r="BE127" s="759"/>
      <c r="BF127" s="760" t="s">
        <v>441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8247</v>
      </c>
      <c r="AB128" s="724"/>
      <c r="AC128" s="724"/>
      <c r="AD128" s="724"/>
      <c r="AE128" s="725"/>
      <c r="AF128" s="726">
        <v>5430</v>
      </c>
      <c r="AG128" s="724"/>
      <c r="AH128" s="724"/>
      <c r="AI128" s="724"/>
      <c r="AJ128" s="725"/>
      <c r="AK128" s="726">
        <v>8764</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2508963</v>
      </c>
      <c r="AB129" s="784"/>
      <c r="AC129" s="784"/>
      <c r="AD129" s="784"/>
      <c r="AE129" s="785"/>
      <c r="AF129" s="786">
        <v>2571877</v>
      </c>
      <c r="AG129" s="784"/>
      <c r="AH129" s="784"/>
      <c r="AI129" s="784"/>
      <c r="AJ129" s="785"/>
      <c r="AK129" s="786">
        <v>2538320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612353</v>
      </c>
      <c r="AB130" s="784"/>
      <c r="AC130" s="784"/>
      <c r="AD130" s="784"/>
      <c r="AE130" s="785"/>
      <c r="AF130" s="786">
        <v>635549</v>
      </c>
      <c r="AG130" s="784"/>
      <c r="AH130" s="784"/>
      <c r="AI130" s="784"/>
      <c r="AJ130" s="785"/>
      <c r="AK130" s="786">
        <v>657609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1896610</v>
      </c>
      <c r="AB131" s="717"/>
      <c r="AC131" s="717"/>
      <c r="AD131" s="717"/>
      <c r="AE131" s="718"/>
      <c r="AF131" s="719">
        <v>1936328</v>
      </c>
      <c r="AG131" s="717"/>
      <c r="AH131" s="717"/>
      <c r="AI131" s="717"/>
      <c r="AJ131" s="718"/>
      <c r="AK131" s="719">
        <v>1880711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11.61177047</v>
      </c>
      <c r="AB132" s="740"/>
      <c r="AC132" s="740"/>
      <c r="AD132" s="740"/>
      <c r="AE132" s="741"/>
      <c r="AF132" s="742">
        <v>11.531827249999999</v>
      </c>
      <c r="AG132" s="740"/>
      <c r="AH132" s="740"/>
      <c r="AI132" s="740"/>
      <c r="AJ132" s="741"/>
      <c r="AK132" s="742">
        <v>12.616771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13.3</v>
      </c>
      <c r="AB133" s="749"/>
      <c r="AC133" s="749"/>
      <c r="AD133" s="749"/>
      <c r="AE133" s="750"/>
      <c r="AF133" s="748">
        <v>12.5</v>
      </c>
      <c r="AG133" s="749"/>
      <c r="AH133" s="749"/>
      <c r="AI133" s="749"/>
      <c r="AJ133" s="750"/>
      <c r="AK133" s="748">
        <v>11.9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3:P73"/>
    <mergeCell ref="B74:P74"/>
    <mergeCell ref="B72:P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DV72:DZ72"/>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AU73:AY73"/>
    <mergeCell ref="AZ73:BD73"/>
    <mergeCell ref="DG75:DK75"/>
    <mergeCell ref="DL75:DP75"/>
    <mergeCell ref="DQ75:DU75"/>
    <mergeCell ref="DV75:DZ75"/>
    <mergeCell ref="Q73:U73"/>
    <mergeCell ref="V73:Z73"/>
    <mergeCell ref="AA73:AE73"/>
    <mergeCell ref="AF73:AJ73"/>
    <mergeCell ref="AK73:AO73"/>
    <mergeCell ref="AP73:AT73"/>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Q74:U74"/>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1" t="s">
        <v>467</v>
      </c>
      <c r="L7" s="254"/>
      <c r="M7" s="255" t="s">
        <v>468</v>
      </c>
      <c r="N7" s="256"/>
    </row>
    <row r="8" spans="1:16">
      <c r="A8" s="248"/>
      <c r="B8" s="244"/>
      <c r="C8" s="244"/>
      <c r="D8" s="244"/>
      <c r="E8" s="244"/>
      <c r="F8" s="244"/>
      <c r="G8" s="257"/>
      <c r="H8" s="258"/>
      <c r="I8" s="258"/>
      <c r="J8" s="259"/>
      <c r="K8" s="1122"/>
      <c r="L8" s="260" t="s">
        <v>469</v>
      </c>
      <c r="M8" s="261" t="s">
        <v>470</v>
      </c>
      <c r="N8" s="262" t="s">
        <v>471</v>
      </c>
    </row>
    <row r="9" spans="1:16">
      <c r="A9" s="248"/>
      <c r="B9" s="244"/>
      <c r="C9" s="244"/>
      <c r="D9" s="244"/>
      <c r="E9" s="244"/>
      <c r="F9" s="244"/>
      <c r="G9" s="1135" t="s">
        <v>472</v>
      </c>
      <c r="H9" s="1136"/>
      <c r="I9" s="1136"/>
      <c r="J9" s="1137"/>
      <c r="K9" s="263">
        <v>615765</v>
      </c>
      <c r="L9" s="264">
        <v>198314</v>
      </c>
      <c r="M9" s="265">
        <v>198661</v>
      </c>
      <c r="N9" s="266">
        <v>-0.2</v>
      </c>
    </row>
    <row r="10" spans="1:16">
      <c r="A10" s="248"/>
      <c r="B10" s="244"/>
      <c r="C10" s="244"/>
      <c r="D10" s="244"/>
      <c r="E10" s="244"/>
      <c r="F10" s="244"/>
      <c r="G10" s="1135" t="s">
        <v>473</v>
      </c>
      <c r="H10" s="1136"/>
      <c r="I10" s="1136"/>
      <c r="J10" s="1137"/>
      <c r="K10" s="267">
        <v>46393</v>
      </c>
      <c r="L10" s="268">
        <v>14941</v>
      </c>
      <c r="M10" s="269">
        <v>22571</v>
      </c>
      <c r="N10" s="270">
        <v>-33.799999999999997</v>
      </c>
    </row>
    <row r="11" spans="1:16" ht="13.5" customHeight="1">
      <c r="A11" s="248"/>
      <c r="B11" s="244"/>
      <c r="C11" s="244"/>
      <c r="D11" s="244"/>
      <c r="E11" s="244"/>
      <c r="F11" s="244"/>
      <c r="G11" s="1135" t="s">
        <v>474</v>
      </c>
      <c r="H11" s="1136"/>
      <c r="I11" s="1136"/>
      <c r="J11" s="1137"/>
      <c r="K11" s="267">
        <v>77864</v>
      </c>
      <c r="L11" s="268">
        <v>25077</v>
      </c>
      <c r="M11" s="269">
        <v>24639</v>
      </c>
      <c r="N11" s="270">
        <v>1.8</v>
      </c>
    </row>
    <row r="12" spans="1:16" ht="13.5" customHeight="1">
      <c r="A12" s="248"/>
      <c r="B12" s="244"/>
      <c r="C12" s="244"/>
      <c r="D12" s="244"/>
      <c r="E12" s="244"/>
      <c r="F12" s="244"/>
      <c r="G12" s="1135" t="s">
        <v>475</v>
      </c>
      <c r="H12" s="1136"/>
      <c r="I12" s="1136"/>
      <c r="J12" s="1137"/>
      <c r="K12" s="267" t="s">
        <v>476</v>
      </c>
      <c r="L12" s="268" t="s">
        <v>476</v>
      </c>
      <c r="M12" s="269">
        <v>3341</v>
      </c>
      <c r="N12" s="270" t="s">
        <v>476</v>
      </c>
    </row>
    <row r="13" spans="1:16" ht="13.5" customHeight="1">
      <c r="A13" s="248"/>
      <c r="B13" s="244"/>
      <c r="C13" s="244"/>
      <c r="D13" s="244"/>
      <c r="E13" s="244"/>
      <c r="F13" s="244"/>
      <c r="G13" s="1135" t="s">
        <v>477</v>
      </c>
      <c r="H13" s="1136"/>
      <c r="I13" s="1136"/>
      <c r="J13" s="1137"/>
      <c r="K13" s="267" t="s">
        <v>476</v>
      </c>
      <c r="L13" s="268" t="s">
        <v>476</v>
      </c>
      <c r="M13" s="269" t="s">
        <v>476</v>
      </c>
      <c r="N13" s="270" t="s">
        <v>476</v>
      </c>
    </row>
    <row r="14" spans="1:16" ht="13.5" customHeight="1">
      <c r="A14" s="248"/>
      <c r="B14" s="244"/>
      <c r="C14" s="244"/>
      <c r="D14" s="244"/>
      <c r="E14" s="244"/>
      <c r="F14" s="244"/>
      <c r="G14" s="1135" t="s">
        <v>478</v>
      </c>
      <c r="H14" s="1136"/>
      <c r="I14" s="1136"/>
      <c r="J14" s="1137"/>
      <c r="K14" s="267" t="s">
        <v>476</v>
      </c>
      <c r="L14" s="268" t="s">
        <v>476</v>
      </c>
      <c r="M14" s="269">
        <v>9231</v>
      </c>
      <c r="N14" s="270" t="s">
        <v>476</v>
      </c>
    </row>
    <row r="15" spans="1:16" ht="13.5" customHeight="1">
      <c r="A15" s="248"/>
      <c r="B15" s="244"/>
      <c r="C15" s="244"/>
      <c r="D15" s="244"/>
      <c r="E15" s="244"/>
      <c r="F15" s="244"/>
      <c r="G15" s="1135" t="s">
        <v>479</v>
      </c>
      <c r="H15" s="1136"/>
      <c r="I15" s="1136"/>
      <c r="J15" s="1137"/>
      <c r="K15" s="267">
        <v>10312</v>
      </c>
      <c r="L15" s="268">
        <v>3321</v>
      </c>
      <c r="M15" s="269">
        <v>4542</v>
      </c>
      <c r="N15" s="270">
        <v>-26.9</v>
      </c>
    </row>
    <row r="16" spans="1:16">
      <c r="A16" s="248"/>
      <c r="B16" s="244"/>
      <c r="C16" s="244"/>
      <c r="D16" s="244"/>
      <c r="E16" s="244"/>
      <c r="F16" s="244"/>
      <c r="G16" s="1138" t="s">
        <v>480</v>
      </c>
      <c r="H16" s="1139"/>
      <c r="I16" s="1139"/>
      <c r="J16" s="1140"/>
      <c r="K16" s="268">
        <v>-40393</v>
      </c>
      <c r="L16" s="268">
        <v>-13009</v>
      </c>
      <c r="M16" s="269">
        <v>-20623</v>
      </c>
      <c r="N16" s="270">
        <v>-36.9</v>
      </c>
    </row>
    <row r="17" spans="1:16">
      <c r="A17" s="248"/>
      <c r="B17" s="244"/>
      <c r="C17" s="244"/>
      <c r="D17" s="244"/>
      <c r="E17" s="244"/>
      <c r="F17" s="244"/>
      <c r="G17" s="1138" t="s">
        <v>171</v>
      </c>
      <c r="H17" s="1139"/>
      <c r="I17" s="1139"/>
      <c r="J17" s="1140"/>
      <c r="K17" s="268">
        <v>709941</v>
      </c>
      <c r="L17" s="268">
        <v>228644</v>
      </c>
      <c r="M17" s="269">
        <v>242361</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2" t="s">
        <v>485</v>
      </c>
      <c r="H21" s="1133"/>
      <c r="I21" s="1133"/>
      <c r="J21" s="1134"/>
      <c r="K21" s="280">
        <v>18.36</v>
      </c>
      <c r="L21" s="281">
        <v>22.07</v>
      </c>
      <c r="M21" s="282">
        <v>-3.71</v>
      </c>
      <c r="N21" s="249"/>
      <c r="O21" s="283"/>
      <c r="P21" s="279"/>
    </row>
    <row r="22" spans="1:16" s="284" customFormat="1">
      <c r="A22" s="279"/>
      <c r="B22" s="249"/>
      <c r="C22" s="249"/>
      <c r="D22" s="249"/>
      <c r="E22" s="249"/>
      <c r="F22" s="249"/>
      <c r="G22" s="1132" t="s">
        <v>486</v>
      </c>
      <c r="H22" s="1133"/>
      <c r="I22" s="1133"/>
      <c r="J22" s="1134"/>
      <c r="K22" s="285">
        <v>92.8</v>
      </c>
      <c r="L22" s="286">
        <v>93.5</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1" t="s">
        <v>467</v>
      </c>
      <c r="L30" s="254"/>
      <c r="M30" s="255" t="s">
        <v>468</v>
      </c>
      <c r="N30" s="256"/>
    </row>
    <row r="31" spans="1:16">
      <c r="A31" s="248"/>
      <c r="B31" s="244"/>
      <c r="C31" s="244"/>
      <c r="D31" s="244"/>
      <c r="E31" s="244"/>
      <c r="F31" s="244"/>
      <c r="G31" s="257"/>
      <c r="H31" s="258"/>
      <c r="I31" s="258"/>
      <c r="J31" s="259"/>
      <c r="K31" s="1122"/>
      <c r="L31" s="260" t="s">
        <v>469</v>
      </c>
      <c r="M31" s="261" t="s">
        <v>470</v>
      </c>
      <c r="N31" s="262" t="s">
        <v>471</v>
      </c>
    </row>
    <row r="32" spans="1:16" ht="27" customHeight="1">
      <c r="A32" s="248"/>
      <c r="B32" s="244"/>
      <c r="C32" s="244"/>
      <c r="D32" s="244"/>
      <c r="E32" s="244"/>
      <c r="F32" s="244"/>
      <c r="G32" s="1123" t="s">
        <v>489</v>
      </c>
      <c r="H32" s="1124"/>
      <c r="I32" s="1124"/>
      <c r="J32" s="1125"/>
      <c r="K32" s="294">
        <v>763975</v>
      </c>
      <c r="L32" s="294">
        <v>246047</v>
      </c>
      <c r="M32" s="295">
        <v>131612</v>
      </c>
      <c r="N32" s="296">
        <v>86.9</v>
      </c>
    </row>
    <row r="33" spans="1:16" ht="13.5" customHeight="1">
      <c r="A33" s="248"/>
      <c r="B33" s="244"/>
      <c r="C33" s="244"/>
      <c r="D33" s="244"/>
      <c r="E33" s="244"/>
      <c r="F33" s="244"/>
      <c r="G33" s="1123" t="s">
        <v>490</v>
      </c>
      <c r="H33" s="1124"/>
      <c r="I33" s="1124"/>
      <c r="J33" s="1125"/>
      <c r="K33" s="294" t="s">
        <v>476</v>
      </c>
      <c r="L33" s="294" t="s">
        <v>476</v>
      </c>
      <c r="M33" s="295" t="s">
        <v>476</v>
      </c>
      <c r="N33" s="296" t="s">
        <v>476</v>
      </c>
    </row>
    <row r="34" spans="1:16" ht="27" customHeight="1">
      <c r="A34" s="248"/>
      <c r="B34" s="244"/>
      <c r="C34" s="244"/>
      <c r="D34" s="244"/>
      <c r="E34" s="244"/>
      <c r="F34" s="244"/>
      <c r="G34" s="1123" t="s">
        <v>491</v>
      </c>
      <c r="H34" s="1124"/>
      <c r="I34" s="1124"/>
      <c r="J34" s="1125"/>
      <c r="K34" s="294" t="s">
        <v>476</v>
      </c>
      <c r="L34" s="294" t="s">
        <v>476</v>
      </c>
      <c r="M34" s="295">
        <v>41</v>
      </c>
      <c r="N34" s="296" t="s">
        <v>476</v>
      </c>
    </row>
    <row r="35" spans="1:16" ht="27" customHeight="1">
      <c r="A35" s="248"/>
      <c r="B35" s="244"/>
      <c r="C35" s="244"/>
      <c r="D35" s="244"/>
      <c r="E35" s="244"/>
      <c r="F35" s="244"/>
      <c r="G35" s="1123" t="s">
        <v>492</v>
      </c>
      <c r="H35" s="1124"/>
      <c r="I35" s="1124"/>
      <c r="J35" s="1125"/>
      <c r="K35" s="294">
        <v>132027</v>
      </c>
      <c r="L35" s="294">
        <v>42521</v>
      </c>
      <c r="M35" s="295">
        <v>31555</v>
      </c>
      <c r="N35" s="296">
        <v>34.799999999999997</v>
      </c>
    </row>
    <row r="36" spans="1:16" ht="27" customHeight="1">
      <c r="A36" s="248"/>
      <c r="B36" s="244"/>
      <c r="C36" s="244"/>
      <c r="D36" s="244"/>
      <c r="E36" s="244"/>
      <c r="F36" s="244"/>
      <c r="G36" s="1123" t="s">
        <v>493</v>
      </c>
      <c r="H36" s="1124"/>
      <c r="I36" s="1124"/>
      <c r="J36" s="1125"/>
      <c r="K36" s="294">
        <v>7578</v>
      </c>
      <c r="L36" s="294">
        <v>2441</v>
      </c>
      <c r="M36" s="295">
        <v>5720</v>
      </c>
      <c r="N36" s="296">
        <v>-57.3</v>
      </c>
    </row>
    <row r="37" spans="1:16" ht="13.5" customHeight="1">
      <c r="A37" s="248"/>
      <c r="B37" s="244"/>
      <c r="C37" s="244"/>
      <c r="D37" s="244"/>
      <c r="E37" s="244"/>
      <c r="F37" s="244"/>
      <c r="G37" s="1123" t="s">
        <v>494</v>
      </c>
      <c r="H37" s="1124"/>
      <c r="I37" s="1124"/>
      <c r="J37" s="1125"/>
      <c r="K37" s="294" t="s">
        <v>476</v>
      </c>
      <c r="L37" s="294" t="s">
        <v>476</v>
      </c>
      <c r="M37" s="295">
        <v>1648</v>
      </c>
      <c r="N37" s="296" t="s">
        <v>476</v>
      </c>
    </row>
    <row r="38" spans="1:16" ht="27" customHeight="1">
      <c r="A38" s="248"/>
      <c r="B38" s="244"/>
      <c r="C38" s="244"/>
      <c r="D38" s="244"/>
      <c r="E38" s="244"/>
      <c r="F38" s="244"/>
      <c r="G38" s="1126" t="s">
        <v>495</v>
      </c>
      <c r="H38" s="1127"/>
      <c r="I38" s="1127"/>
      <c r="J38" s="1128"/>
      <c r="K38" s="297">
        <v>78</v>
      </c>
      <c r="L38" s="297">
        <v>25</v>
      </c>
      <c r="M38" s="298">
        <v>64</v>
      </c>
      <c r="N38" s="299">
        <v>-60.9</v>
      </c>
      <c r="O38" s="293"/>
    </row>
    <row r="39" spans="1:16">
      <c r="A39" s="248"/>
      <c r="B39" s="244"/>
      <c r="C39" s="244"/>
      <c r="D39" s="244"/>
      <c r="E39" s="244"/>
      <c r="F39" s="244"/>
      <c r="G39" s="1126" t="s">
        <v>496</v>
      </c>
      <c r="H39" s="1127"/>
      <c r="I39" s="1127"/>
      <c r="J39" s="1128"/>
      <c r="K39" s="300">
        <v>-8764</v>
      </c>
      <c r="L39" s="300">
        <v>-2823</v>
      </c>
      <c r="M39" s="301">
        <v>-9298</v>
      </c>
      <c r="N39" s="302">
        <v>-69.599999999999994</v>
      </c>
      <c r="O39" s="293"/>
    </row>
    <row r="40" spans="1:16" ht="27" customHeight="1">
      <c r="A40" s="248"/>
      <c r="B40" s="244"/>
      <c r="C40" s="244"/>
      <c r="D40" s="244"/>
      <c r="E40" s="244"/>
      <c r="F40" s="244"/>
      <c r="G40" s="1123" t="s">
        <v>497</v>
      </c>
      <c r="H40" s="1124"/>
      <c r="I40" s="1124"/>
      <c r="J40" s="1125"/>
      <c r="K40" s="300">
        <v>-657609</v>
      </c>
      <c r="L40" s="300">
        <v>-211790</v>
      </c>
      <c r="M40" s="301">
        <v>-121787</v>
      </c>
      <c r="N40" s="302">
        <v>73.900000000000006</v>
      </c>
      <c r="O40" s="293"/>
    </row>
    <row r="41" spans="1:16">
      <c r="A41" s="248"/>
      <c r="B41" s="244"/>
      <c r="C41" s="244"/>
      <c r="D41" s="244"/>
      <c r="E41" s="244"/>
      <c r="F41" s="244"/>
      <c r="G41" s="1129" t="s">
        <v>281</v>
      </c>
      <c r="H41" s="1130"/>
      <c r="I41" s="1130"/>
      <c r="J41" s="1131"/>
      <c r="K41" s="294">
        <v>237285</v>
      </c>
      <c r="L41" s="300">
        <v>76420</v>
      </c>
      <c r="M41" s="301">
        <v>39554</v>
      </c>
      <c r="N41" s="302">
        <v>93.2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6" t="s">
        <v>467</v>
      </c>
      <c r="J49" s="1118" t="s">
        <v>501</v>
      </c>
      <c r="K49" s="1119"/>
      <c r="L49" s="1119"/>
      <c r="M49" s="1119"/>
      <c r="N49" s="1120"/>
    </row>
    <row r="50" spans="1:14">
      <c r="A50" s="248"/>
      <c r="B50" s="244"/>
      <c r="C50" s="244"/>
      <c r="D50" s="244"/>
      <c r="E50" s="244"/>
      <c r="F50" s="244"/>
      <c r="G50" s="312"/>
      <c r="H50" s="313"/>
      <c r="I50" s="1117"/>
      <c r="J50" s="314" t="s">
        <v>502</v>
      </c>
      <c r="K50" s="315" t="s">
        <v>503</v>
      </c>
      <c r="L50" s="316" t="s">
        <v>504</v>
      </c>
      <c r="M50" s="317" t="s">
        <v>505</v>
      </c>
      <c r="N50" s="318" t="s">
        <v>506</v>
      </c>
    </row>
    <row r="51" spans="1:14">
      <c r="A51" s="248"/>
      <c r="B51" s="244"/>
      <c r="C51" s="244"/>
      <c r="D51" s="244"/>
      <c r="E51" s="244"/>
      <c r="F51" s="244"/>
      <c r="G51" s="310" t="s">
        <v>507</v>
      </c>
      <c r="H51" s="311"/>
      <c r="I51" s="319">
        <v>1040873</v>
      </c>
      <c r="J51" s="320">
        <v>316279</v>
      </c>
      <c r="K51" s="321">
        <v>-45</v>
      </c>
      <c r="L51" s="322">
        <v>325581</v>
      </c>
      <c r="M51" s="323">
        <v>11.5</v>
      </c>
      <c r="N51" s="324">
        <v>-56.5</v>
      </c>
    </row>
    <row r="52" spans="1:14">
      <c r="A52" s="248"/>
      <c r="B52" s="244"/>
      <c r="C52" s="244"/>
      <c r="D52" s="244"/>
      <c r="E52" s="244"/>
      <c r="F52" s="244"/>
      <c r="G52" s="325"/>
      <c r="H52" s="326" t="s">
        <v>508</v>
      </c>
      <c r="I52" s="327">
        <v>179395</v>
      </c>
      <c r="J52" s="328">
        <v>54511</v>
      </c>
      <c r="K52" s="329">
        <v>-75.5</v>
      </c>
      <c r="L52" s="330">
        <v>165116</v>
      </c>
      <c r="M52" s="331">
        <v>0.9</v>
      </c>
      <c r="N52" s="332">
        <v>-76.400000000000006</v>
      </c>
    </row>
    <row r="53" spans="1:14">
      <c r="A53" s="248"/>
      <c r="B53" s="244"/>
      <c r="C53" s="244"/>
      <c r="D53" s="244"/>
      <c r="E53" s="244"/>
      <c r="F53" s="244"/>
      <c r="G53" s="310" t="s">
        <v>509</v>
      </c>
      <c r="H53" s="311"/>
      <c r="I53" s="319">
        <v>755595</v>
      </c>
      <c r="J53" s="320">
        <v>235022</v>
      </c>
      <c r="K53" s="321">
        <v>-25.7</v>
      </c>
      <c r="L53" s="322">
        <v>203567</v>
      </c>
      <c r="M53" s="323">
        <v>-37.5</v>
      </c>
      <c r="N53" s="324">
        <v>11.8</v>
      </c>
    </row>
    <row r="54" spans="1:14">
      <c r="A54" s="248"/>
      <c r="B54" s="244"/>
      <c r="C54" s="244"/>
      <c r="D54" s="244"/>
      <c r="E54" s="244"/>
      <c r="F54" s="244"/>
      <c r="G54" s="325"/>
      <c r="H54" s="326" t="s">
        <v>508</v>
      </c>
      <c r="I54" s="327">
        <v>233568</v>
      </c>
      <c r="J54" s="328">
        <v>72649</v>
      </c>
      <c r="K54" s="329">
        <v>33.299999999999997</v>
      </c>
      <c r="L54" s="330">
        <v>121137</v>
      </c>
      <c r="M54" s="331">
        <v>-26.6</v>
      </c>
      <c r="N54" s="332">
        <v>59.9</v>
      </c>
    </row>
    <row r="55" spans="1:14">
      <c r="A55" s="248"/>
      <c r="B55" s="244"/>
      <c r="C55" s="244"/>
      <c r="D55" s="244"/>
      <c r="E55" s="244"/>
      <c r="F55" s="244"/>
      <c r="G55" s="310" t="s">
        <v>510</v>
      </c>
      <c r="H55" s="311"/>
      <c r="I55" s="319">
        <v>656918</v>
      </c>
      <c r="J55" s="320">
        <v>205223</v>
      </c>
      <c r="K55" s="321">
        <v>-12.7</v>
      </c>
      <c r="L55" s="322">
        <v>185018</v>
      </c>
      <c r="M55" s="323">
        <v>-9.1</v>
      </c>
      <c r="N55" s="324">
        <v>-3.6</v>
      </c>
    </row>
    <row r="56" spans="1:14">
      <c r="A56" s="248"/>
      <c r="B56" s="244"/>
      <c r="C56" s="244"/>
      <c r="D56" s="244"/>
      <c r="E56" s="244"/>
      <c r="F56" s="244"/>
      <c r="G56" s="325"/>
      <c r="H56" s="326" t="s">
        <v>508</v>
      </c>
      <c r="I56" s="327">
        <v>215890</v>
      </c>
      <c r="J56" s="328">
        <v>67445</v>
      </c>
      <c r="K56" s="329">
        <v>-7.2</v>
      </c>
      <c r="L56" s="330">
        <v>95064</v>
      </c>
      <c r="M56" s="331">
        <v>-21.5</v>
      </c>
      <c r="N56" s="332">
        <v>14.3</v>
      </c>
    </row>
    <row r="57" spans="1:14">
      <c r="A57" s="248"/>
      <c r="B57" s="244"/>
      <c r="C57" s="244"/>
      <c r="D57" s="244"/>
      <c r="E57" s="244"/>
      <c r="F57" s="244"/>
      <c r="G57" s="310" t="s">
        <v>511</v>
      </c>
      <c r="H57" s="311"/>
      <c r="I57" s="319">
        <v>552130</v>
      </c>
      <c r="J57" s="320">
        <v>173954</v>
      </c>
      <c r="K57" s="321">
        <v>-15.2</v>
      </c>
      <c r="L57" s="322">
        <v>238802</v>
      </c>
      <c r="M57" s="323">
        <v>29.1</v>
      </c>
      <c r="N57" s="324">
        <v>-44.3</v>
      </c>
    </row>
    <row r="58" spans="1:14">
      <c r="A58" s="248"/>
      <c r="B58" s="244"/>
      <c r="C58" s="244"/>
      <c r="D58" s="244"/>
      <c r="E58" s="244"/>
      <c r="F58" s="244"/>
      <c r="G58" s="325"/>
      <c r="H58" s="326" t="s">
        <v>508</v>
      </c>
      <c r="I58" s="327">
        <v>228451</v>
      </c>
      <c r="J58" s="328">
        <v>71976</v>
      </c>
      <c r="K58" s="329">
        <v>6.7</v>
      </c>
      <c r="L58" s="330">
        <v>128562</v>
      </c>
      <c r="M58" s="331">
        <v>35.200000000000003</v>
      </c>
      <c r="N58" s="332">
        <v>-28.5</v>
      </c>
    </row>
    <row r="59" spans="1:14">
      <c r="A59" s="248"/>
      <c r="B59" s="244"/>
      <c r="C59" s="244"/>
      <c r="D59" s="244"/>
      <c r="E59" s="244"/>
      <c r="F59" s="244"/>
      <c r="G59" s="310" t="s">
        <v>512</v>
      </c>
      <c r="H59" s="311"/>
      <c r="I59" s="319">
        <v>654496</v>
      </c>
      <c r="J59" s="320">
        <v>210788</v>
      </c>
      <c r="K59" s="321">
        <v>21.2</v>
      </c>
      <c r="L59" s="322">
        <v>288550</v>
      </c>
      <c r="M59" s="323">
        <v>20.8</v>
      </c>
      <c r="N59" s="324">
        <v>0.4</v>
      </c>
    </row>
    <row r="60" spans="1:14">
      <c r="A60" s="248"/>
      <c r="B60" s="244"/>
      <c r="C60" s="244"/>
      <c r="D60" s="244"/>
      <c r="E60" s="244"/>
      <c r="F60" s="244"/>
      <c r="G60" s="325"/>
      <c r="H60" s="326" t="s">
        <v>508</v>
      </c>
      <c r="I60" s="333">
        <v>196697</v>
      </c>
      <c r="J60" s="328">
        <v>63348</v>
      </c>
      <c r="K60" s="329">
        <v>-12</v>
      </c>
      <c r="L60" s="330">
        <v>141525</v>
      </c>
      <c r="M60" s="331">
        <v>10.1</v>
      </c>
      <c r="N60" s="332">
        <v>-22.1</v>
      </c>
    </row>
    <row r="61" spans="1:14">
      <c r="A61" s="248"/>
      <c r="B61" s="244"/>
      <c r="C61" s="244"/>
      <c r="D61" s="244"/>
      <c r="E61" s="244"/>
      <c r="F61" s="244"/>
      <c r="G61" s="310" t="s">
        <v>513</v>
      </c>
      <c r="H61" s="334"/>
      <c r="I61" s="335">
        <v>732002</v>
      </c>
      <c r="J61" s="336">
        <v>228253</v>
      </c>
      <c r="K61" s="337">
        <v>-15.5</v>
      </c>
      <c r="L61" s="338">
        <v>248304</v>
      </c>
      <c r="M61" s="339">
        <v>3</v>
      </c>
      <c r="N61" s="324">
        <v>-18.5</v>
      </c>
    </row>
    <row r="62" spans="1:14">
      <c r="A62" s="248"/>
      <c r="B62" s="244"/>
      <c r="C62" s="244"/>
      <c r="D62" s="244"/>
      <c r="E62" s="244"/>
      <c r="F62" s="244"/>
      <c r="G62" s="325"/>
      <c r="H62" s="326" t="s">
        <v>508</v>
      </c>
      <c r="I62" s="327">
        <v>210800</v>
      </c>
      <c r="J62" s="328">
        <v>65986</v>
      </c>
      <c r="K62" s="329">
        <v>-10.9</v>
      </c>
      <c r="L62" s="330">
        <v>130281</v>
      </c>
      <c r="M62" s="331">
        <v>-0.4</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1" t="s">
        <v>3</v>
      </c>
      <c r="D47" s="1141"/>
      <c r="E47" s="1142"/>
      <c r="F47" s="11">
        <v>44.83</v>
      </c>
      <c r="G47" s="12">
        <v>53.71</v>
      </c>
      <c r="H47" s="12">
        <v>58.47</v>
      </c>
      <c r="I47" s="12">
        <v>69.16</v>
      </c>
      <c r="J47" s="13">
        <v>70.25</v>
      </c>
    </row>
    <row r="48" spans="2:10" ht="57.75" customHeight="1">
      <c r="B48" s="14"/>
      <c r="C48" s="1143" t="s">
        <v>4</v>
      </c>
      <c r="D48" s="1143"/>
      <c r="E48" s="1144"/>
      <c r="F48" s="15">
        <v>3.1</v>
      </c>
      <c r="G48" s="16">
        <v>2.66</v>
      </c>
      <c r="H48" s="16">
        <v>4.51</v>
      </c>
      <c r="I48" s="16">
        <v>3.67</v>
      </c>
      <c r="J48" s="17">
        <v>5.01</v>
      </c>
    </row>
    <row r="49" spans="2:10" ht="57.75" customHeight="1" thickBot="1">
      <c r="B49" s="18"/>
      <c r="C49" s="1145" t="s">
        <v>5</v>
      </c>
      <c r="D49" s="1145"/>
      <c r="E49" s="1146"/>
      <c r="F49" s="19">
        <v>12.26</v>
      </c>
      <c r="G49" s="20">
        <v>6.62</v>
      </c>
      <c r="H49" s="20">
        <v>7.34</v>
      </c>
      <c r="I49" s="20">
        <v>11.4</v>
      </c>
      <c r="J49" s="21">
        <v>1.45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3" t="s">
        <v>520</v>
      </c>
      <c r="D34" s="1153"/>
      <c r="E34" s="1154"/>
      <c r="F34" s="32">
        <v>3.09</v>
      </c>
      <c r="G34" s="33">
        <v>2.66</v>
      </c>
      <c r="H34" s="33">
        <v>4.51</v>
      </c>
      <c r="I34" s="33">
        <v>3.67</v>
      </c>
      <c r="J34" s="34">
        <v>5.01</v>
      </c>
      <c r="K34" s="22"/>
      <c r="L34" s="22"/>
      <c r="M34" s="22"/>
      <c r="N34" s="22"/>
      <c r="O34" s="22"/>
      <c r="P34" s="22"/>
    </row>
    <row r="35" spans="1:16" ht="39" customHeight="1">
      <c r="A35" s="22"/>
      <c r="B35" s="35"/>
      <c r="C35" s="1147" t="s">
        <v>521</v>
      </c>
      <c r="D35" s="1148"/>
      <c r="E35" s="1149"/>
      <c r="F35" s="36">
        <v>0</v>
      </c>
      <c r="G35" s="37">
        <v>0.95</v>
      </c>
      <c r="H35" s="37">
        <v>0.59</v>
      </c>
      <c r="I35" s="37">
        <v>0.04</v>
      </c>
      <c r="J35" s="38">
        <v>0.14000000000000001</v>
      </c>
      <c r="K35" s="22"/>
      <c r="L35" s="22"/>
      <c r="M35" s="22"/>
      <c r="N35" s="22"/>
      <c r="O35" s="22"/>
      <c r="P35" s="22"/>
    </row>
    <row r="36" spans="1:16" ht="39" customHeight="1">
      <c r="A36" s="22"/>
      <c r="B36" s="35"/>
      <c r="C36" s="1147" t="s">
        <v>522</v>
      </c>
      <c r="D36" s="1148"/>
      <c r="E36" s="1149"/>
      <c r="F36" s="36">
        <v>0.15</v>
      </c>
      <c r="G36" s="37">
        <v>0.15</v>
      </c>
      <c r="H36" s="37">
        <v>0.08</v>
      </c>
      <c r="I36" s="37">
        <v>0.02</v>
      </c>
      <c r="J36" s="38">
        <v>0.11</v>
      </c>
      <c r="K36" s="22"/>
      <c r="L36" s="22"/>
      <c r="M36" s="22"/>
      <c r="N36" s="22"/>
      <c r="O36" s="22"/>
      <c r="P36" s="22"/>
    </row>
    <row r="37" spans="1:16" ht="39" customHeight="1">
      <c r="A37" s="22"/>
      <c r="B37" s="35"/>
      <c r="C37" s="1147" t="s">
        <v>523</v>
      </c>
      <c r="D37" s="1148"/>
      <c r="E37" s="1149"/>
      <c r="F37" s="36">
        <v>0.01</v>
      </c>
      <c r="G37" s="37">
        <v>0.01</v>
      </c>
      <c r="H37" s="37">
        <v>0</v>
      </c>
      <c r="I37" s="37">
        <v>0.01</v>
      </c>
      <c r="J37" s="38">
        <v>0.01</v>
      </c>
      <c r="K37" s="22"/>
      <c r="L37" s="22"/>
      <c r="M37" s="22"/>
      <c r="N37" s="22"/>
      <c r="O37" s="22"/>
      <c r="P37" s="22"/>
    </row>
    <row r="38" spans="1:16" ht="39" customHeight="1">
      <c r="A38" s="22"/>
      <c r="B38" s="35"/>
      <c r="C38" s="1147" t="s">
        <v>524</v>
      </c>
      <c r="D38" s="1148"/>
      <c r="E38" s="1149"/>
      <c r="F38" s="36">
        <v>0.01</v>
      </c>
      <c r="G38" s="37">
        <v>0.01</v>
      </c>
      <c r="H38" s="37">
        <v>0.01</v>
      </c>
      <c r="I38" s="37">
        <v>0.01</v>
      </c>
      <c r="J38" s="38">
        <v>0.01</v>
      </c>
      <c r="K38" s="22"/>
      <c r="L38" s="22"/>
      <c r="M38" s="22"/>
      <c r="N38" s="22"/>
      <c r="O38" s="22"/>
      <c r="P38" s="22"/>
    </row>
    <row r="39" spans="1:16" ht="39" customHeight="1">
      <c r="A39" s="22"/>
      <c r="B39" s="35"/>
      <c r="C39" s="1147" t="s">
        <v>525</v>
      </c>
      <c r="D39" s="1148"/>
      <c r="E39" s="1149"/>
      <c r="F39" s="36">
        <v>0</v>
      </c>
      <c r="G39" s="37">
        <v>0</v>
      </c>
      <c r="H39" s="37">
        <v>0</v>
      </c>
      <c r="I39" s="37">
        <v>0</v>
      </c>
      <c r="J39" s="38">
        <v>0</v>
      </c>
      <c r="K39" s="22"/>
      <c r="L39" s="22"/>
      <c r="M39" s="22"/>
      <c r="N39" s="22"/>
      <c r="O39" s="22"/>
      <c r="P39" s="22"/>
    </row>
    <row r="40" spans="1:16" ht="39" customHeight="1">
      <c r="A40" s="22"/>
      <c r="B40" s="35"/>
      <c r="C40" s="1147" t="s">
        <v>526</v>
      </c>
      <c r="D40" s="1148"/>
      <c r="E40" s="1149"/>
      <c r="F40" s="36">
        <v>0</v>
      </c>
      <c r="G40" s="37">
        <v>0</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527</v>
      </c>
      <c r="D42" s="1148"/>
      <c r="E42" s="1149"/>
      <c r="F42" s="36" t="s">
        <v>476</v>
      </c>
      <c r="G42" s="37" t="s">
        <v>476</v>
      </c>
      <c r="H42" s="37" t="s">
        <v>476</v>
      </c>
      <c r="I42" s="37" t="s">
        <v>476</v>
      </c>
      <c r="J42" s="38" t="s">
        <v>476</v>
      </c>
      <c r="K42" s="22"/>
      <c r="L42" s="22"/>
      <c r="M42" s="22"/>
      <c r="N42" s="22"/>
      <c r="O42" s="22"/>
      <c r="P42" s="22"/>
    </row>
    <row r="43" spans="1:16" ht="39" customHeight="1" thickBot="1">
      <c r="A43" s="22"/>
      <c r="B43" s="40"/>
      <c r="C43" s="1150" t="s">
        <v>528</v>
      </c>
      <c r="D43" s="1151"/>
      <c r="E43" s="1152"/>
      <c r="F43" s="41">
        <v>0.02</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3" t="s">
        <v>11</v>
      </c>
      <c r="C45" s="1164"/>
      <c r="D45" s="58"/>
      <c r="E45" s="1169" t="s">
        <v>12</v>
      </c>
      <c r="F45" s="1169"/>
      <c r="G45" s="1169"/>
      <c r="H45" s="1169"/>
      <c r="I45" s="1169"/>
      <c r="J45" s="1170"/>
      <c r="K45" s="59">
        <v>756</v>
      </c>
      <c r="L45" s="60">
        <v>774</v>
      </c>
      <c r="M45" s="60">
        <v>713</v>
      </c>
      <c r="N45" s="60">
        <v>743</v>
      </c>
      <c r="O45" s="61">
        <v>764</v>
      </c>
      <c r="P45" s="48"/>
      <c r="Q45" s="48"/>
      <c r="R45" s="48"/>
      <c r="S45" s="48"/>
      <c r="T45" s="48"/>
      <c r="U45" s="48"/>
    </row>
    <row r="46" spans="1:21" ht="30.75" customHeight="1">
      <c r="A46" s="48"/>
      <c r="B46" s="1165"/>
      <c r="C46" s="1166"/>
      <c r="D46" s="62"/>
      <c r="E46" s="1157" t="s">
        <v>13</v>
      </c>
      <c r="F46" s="1157"/>
      <c r="G46" s="1157"/>
      <c r="H46" s="1157"/>
      <c r="I46" s="1157"/>
      <c r="J46" s="1158"/>
      <c r="K46" s="63" t="s">
        <v>476</v>
      </c>
      <c r="L46" s="64" t="s">
        <v>476</v>
      </c>
      <c r="M46" s="64" t="s">
        <v>476</v>
      </c>
      <c r="N46" s="64" t="s">
        <v>476</v>
      </c>
      <c r="O46" s="65" t="s">
        <v>476</v>
      </c>
      <c r="P46" s="48"/>
      <c r="Q46" s="48"/>
      <c r="R46" s="48"/>
      <c r="S46" s="48"/>
      <c r="T46" s="48"/>
      <c r="U46" s="48"/>
    </row>
    <row r="47" spans="1:21" ht="30.75" customHeight="1">
      <c r="A47" s="48"/>
      <c r="B47" s="1165"/>
      <c r="C47" s="1166"/>
      <c r="D47" s="62"/>
      <c r="E47" s="1157" t="s">
        <v>14</v>
      </c>
      <c r="F47" s="1157"/>
      <c r="G47" s="1157"/>
      <c r="H47" s="1157"/>
      <c r="I47" s="1157"/>
      <c r="J47" s="1158"/>
      <c r="K47" s="63" t="s">
        <v>476</v>
      </c>
      <c r="L47" s="64" t="s">
        <v>476</v>
      </c>
      <c r="M47" s="64" t="s">
        <v>476</v>
      </c>
      <c r="N47" s="64" t="s">
        <v>476</v>
      </c>
      <c r="O47" s="65" t="s">
        <v>476</v>
      </c>
      <c r="P47" s="48"/>
      <c r="Q47" s="48"/>
      <c r="R47" s="48"/>
      <c r="S47" s="48"/>
      <c r="T47" s="48"/>
      <c r="U47" s="48"/>
    </row>
    <row r="48" spans="1:21" ht="30.75" customHeight="1">
      <c r="A48" s="48"/>
      <c r="B48" s="1165"/>
      <c r="C48" s="1166"/>
      <c r="D48" s="62"/>
      <c r="E48" s="1157" t="s">
        <v>15</v>
      </c>
      <c r="F48" s="1157"/>
      <c r="G48" s="1157"/>
      <c r="H48" s="1157"/>
      <c r="I48" s="1157"/>
      <c r="J48" s="1158"/>
      <c r="K48" s="63">
        <v>131</v>
      </c>
      <c r="L48" s="64">
        <v>129</v>
      </c>
      <c r="M48" s="64">
        <v>127</v>
      </c>
      <c r="N48" s="64">
        <v>121</v>
      </c>
      <c r="O48" s="65">
        <v>132</v>
      </c>
      <c r="P48" s="48"/>
      <c r="Q48" s="48"/>
      <c r="R48" s="48"/>
      <c r="S48" s="48"/>
      <c r="T48" s="48"/>
      <c r="U48" s="48"/>
    </row>
    <row r="49" spans="1:21" ht="30.75" customHeight="1">
      <c r="A49" s="48"/>
      <c r="B49" s="1165"/>
      <c r="C49" s="1166"/>
      <c r="D49" s="62"/>
      <c r="E49" s="1157" t="s">
        <v>16</v>
      </c>
      <c r="F49" s="1157"/>
      <c r="G49" s="1157"/>
      <c r="H49" s="1157"/>
      <c r="I49" s="1157"/>
      <c r="J49" s="1158"/>
      <c r="K49" s="63">
        <v>12</v>
      </c>
      <c r="L49" s="64">
        <v>8</v>
      </c>
      <c r="M49" s="64">
        <v>0</v>
      </c>
      <c r="N49" s="64">
        <v>0</v>
      </c>
      <c r="O49" s="65">
        <v>8</v>
      </c>
      <c r="P49" s="48"/>
      <c r="Q49" s="48"/>
      <c r="R49" s="48"/>
      <c r="S49" s="48"/>
      <c r="T49" s="48"/>
      <c r="U49" s="48"/>
    </row>
    <row r="50" spans="1:21" ht="30.75" customHeight="1">
      <c r="A50" s="48"/>
      <c r="B50" s="1165"/>
      <c r="C50" s="1166"/>
      <c r="D50" s="62"/>
      <c r="E50" s="1157" t="s">
        <v>17</v>
      </c>
      <c r="F50" s="1157"/>
      <c r="G50" s="1157"/>
      <c r="H50" s="1157"/>
      <c r="I50" s="1157"/>
      <c r="J50" s="1158"/>
      <c r="K50" s="63" t="s">
        <v>476</v>
      </c>
      <c r="L50" s="64" t="s">
        <v>476</v>
      </c>
      <c r="M50" s="64" t="s">
        <v>476</v>
      </c>
      <c r="N50" s="64" t="s">
        <v>476</v>
      </c>
      <c r="O50" s="65" t="s">
        <v>476</v>
      </c>
      <c r="P50" s="48"/>
      <c r="Q50" s="48"/>
      <c r="R50" s="48"/>
      <c r="S50" s="48"/>
      <c r="T50" s="48"/>
      <c r="U50" s="48"/>
    </row>
    <row r="51" spans="1:21" ht="30.75" customHeight="1">
      <c r="A51" s="48"/>
      <c r="B51" s="1167"/>
      <c r="C51" s="1168"/>
      <c r="D51" s="66"/>
      <c r="E51" s="1157" t="s">
        <v>18</v>
      </c>
      <c r="F51" s="1157"/>
      <c r="G51" s="1157"/>
      <c r="H51" s="1157"/>
      <c r="I51" s="1157"/>
      <c r="J51" s="1158"/>
      <c r="K51" s="63" t="s">
        <v>476</v>
      </c>
      <c r="L51" s="64" t="s">
        <v>476</v>
      </c>
      <c r="M51" s="64" t="s">
        <v>476</v>
      </c>
      <c r="N51" s="64" t="s">
        <v>476</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629</v>
      </c>
      <c r="L52" s="64">
        <v>647</v>
      </c>
      <c r="M52" s="64">
        <v>621</v>
      </c>
      <c r="N52" s="64">
        <v>641</v>
      </c>
      <c r="O52" s="65">
        <v>667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270</v>
      </c>
      <c r="L53" s="69">
        <v>264</v>
      </c>
      <c r="M53" s="69">
        <v>219</v>
      </c>
      <c r="N53" s="69">
        <v>223</v>
      </c>
      <c r="O53" s="70">
        <v>237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2016-04-21T08:54:14Z</cp:lastPrinted>
  <dcterms:created xsi:type="dcterms:W3CDTF">2016-02-15T01:26:44Z</dcterms:created>
  <dcterms:modified xsi:type="dcterms:W3CDTF">2016-05-06T11:46:04Z</dcterms:modified>
</cp:coreProperties>
</file>