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75" yWindow="60" windowWidth="17400" windowHeight="7875" tabRatio="8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<sst xmlns="http://schemas.openxmlformats.org/spreadsheetml/2006/main" count="1055" uniqueCount="548">
  <si>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</si>
  <si>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</si>
  <si>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</si>
  <si>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</si>
  <si>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</si>
  <si>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</si>
  <si>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</si>
  <si>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</si>
  <si>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</si>
  <si>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</si>
  <si>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</si>
  <si>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</si>
  <si>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</si>
  <si>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</si>
  <si>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</si>
  <si>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</si>
  <si>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</si>
  <si>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</si>
  <si>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</si>
  <si>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</si>
  <si>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</si>
  <si>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</si>
  <si>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</si>
  <si>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</si>
  <si>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</si>
  <si>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</si>
  <si>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</si>
  <si>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</si>
  <si>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</si>
  <si>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</si>
  <si>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</si>
  <si>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</si>
  <si>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</si>
  <si>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</si>
  <si>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</si>
  <si>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</si>
  <si>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</si>
  <si>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</si>
  <si>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</si>
  <si>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</si>
  <si>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</si>
  <si>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</si>
  <si>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</si>
  <si>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</si>
  <si>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</si>
  <si>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</si>
  <si>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</si>
  <si>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</si>
  <si>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</si>
  <si>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</si>
  <si>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</si>
  <si>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</si>
  <si>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</si>
  <si>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</si>
  <si>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</si>
  <si>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</si>
  <si>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</si>
  <si>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</si>
  <si>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</si>
  <si>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</si>
  <si>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</si>
  <si>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</si>
  <si>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</si>
  <si>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</si>
  <si>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</si>
  <si>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</si>
  <si>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</si>
  <si>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</si>
  <si>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</si>
  <si>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</si>
  <si>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</si>
  <si>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</si>
  <si>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</si>
  <si>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</si>
  <si>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</si>
  <si>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</si>
  <si>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</si>
  <si>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</si>
  <si>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</si>
  <si>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</si>
  <si>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</si>
  <si>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</si>
  <si>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</si>
  <si>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</si>
  <si>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</si>
  <si>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</si>
  <si>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</si>
  <si>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</si>
  <si>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</si>
  <si>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</si>
  <si>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</si>
  <si>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</si>
  <si>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</si>
  <si>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</si>
  <si>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</si>
  <si>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</si>
  <si>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</si>
  <si>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</si>
  <si>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</si>
  <si>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</si>
  <si>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</si>
  <si>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</si>
  <si>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</si>
  <si>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</si>
  <si>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</si>
  <si>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</si>
  <si>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</si>
  <si>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</si>
  <si>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</si>
  <si>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</si>
  <si>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</si>
  <si>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</si>
  <si>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</si>
  <si>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</si>
  <si>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</si>
  <si>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</si>
  <si>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</si>
  <si>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</si>
  <si>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</si>
  <si>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</si>
  <si>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</si>
  <si>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</si>
  <si>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</si>
  <si>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</si>
  <si>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</si>
  <si>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</si>
  <si>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</si>
  <si>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</si>
  <si>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</si>
  <si>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</si>
  <si>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</si>
  <si>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</si>
  <si>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</si>
  <si>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</si>
  <si>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</si>
  <si>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</si>
  <si>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</si>
  <si>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</si>
  <si>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</si>
  <si>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</si>
  <si>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</si>
  <si>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</si>
  <si>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</si>
  <si>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</si>
  <si>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</si>
  <si>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</si>
  <si>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</si>
  <si>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</si>
  <si>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</si>
  <si>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</si>
  <si>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</si>
  <si>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</si>
  <si>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</si>
  <si>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</si>
  <si>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</si>
  <si>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</si>
  <si>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</si>
  <si>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</si>
  <si>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</si>
  <si>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</si>
  <si>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</si>
  <si>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</si>
  <si>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</si>
  <si>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</si>
  <si>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</si>
  <si>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</si>
  <si>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</si>
  <si>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</si>
  <si>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</si>
  <si>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</si>
  <si>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</si>
  <si>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</si>
  <si>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</si>
  <si>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</si>
  <si>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</si>
  <si>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</si>
  <si>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</si>
  <si>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</si>
  <si>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</si>
  <si>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</si>
  <si>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</si>
  <si>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</si>
  <si>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</si>
  <si>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</si>
  <si>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</si>
  <si>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</si>
  <si>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</si>
  <si>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</si>
  <si>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</si>
  <si>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</si>
  <si>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</si>
  <si>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</si>
  <si>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</si>
  <si>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</si>
  <si>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</si>
  <si>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長野県小谷村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</si>
  <si>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</si>
  <si>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</si>
  <si>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</si>
  <si>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</si>
  <si>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</si>
  <si>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</si>
  <si>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</si>
  <si>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</si>
  <si>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</si>
  <si>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</si>
  <si>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</si>
  <si>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</si>
  <si>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</si>
  <si>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</si>
  <si>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</si>
  <si>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</si>
  <si>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</si>
  <si>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</si>
  <si>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</si>
  <si>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</si>
  <si>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</si>
  <si>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</si>
  <si>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</si>
  <si>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</si>
  <si>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</si>
  <si>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</si>
  <si>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</si>
  <si>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</si>
  <si>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</si>
  <si>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</si>
  <si>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</si>
  <si>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</si>
  <si>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</si>
  <si>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</si>
  <si>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</si>
  <si>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</si>
  <si>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</si>
  <si>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</si>
  <si>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</si>
  <si>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</si>
  <si>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</si>
  <si>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</si>
  <si>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</si>
  <si>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</si>
  <si>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</si>
  <si>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</si>
  <si>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</si>
  <si>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</si>
  <si>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</si>
  <si>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</si>
  <si>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</si>
  <si>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</si>
  <si>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</si>
  <si>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</si>
  <si>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</si>
  <si>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</si>
  <si>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</si>
  <si>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</si>
  <si>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</si>
  <si>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</si>
  <si>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</si>
  <si>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</si>
  <si>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</si>
  <si>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</si>
  <si>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</si>
  <si>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</si>
  <si>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</si>
  <si>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</si>
  <si>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</si>
  <si>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</si>
  <si>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</si>
  <si>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</si>
  <si>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</si>
  <si>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</si>
  <si>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</si>
  <si>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</si>
  <si>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</si>
  <si>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</si>
  <si>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</si>
  <si>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</si>
  <si>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</si>
  <si>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</si>
  <si>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</si>
  <si>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</si>
  <si>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</si>
  <si>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</si>
  <si>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</si>
  <si>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</si>
  <si>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</si>
  <si>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</si>
  <si>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</si>
  <si>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</si>
  <si>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</si>
  <si>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</si>
  <si>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</si>
  <si>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</si>
  <si>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</si>
  <si>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</si>
  <si>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</si>
  <si>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</si>
  <si>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</si>
  <si>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</si>
  <si>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</si>
  <si>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</si>
  <si>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</si>
  <si>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</si>
  <si>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</si>
  <si>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</si>
  <si>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</si>
  <si>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</si>
  <si>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</si>
  <si>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</si>
  <si>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</si>
  <si>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</si>
  <si>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</si>
  <si>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</si>
  <si>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</si>
  <si>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</si>
  <si>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</si>
  <si>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</si>
  <si>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</si>
  <si>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</si>
  <si>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</si>
  <si>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</si>
  <si>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</si>
  <si>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</si>
  <si>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</si>
  <si>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</si>
  <si>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</si>
  <si>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</si>
  <si>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</si>
  <si>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</si>
  <si>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</si>
  <si>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</si>
  <si>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</si>
  <si>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</si>
  <si>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</si>
  <si>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</si>
  <si>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</si>
  <si>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</si>
  <si>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</si>
  <si>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</si>
  <si>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</si>
  <si>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</si>
  <si>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</si>
  <si>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</si>
  <si>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</si>
  <si>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</si>
  <si>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長野県小谷村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</si>
  <si>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</si>
  <si>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</si>
  <si>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</si>
  <si>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</si>
  <si>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</si>
  <si>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</si>
  <si>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</si>
  <si>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</si>
  <si>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</si>
  <si>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</si>
  <si>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</si>
  <si>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</si>
  <si>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</si>
  <si>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</si>
  <si>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</si>
  <si>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</si>
  <si>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</si>
  <si>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</si>
  <si>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</si>
  <si>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</si>
  <si>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</si>
  <si>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</si>
  <si>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</si>
  <si>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</si>
  <si>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</si>
  <si>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</si>
  <si>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</si>
  <si>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</si>
  <si>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</si>
  <si>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</si>
  <si>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</si>
  <si>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</si>
  <si>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</si>
  <si>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</si>
  <si>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</si>
  <si>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</si>
  <si>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</si>
  <si>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</si>
  <si>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</si>
  <si>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</si>
  <si>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</si>
  <si>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</si>
  <si>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</si>
  <si>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</si>
  <si>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</si>
  <si>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</si>
  <si>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</si>
  <si>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</si>
  <si>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</si>
  <si>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</si>
  <si>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</si>
  <si>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</si>
  <si>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</si>
  <si>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</si>
  <si>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</si>
  <si>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</si>
  <si>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</si>
  <si>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</si>
  <si>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</si>
  <si>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</si>
  <si>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</si>
  <si>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</si>
  <si>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</si>
  <si>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</si>
  <si>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</si>
  <si>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</si>
  <si>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</si>
  <si>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</si>
  <si>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</si>
  <si>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</si>
  <si>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</si>
  <si>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</si>
  <si>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</si>
  <si>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</si>
  <si>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</si>
  <si>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</si>
  <si>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</si>
  <si>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</si>
  <si>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</si>
  <si>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</si>
  <si>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</si>
  <si>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</si>
  <si>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</si>
  <si>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</si>
  <si>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</si>
  <si>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</si>
  <si>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</si>
  <si>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</si>
  <si>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</si>
  <si>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</si>
  <si>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</si>
  <si>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</si>
  <si>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</si>
  <si>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</si>
  <si>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</si>
  <si>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</si>
  <si>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</si>
  <si>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</si>
  <si>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</si>
  <si>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</si>
  <si>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</si>
  <si>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</si>
  <si>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</si>
  <si>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</si>
  <si>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</si>
  <si>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</si>
  <si>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</si>
  <si>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</si>
  <si>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</si>
  <si>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</si>
  <si>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</si>
  <si>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</si>
  <si>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</si>
  <si>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</si>
  <si>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</si>
  <si>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</si>
  <si>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</si>
  <si>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</si>
  <si>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</si>
  <si>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</si>
  <si>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</si>
  <si>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</si>
  <si>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</si>
  <si>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</si>
  <si>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</si>
  <si>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</si>
  <si>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</si>
  <si>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</si>
  <si>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</si>
  <si>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</si>
  <si>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</si>
  <si>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</si>
  <si>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</si>
  <si>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</si>
  <si>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</si>
  <si>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</si>
  <si>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</si>
  <si>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</si>
  <si>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</si>
  <si>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</si>
  <si>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</si>
  <si>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</si>
  <si>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</si>
  <si>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</si>
  <si>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</si>
  <si>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</si>
  <si>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</si>
  <si>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</si>
  <si>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</si>
  <si>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</si>
  <si>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</si>
  <si>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</si>
  <si>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</si>
  <si>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</si>
  <si>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</si>
  <si>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</si>
  <si>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</si>
  <si>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</si>
  <si>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</si>
  <si>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</si>
  <si>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</si>
  <si>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</si>
  <si>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</si>
  <si>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</si>
  <si>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</si>
  <si>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</si>
  <si>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</si>
  <si>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</si>
  <si>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</si>
  <si>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</si>
  <si>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</si>
  <si>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</si>
  <si>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</si>
  <si>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</si>
  <si>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</si>
  <si>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簡易水道事業特別会計</t>
  </si>
  <si>
    <t>公共下水道事業特別会計</t>
  </si>
  <si>
    <t>農業集落排水事業特別会計</t>
  </si>
  <si>
    <t>後期高齢者医療特別会計</t>
  </si>
  <si>
    <t>国民健康保険診療施設特別会計</t>
  </si>
  <si>
    <t>その他会計（赤字）</t>
  </si>
  <si>
    <t>その他会計（黒字）</t>
  </si>
  <si>
    <t>-</t>
    <phoneticPr fontId="2"/>
  </si>
  <si>
    <t>-</t>
    <phoneticPr fontId="2"/>
  </si>
  <si>
    <t>-</t>
    <phoneticPr fontId="2"/>
  </si>
  <si>
    <t>道の駅おたり</t>
    <rPh sb="0" eb="1">
      <t>ミチ</t>
    </rPh>
    <rPh sb="2" eb="3">
      <t>エキ</t>
    </rPh>
    <phoneticPr fontId="2"/>
  </si>
  <si>
    <t>おたり振興公社（サンテインおたり）</t>
    <rPh sb="3" eb="5">
      <t>シンコウ</t>
    </rPh>
    <rPh sb="5" eb="7">
      <t>コウシャ</t>
    </rPh>
    <phoneticPr fontId="2"/>
  </si>
  <si>
    <t>北アルプス広域連合</t>
    <rPh sb="0" eb="1">
      <t>キタ</t>
    </rPh>
    <rPh sb="5" eb="7">
      <t>コウイキ</t>
    </rPh>
    <rPh sb="7" eb="9">
      <t>レンゴウ</t>
    </rPh>
    <phoneticPr fontId="2"/>
  </si>
  <si>
    <t>（ふるさと市町村圏事業特別会計）</t>
    <rPh sb="5" eb="7">
      <t>シチョウ</t>
    </rPh>
    <rPh sb="7" eb="8">
      <t>ソン</t>
    </rPh>
    <rPh sb="8" eb="9">
      <t>ケン</t>
    </rPh>
    <rPh sb="9" eb="11">
      <t>ジギョウ</t>
    </rPh>
    <rPh sb="11" eb="13">
      <t>トクベツ</t>
    </rPh>
    <rPh sb="13" eb="15">
      <t>カイケイ</t>
    </rPh>
    <phoneticPr fontId="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</si>
  <si>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</si>
  <si>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</si>
  <si>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
  </si>
  <si>
    <t>（一般会計）</t>
    <rPh sb="1" eb="3">
      <t>イッパン</t>
    </rPh>
    <rPh sb="3" eb="5">
      <t>カイケイ</t>
    </rPh>
    <phoneticPr fontId="2"/>
  </si>
  <si>
    <t>長野県市町村自治振興組合</t>
    <rPh sb="0" eb="3">
      <t>ナガノケン</t>
    </rPh>
    <rPh sb="3" eb="5">
      <t>シチョウ</t>
    </rPh>
    <rPh sb="5" eb="6">
      <t>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</si>
  <si>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</si>
  <si>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5">
      <t>シチョウ</t>
    </rPh>
    <rPh sb="5" eb="6">
      <t>ソン</t>
    </rPh>
    <rPh sb="6" eb="8">
      <t>ソウゴウ</t>
    </rPh>
    <rPh sb="8" eb="10">
      <t>ジム</t>
    </rPh>
    <rPh sb="10" eb="12">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</si>
  <si>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</si>
  <si>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白馬山麓環境施設組合</t>
    <rPh sb="0" eb="2">
      <t>ハクバ</t>
    </rPh>
    <rPh sb="2" eb="4">
      <t>サンロク</t>
    </rPh>
    <rPh sb="4" eb="6">
      <t>カンキョウ</t>
    </rPh>
    <rPh sb="6" eb="8">
      <t>シセツ</t>
    </rPh>
    <rPh sb="8" eb="10">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</si>
  <si>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</si>
  <si>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</si>
  <si>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</si>
  <si>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（後期高齢者医療事業会計）</t>
    <rPh sb="1" eb="3">
      <t>コウキ</t>
    </rPh>
    <rPh sb="3" eb="6">
      <t>コウレイシャ</t>
    </rPh>
    <rPh sb="6" eb="8">
      <t>イリョウ</t>
    </rPh>
    <rPh sb="8" eb="10">
      <t>ジギョウ</t>
    </rPh>
    <rPh sb="10" eb="12">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</si>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</sst>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575336</c:v>
                </c:pt>
                <c:pt idx="1">
                  <c:v>316279</c:v>
                </c:pt>
                <c:pt idx="2">
                  <c:v>235022</c:v>
                </c:pt>
                <c:pt idx="3">
                  <c:v>205223</c:v>
                </c:pt>
                <c:pt idx="4">
                  <c:v>173954</c:v>
                </c:pt>
              </c:numCache>
            </c:numRef>
          </c:val>
          <c:smooth val="0"/>
        </c:ser>
        <c:dLbls>
          <c:showLegendKey val="0"/>
          <c:showVal val="0"/>
          <c:showCatName val="0"/>
          <c:showSerName val="0"/>
          <c:showPercent val="0"/>
          <c:showBubbleSize val="0"/>
        </c:dLbls>
        <c:marker val="1"/>
        <c:smooth val="0"/>
        <c:axId val="108089344"/>
        <c:axId val="108090880"/>
      </c:lineChart>
      <c:catAx>
        <c:axId val="108089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90880"/>
        <c:crosses val="autoZero"/>
        <c:auto val="1"/>
        <c:lblAlgn val="ctr"/>
        <c:lblOffset val="100"/>
        <c:tickLblSkip val="1"/>
        <c:tickMarkSkip val="1"/>
        <c:noMultiLvlLbl val="0"/>
      </c:catAx>
      <c:valAx>
        <c:axId val="1080908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8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4.01</c:v>
                </c:pt>
                <c:pt idx="1">
                  <c:v>3.1</c:v>
                </c:pt>
                <c:pt idx="2">
                  <c:v>2.66</c:v>
                </c:pt>
                <c:pt idx="3">
                  <c:v>4.51</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33.39</c:v>
                </c:pt>
                <c:pt idx="1">
                  <c:v>44.83</c:v>
                </c:pt>
                <c:pt idx="2">
                  <c:v>53.71</c:v>
                </c:pt>
                <c:pt idx="3">
                  <c:v>58.47</c:v>
                </c:pt>
                <c:pt idx="4">
                  <c:v>69.16</c:v>
                </c:pt>
              </c:numCache>
            </c:numRef>
          </c:val>
        </c:ser>
        <c:dLbls>
          <c:showLegendKey val="0"/>
          <c:showVal val="0"/>
          <c:showCatName val="0"/>
          <c:showSerName val="0"/>
          <c:showPercent val="0"/>
          <c:showBubbleSize val="0"/>
        </c:dLbls>
        <c:gapWidth val="250"/>
        <c:overlap val="100"/>
        <c:axId val="109548288"/>
        <c:axId val="10954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6.28</c:v>
                </c:pt>
                <c:pt idx="1">
                  <c:v>12.26</c:v>
                </c:pt>
                <c:pt idx="2">
                  <c:v>6.62</c:v>
                </c:pt>
                <c:pt idx="3">
                  <c:v>7.34</c:v>
                </c:pt>
                <c:pt idx="4">
                  <c:v>11.4</c:v>
                </c:pt>
              </c:numCache>
            </c:numRef>
          </c:val>
          <c:smooth val="0"/>
        </c:ser>
        <c:dLbls>
          <c:showLegendKey val="0"/>
          <c:showVal val="0"/>
          <c:showCatName val="0"/>
          <c:showSerName val="0"/>
          <c:showPercent val="0"/>
          <c:showBubbleSize val="0"/>
        </c:dLbls>
        <c:marker val="1"/>
        <c:smooth val="0"/>
        <c:axId val="109548288"/>
        <c:axId val="109549824"/>
      </c:lineChart>
      <c:catAx>
        <c:axId val="10954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49824"/>
        <c:crosses val="autoZero"/>
        <c:auto val="1"/>
        <c:lblAlgn val="ctr"/>
        <c:lblOffset val="100"/>
        <c:tickLblSkip val="1"/>
        <c:tickMarkSkip val="1"/>
        <c:noMultiLvlLbl val="0"/>
      </c:catAx>
      <c:valAx>
        <c:axId val="10954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0.16</c:v>
                </c:pt>
                <c:pt idx="4">
                  <c:v>#N/A</c:v>
                </c:pt>
                <c:pt idx="5">
                  <c:v>0.15</c:v>
                </c:pt>
                <c:pt idx="6">
                  <c:v>#N/A</c:v>
                </c:pt>
                <c:pt idx="7">
                  <c:v>0.09</c:v>
                </c:pt>
                <c:pt idx="8">
                  <c:v>#N/A</c:v>
                </c:pt>
                <c:pt idx="9">
                  <c:v>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0.96</c:v>
                </c:pt>
                <c:pt idx="6">
                  <c:v>#N/A</c:v>
                </c:pt>
                <c:pt idx="7">
                  <c:v>0.59</c:v>
                </c:pt>
                <c:pt idx="8">
                  <c:v>#N/A</c:v>
                </c:pt>
                <c:pt idx="9">
                  <c:v>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4.01</c:v>
                </c:pt>
                <c:pt idx="2">
                  <c:v>#N/A</c:v>
                </c:pt>
                <c:pt idx="3">
                  <c:v>3.1</c:v>
                </c:pt>
                <c:pt idx="4">
                  <c:v>#N/A</c:v>
                </c:pt>
                <c:pt idx="5">
                  <c:v>2.66</c:v>
                </c:pt>
                <c:pt idx="6">
                  <c:v>#N/A</c:v>
                </c:pt>
                <c:pt idx="7">
                  <c:v>4.51</c:v>
                </c:pt>
                <c:pt idx="8">
                  <c:v>#N/A</c:v>
                </c:pt>
                <c:pt idx="9">
                  <c:v>3.67</c:v>
                </c:pt>
              </c:numCache>
            </c:numRef>
          </c:val>
        </c:ser>
        <c:dLbls>
          <c:showLegendKey val="0"/>
          <c:showVal val="0"/>
          <c:showCatName val="0"/>
          <c:showSerName val="0"/>
          <c:showPercent val="0"/>
          <c:showBubbleSize val="0"/>
        </c:dLbls>
        <c:gapWidth val="150"/>
        <c:overlap val="100"/>
        <c:axId val="109692800"/>
        <c:axId val="109694336"/>
      </c:barChart>
      <c:catAx>
        <c:axId val="1096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94336"/>
        <c:crosses val="autoZero"/>
        <c:auto val="1"/>
        <c:lblAlgn val="ctr"/>
        <c:lblOffset val="100"/>
        <c:tickLblSkip val="1"/>
        <c:tickMarkSkip val="1"/>
        <c:noMultiLvlLbl val="0"/>
      </c:catAx>
      <c:valAx>
        <c:axId val="10969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9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616</c:v>
                </c:pt>
                <c:pt idx="5">
                  <c:v>629</c:v>
                </c:pt>
                <c:pt idx="8">
                  <c:v>647</c:v>
                </c:pt>
                <c:pt idx="11">
                  <c:v>621</c:v>
                </c:pt>
                <c:pt idx="14">
                  <c:v>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12</c:v>
                </c:pt>
                <c:pt idx="6">
                  <c:v>8</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131</c:v>
                </c:pt>
                <c:pt idx="6">
                  <c:v>129</c:v>
                </c:pt>
                <c:pt idx="9">
                  <c:v>127</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738</c:v>
                </c:pt>
                <c:pt idx="3">
                  <c:v>756</c:v>
                </c:pt>
                <c:pt idx="6">
                  <c:v>774</c:v>
                </c:pt>
                <c:pt idx="9">
                  <c:v>713</c:v>
                </c:pt>
                <c:pt idx="12">
                  <c:v>743</c:v>
                </c:pt>
              </c:numCache>
            </c:numRef>
          </c:val>
        </c:ser>
        <c:dLbls>
          <c:showLegendKey val="0"/>
          <c:showVal val="0"/>
          <c:showCatName val="0"/>
          <c:showSerName val="0"/>
          <c:showPercent val="0"/>
          <c:showBubbleSize val="0"/>
        </c:dLbls>
        <c:gapWidth val="100"/>
        <c:overlap val="100"/>
        <c:axId val="117949568"/>
        <c:axId val="11795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c:v>
                </c:pt>
                <c:pt idx="2">
                  <c:v>#N/A</c:v>
                </c:pt>
                <c:pt idx="3">
                  <c:v>#N/A</c:v>
                </c:pt>
                <c:pt idx="4">
                  <c:v>270</c:v>
                </c:pt>
                <c:pt idx="5">
                  <c:v>#N/A</c:v>
                </c:pt>
                <c:pt idx="6">
                  <c:v>#N/A</c:v>
                </c:pt>
                <c:pt idx="7">
                  <c:v>264</c:v>
                </c:pt>
                <c:pt idx="8">
                  <c:v>#N/A</c:v>
                </c:pt>
                <c:pt idx="9">
                  <c:v>#N/A</c:v>
                </c:pt>
                <c:pt idx="10">
                  <c:v>219</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117949568"/>
        <c:axId val="117951104"/>
      </c:lineChart>
      <c:catAx>
        <c:axId val="1179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51104"/>
        <c:crosses val="autoZero"/>
        <c:auto val="1"/>
        <c:lblAlgn val="ctr"/>
        <c:lblOffset val="100"/>
        <c:tickLblSkip val="1"/>
        <c:tickMarkSkip val="1"/>
        <c:noMultiLvlLbl val="0"/>
      </c:catAx>
      <c:valAx>
        <c:axId val="11795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5636</c:v>
                </c:pt>
                <c:pt idx="5">
                  <c:v>5640</c:v>
                </c:pt>
                <c:pt idx="8">
                  <c:v>5621</c:v>
                </c:pt>
                <c:pt idx="11">
                  <c:v>5582</c:v>
                </c:pt>
                <c:pt idx="14">
                  <c:v>5359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c:v>
                </c:pt>
                <c:pt idx="5">
                  <c:v>38</c:v>
                </c:pt>
                <c:pt idx="8">
                  <c:v>22</c:v>
                </c:pt>
                <c:pt idx="11">
                  <c:v>21</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1918</c:v>
                </c:pt>
                <c:pt idx="5">
                  <c:v>2551</c:v>
                </c:pt>
                <c:pt idx="8">
                  <c:v>2724</c:v>
                </c:pt>
                <c:pt idx="11">
                  <c:v>2872</c:v>
                </c:pt>
                <c:pt idx="14">
                  <c:v>3205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737</c:v>
                </c:pt>
                <c:pt idx="3">
                  <c:v>710</c:v>
                </c:pt>
                <c:pt idx="6">
                  <c:v>762</c:v>
                </c:pt>
                <c:pt idx="9">
                  <c:v>707</c:v>
                </c:pt>
                <c:pt idx="12">
                  <c:v>719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c:v>
                </c:pt>
                <c:pt idx="3">
                  <c:v>8</c:v>
                </c:pt>
                <c:pt idx="6">
                  <c:v>0</c:v>
                </c:pt>
                <c:pt idx="9">
                  <c:v>29</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1378</c:v>
                </c:pt>
                <c:pt idx="3">
                  <c:v>1575</c:v>
                </c:pt>
                <c:pt idx="6">
                  <c:v>1514</c:v>
                </c:pt>
                <c:pt idx="9">
                  <c:v>1436</c:v>
                </c:pt>
                <c:pt idx="12">
                  <c:v>1357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6618</c:v>
                </c:pt>
                <c:pt idx="3">
                  <c:v>6678</c:v>
                </c:pt>
                <c:pt idx="6">
                  <c:v>6363</c:v>
                </c:pt>
                <c:pt idx="9">
                  <c:v>6205</c:v>
                </c:pt>
                <c:pt idx="12">
                  <c:v>5964</c:v>
                </c:pt>
              </c:numCache>
            </c:numRef>
          </c:val>
        </c:ser>
        <c:dLbls>
          <c:showLegendKey val="0"/>
          <c:showVal val="0"/>
          <c:showCatName val="0"/>
          <c:showSerName val="0"/>
          <c:showPercent val="0"/>
          <c:showBubbleSize val="0"/>
        </c:dLbls>
        <c:gapWidth val="100"/>
        <c:overlap val="100"/>
        <c:axId val="119222272"/>
        <c:axId val="11922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1167</c:v>
                </c:pt>
                <c:pt idx="2">
                  <c:v>#N/A</c:v>
                </c:pt>
                <c:pt idx="3">
                  <c:v>#N/A</c:v>
                </c:pt>
                <c:pt idx="4">
                  <c:v>743</c:v>
                </c:pt>
                <c:pt idx="5">
                  <c:v>#N/A</c:v>
                </c:pt>
                <c:pt idx="6">
                  <c:v>#N/A</c:v>
                </c:pt>
                <c:pt idx="7">
                  <c:v>273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222272"/>
        <c:axId val="119223808"/>
      </c:lineChart>
      <c:catAx>
        <c:axId val="1192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23808"/>
        <c:crosses val="autoZero"/>
        <c:auto val="1"/>
        <c:lblAlgn val="ctr"/>
        <c:lblOffset val="100"/>
        <c:tickLblSkip val="1"/>
        <c:tickMarkSkip val="1"/>
        <c:noMultiLvlLbl val="0"/>
      </c:catAx>
      <c:valAx>
        <c:axId val="11922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3,174
3,127
267.91
4,000,758
3,864,654
94,486
2,571,877
5,964,267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・類似団体平均値０．２５％を下回っているが、村の主産業である観光産業の低迷等により税収の増加は見込めないため、引き続き行政の効率化及び財政の健全化に努める。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77153</xdr:rowOff>
    </xdr:to>
    <xdr:cxnSp macro="">
      <xdr:nvCxnSpPr>
        <xdr:cNvPr id="63" name="直線コネクタ 62"/>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71120</xdr:rowOff>
    </xdr:from>
    <xdr:to>
      <xdr:col>6</xdr:col>
      <xdr:colOff>0</xdr:colOff>
      <xdr:row>43</xdr:row>
      <xdr:rowOff>77153</xdr:rowOff>
    </xdr:to>
    <xdr:cxnSp macro="">
      <xdr:nvCxnSpPr>
        <xdr:cNvPr id="66" name="直線コネクタ 65"/>
        <xdr:cNvCxnSpPr/>
      </xdr:nvCxnSpPr>
      <xdr:spPr>
        <a:xfrm>
          <a:off x="3225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71120</xdr:rowOff>
    </xdr:to>
    <xdr:cxnSp macro="">
      <xdr:nvCxnSpPr>
        <xdr:cNvPr id="69" name="直線コネクタ 68"/>
        <xdr:cNvCxnSpPr/>
      </xdr:nvCxnSpPr>
      <xdr:spPr>
        <a:xfrm>
          <a:off x="2336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59055</xdr:rowOff>
    </xdr:from>
    <xdr:to>
      <xdr:col>3</xdr:col>
      <xdr:colOff>279400</xdr:colOff>
      <xdr:row>43</xdr:row>
      <xdr:rowOff>65088</xdr:rowOff>
    </xdr:to>
    <xdr:cxnSp macro="">
      <xdr:nvCxnSpPr>
        <xdr:cNvPr id="72" name="直線コネクタ 71"/>
        <xdr:cNvCxnSpPr/>
      </xdr:nvCxnSpPr>
      <xdr:spPr>
        <a:xfrm>
          <a:off x="1447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2" name="円/楕円 81"/>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139083</xdr:rowOff>
    </xdr:from>
    <xdr:ext cx="762000" cy="259045"/>
    <xdr:sp macro="" textlink="">
      <xdr:nvSpPr>
        <xdr:cNvPr id="83" name="財政力該当値テキスト"/>
        <xdr:cNvSpPr txBox="1"/>
      </xdr:nvSpPr>
      <xdr:spPr>
        <a:xfrm>
          <a:off x="5041900" y="73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4" name="円/楕円 83"/>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112730</xdr:rowOff>
    </xdr:from>
    <xdr:ext cx="736600" cy="259045"/>
    <xdr:sp macro="" textlink="">
      <xdr:nvSpPr>
        <xdr:cNvPr id="85" name="テキスト ボックス 84"/>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20320</xdr:rowOff>
    </xdr:from>
    <xdr:to>
      <xdr:col>4</xdr:col>
      <xdr:colOff>533400</xdr:colOff>
      <xdr:row>43</xdr:row>
      <xdr:rowOff>121920</xdr:rowOff>
    </xdr:to>
    <xdr:sp macro="" textlink="">
      <xdr:nvSpPr>
        <xdr:cNvPr id="86" name="円/楕円 85"/>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87" name="テキスト ボックス 86"/>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14288</xdr:rowOff>
    </xdr:from>
    <xdr:to>
      <xdr:col>3</xdr:col>
      <xdr:colOff>330200</xdr:colOff>
      <xdr:row>43</xdr:row>
      <xdr:rowOff>115888</xdr:rowOff>
    </xdr:to>
    <xdr:sp macro="" textlink="">
      <xdr:nvSpPr>
        <xdr:cNvPr id="88" name="円/楕円 87"/>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9" name="テキスト ボックス 88"/>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8255</xdr:rowOff>
    </xdr:from>
    <xdr:to>
      <xdr:col>2</xdr:col>
      <xdr:colOff>127000</xdr:colOff>
      <xdr:row>43</xdr:row>
      <xdr:rowOff>109855</xdr:rowOff>
    </xdr:to>
    <xdr:sp macro="" textlink="">
      <xdr:nvSpPr>
        <xdr:cNvPr id="90" name="円/楕円 89"/>
        <xdr:cNvSpPr/>
      </xdr:nvSpPr>
      <xdr:spPr>
        <a:xfrm>
          <a:off x="1397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94632</xdr:rowOff>
    </xdr:from>
    <xdr:ext cx="762000" cy="259045"/>
    <xdr:sp macro="" textlink="">
      <xdr:nvSpPr>
        <xdr:cNvPr id="91" name="テキスト ボックス 90"/>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・類似団体平均を上回る</a:t>
          </a:r>
          <a:r>
            <a:rPr lang="en-US" altLang="ja-JP" sz="1100" b="0" i="0">
              <a:solidFill>
                <a:schemeClr val="dk1"/>
              </a:solidFill>
              <a:effectLst/>
              <a:latin typeface="+mn-lt"/>
              <a:ea typeface="+mn-ea"/>
              <a:cs typeface="+mn-cs"/>
            </a:rPr>
            <a:t>87.3</a:t>
          </a:r>
          <a:r>
            <a:rPr lang="ja-JP" altLang="ja-JP" sz="1100" b="0" i="0">
              <a:solidFill>
                <a:schemeClr val="dk1"/>
              </a:solidFill>
              <a:effectLst/>
              <a:latin typeface="+mn-lt"/>
              <a:ea typeface="+mn-ea"/>
              <a:cs typeface="+mn-cs"/>
            </a:rPr>
            <a:t>％となっているが、、地理的な条件や人口規模から、大きな改善は見込めない。今後も効率的な行政運営に努め改善を図る。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63</xdr:row>
      <xdr:rowOff>140441</xdr:rowOff>
    </xdr:to>
    <xdr:cxnSp macro="">
      <xdr:nvCxnSpPr>
        <xdr:cNvPr id="126" name="直線コネクタ 125"/>
        <xdr:cNvCxnSpPr/>
      </xdr:nvCxnSpPr>
      <xdr:spPr>
        <a:xfrm>
          <a:off x="4114800" y="1093978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148484</xdr:rowOff>
    </xdr:to>
    <xdr:cxnSp macro="">
      <xdr:nvCxnSpPr>
        <xdr:cNvPr id="129" name="直線コネクタ 128"/>
        <xdr:cNvCxnSpPr/>
      </xdr:nvCxnSpPr>
      <xdr:spPr>
        <a:xfrm flipV="1">
          <a:off x="3225800" y="109397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27834</xdr:rowOff>
    </xdr:from>
    <xdr:to>
      <xdr:col>4</xdr:col>
      <xdr:colOff>482600</xdr:colOff>
      <xdr:row>63</xdr:row>
      <xdr:rowOff>148484</xdr:rowOff>
    </xdr:to>
    <xdr:cxnSp macro="">
      <xdr:nvCxnSpPr>
        <xdr:cNvPr id="132" name="直線コネクタ 131"/>
        <xdr:cNvCxnSpPr/>
      </xdr:nvCxnSpPr>
      <xdr:spPr>
        <a:xfrm>
          <a:off x="2336800" y="10829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27834</xdr:rowOff>
    </xdr:from>
    <xdr:to>
      <xdr:col>3</xdr:col>
      <xdr:colOff>279400</xdr:colOff>
      <xdr:row>63</xdr:row>
      <xdr:rowOff>100224</xdr:rowOff>
    </xdr:to>
    <xdr:cxnSp macro="">
      <xdr:nvCxnSpPr>
        <xdr:cNvPr id="135" name="直線コネクタ 134"/>
        <xdr:cNvCxnSpPr/>
      </xdr:nvCxnSpPr>
      <xdr:spPr>
        <a:xfrm flipV="1">
          <a:off x="1447800" y="108291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89641</xdr:rowOff>
    </xdr:from>
    <xdr:to>
      <xdr:col>7</xdr:col>
      <xdr:colOff>203200</xdr:colOff>
      <xdr:row>64</xdr:row>
      <xdr:rowOff>19791</xdr:rowOff>
    </xdr:to>
    <xdr:sp macro="" textlink="">
      <xdr:nvSpPr>
        <xdr:cNvPr id="145" name="円/楕円 144"/>
        <xdr:cNvSpPr/>
      </xdr:nvSpPr>
      <xdr:spPr>
        <a:xfrm>
          <a:off x="49022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61718</xdr:rowOff>
    </xdr:from>
    <xdr:ext cx="762000" cy="259045"/>
    <xdr:sp macro="" textlink="">
      <xdr:nvSpPr>
        <xdr:cNvPr id="146" name="財政構造の弾力性該当値テキスト"/>
        <xdr:cNvSpPr txBox="1"/>
      </xdr:nvSpPr>
      <xdr:spPr>
        <a:xfrm>
          <a:off x="5041900" y="108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47" name="円/楕円 146"/>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48" name="テキスト ボックス 147"/>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97684</xdr:rowOff>
    </xdr:from>
    <xdr:to>
      <xdr:col>4</xdr:col>
      <xdr:colOff>533400</xdr:colOff>
      <xdr:row>64</xdr:row>
      <xdr:rowOff>27834</xdr:rowOff>
    </xdr:to>
    <xdr:sp macro="" textlink="">
      <xdr:nvSpPr>
        <xdr:cNvPr id="149" name="円/楕円 148"/>
        <xdr:cNvSpPr/>
      </xdr:nvSpPr>
      <xdr:spPr>
        <a:xfrm>
          <a:off x="3175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12611</xdr:rowOff>
    </xdr:from>
    <xdr:ext cx="762000" cy="259045"/>
    <xdr:sp macro="" textlink="">
      <xdr:nvSpPr>
        <xdr:cNvPr id="150" name="テキスト ボックス 149"/>
        <xdr:cNvSpPr txBox="1"/>
      </xdr:nvSpPr>
      <xdr:spPr>
        <a:xfrm>
          <a:off x="2844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148484</xdr:rowOff>
    </xdr:from>
    <xdr:to>
      <xdr:col>3</xdr:col>
      <xdr:colOff>330200</xdr:colOff>
      <xdr:row>63</xdr:row>
      <xdr:rowOff>78634</xdr:rowOff>
    </xdr:to>
    <xdr:sp macro="" textlink="">
      <xdr:nvSpPr>
        <xdr:cNvPr id="151" name="円/楕円 150"/>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63411</xdr:rowOff>
    </xdr:from>
    <xdr:ext cx="762000" cy="259045"/>
    <xdr:sp macro="" textlink="">
      <xdr:nvSpPr>
        <xdr:cNvPr id="152" name="テキスト ボックス 151"/>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49424</xdr:rowOff>
    </xdr:from>
    <xdr:to>
      <xdr:col>2</xdr:col>
      <xdr:colOff>127000</xdr:colOff>
      <xdr:row>63</xdr:row>
      <xdr:rowOff>151024</xdr:rowOff>
    </xdr:to>
    <xdr:sp macro="" textlink="">
      <xdr:nvSpPr>
        <xdr:cNvPr id="153" name="円/楕円 152"/>
        <xdr:cNvSpPr/>
      </xdr:nvSpPr>
      <xdr:spPr>
        <a:xfrm>
          <a:off x="1397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135801</xdr:rowOff>
    </xdr:from>
    <xdr:ext cx="762000" cy="259045"/>
    <xdr:sp macro="" textlink="">
      <xdr:nvSpPr>
        <xdr:cNvPr id="154" name="テキスト ボックス 153"/>
        <xdr:cNvSpPr txBox="1"/>
      </xdr:nvSpPr>
      <xdr:spPr>
        <a:xfrm>
          <a:off x="1066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・集落支援員・地域おこし協力隊員を多く採用しているため人件費、物件費ともに増加傾向にあ</a:t>
          </a:r>
          <a:r>
            <a:rPr lang="ja-JP" altLang="en-US" sz="1100" b="0" i="0">
              <a:solidFill>
                <a:schemeClr val="dk1"/>
              </a:solidFill>
              <a:effectLst/>
              <a:latin typeface="+mn-lt"/>
              <a:ea typeface="+mn-ea"/>
              <a:cs typeface="+mn-cs"/>
            </a:rPr>
            <a:t>るが、その経費は特別交付税措置されており、実負担は圧縮されている。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当該制度を今後も継続する事から、</a:t>
          </a:r>
          <a:r>
            <a:rPr lang="ja-JP" altLang="ja-JP" sz="1100" b="0" i="0">
              <a:solidFill>
                <a:schemeClr val="dk1"/>
              </a:solidFill>
              <a:effectLst/>
              <a:latin typeface="+mn-lt"/>
              <a:ea typeface="+mn-ea"/>
              <a:cs typeface="+mn-cs"/>
            </a:rPr>
            <a:t>今後も大きな改善は見込めない。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8316</xdr:rowOff>
    </xdr:from>
    <xdr:to>
      <xdr:col>7</xdr:col>
      <xdr:colOff>152400</xdr:colOff>
      <xdr:row>82</xdr:row>
      <xdr:rowOff>16614</xdr:rowOff>
    </xdr:to>
    <xdr:cxnSp macro="">
      <xdr:nvCxnSpPr>
        <xdr:cNvPr id="186" name="直線コネクタ 185"/>
        <xdr:cNvCxnSpPr/>
      </xdr:nvCxnSpPr>
      <xdr:spPr>
        <a:xfrm>
          <a:off x="4114800" y="14067216"/>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5510</xdr:rowOff>
    </xdr:from>
    <xdr:to>
      <xdr:col>6</xdr:col>
      <xdr:colOff>0</xdr:colOff>
      <xdr:row>82</xdr:row>
      <xdr:rowOff>8316</xdr:rowOff>
    </xdr:to>
    <xdr:cxnSp macro="">
      <xdr:nvCxnSpPr>
        <xdr:cNvPr id="189" name="直線コネクタ 188"/>
        <xdr:cNvCxnSpPr/>
      </xdr:nvCxnSpPr>
      <xdr:spPr>
        <a:xfrm>
          <a:off x="3225800" y="14064410"/>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161241</xdr:rowOff>
    </xdr:from>
    <xdr:to>
      <xdr:col>4</xdr:col>
      <xdr:colOff>482600</xdr:colOff>
      <xdr:row>82</xdr:row>
      <xdr:rowOff>5510</xdr:rowOff>
    </xdr:to>
    <xdr:cxnSp macro="">
      <xdr:nvCxnSpPr>
        <xdr:cNvPr id="192" name="直線コネクタ 191"/>
        <xdr:cNvCxnSpPr/>
      </xdr:nvCxnSpPr>
      <xdr:spPr>
        <a:xfrm>
          <a:off x="2336800" y="14048691"/>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155191</xdr:rowOff>
    </xdr:from>
    <xdr:to>
      <xdr:col>3</xdr:col>
      <xdr:colOff>279400</xdr:colOff>
      <xdr:row>81</xdr:row>
      <xdr:rowOff>161241</xdr:rowOff>
    </xdr:to>
    <xdr:cxnSp macro="">
      <xdr:nvCxnSpPr>
        <xdr:cNvPr id="195" name="直線コネクタ 194"/>
        <xdr:cNvCxnSpPr/>
      </xdr:nvCxnSpPr>
      <xdr:spPr>
        <a:xfrm>
          <a:off x="1447800" y="14042641"/>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137264</xdr:rowOff>
    </xdr:from>
    <xdr:to>
      <xdr:col>7</xdr:col>
      <xdr:colOff>203200</xdr:colOff>
      <xdr:row>82</xdr:row>
      <xdr:rowOff>67414</xdr:rowOff>
    </xdr:to>
    <xdr:sp macro="" textlink="">
      <xdr:nvSpPr>
        <xdr:cNvPr id="205" name="円/楕円 204"/>
        <xdr:cNvSpPr/>
      </xdr:nvSpPr>
      <xdr:spPr>
        <a:xfrm>
          <a:off x="4902200" y="140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14091</xdr:rowOff>
    </xdr:from>
    <xdr:ext cx="762000" cy="259045"/>
    <xdr:sp macro="" textlink="">
      <xdr:nvSpPr>
        <xdr:cNvPr id="206" name="人件費・物件費等の状況該当値テキスト"/>
        <xdr:cNvSpPr txBox="1"/>
      </xdr:nvSpPr>
      <xdr:spPr>
        <a:xfrm>
          <a:off x="5041900" y="14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402,848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128966</xdr:rowOff>
    </xdr:from>
    <xdr:to>
      <xdr:col>6</xdr:col>
      <xdr:colOff>50800</xdr:colOff>
      <xdr:row>82</xdr:row>
      <xdr:rowOff>59116</xdr:rowOff>
    </xdr:to>
    <xdr:sp macro="" textlink="">
      <xdr:nvSpPr>
        <xdr:cNvPr id="207" name="円/楕円 206"/>
        <xdr:cNvSpPr/>
      </xdr:nvSpPr>
      <xdr:spPr>
        <a:xfrm>
          <a:off x="4064000" y="140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43893</xdr:rowOff>
    </xdr:from>
    <xdr:ext cx="736600" cy="259045"/>
    <xdr:sp macro="" textlink="">
      <xdr:nvSpPr>
        <xdr:cNvPr id="208" name="テキスト ボックス 207"/>
        <xdr:cNvSpPr txBox="1"/>
      </xdr:nvSpPr>
      <xdr:spPr>
        <a:xfrm>
          <a:off x="3733800" y="1410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126160</xdr:rowOff>
    </xdr:from>
    <xdr:to>
      <xdr:col>4</xdr:col>
      <xdr:colOff>533400</xdr:colOff>
      <xdr:row>82</xdr:row>
      <xdr:rowOff>56310</xdr:rowOff>
    </xdr:to>
    <xdr:sp macro="" textlink="">
      <xdr:nvSpPr>
        <xdr:cNvPr id="209" name="円/楕円 208"/>
        <xdr:cNvSpPr/>
      </xdr:nvSpPr>
      <xdr:spPr>
        <a:xfrm>
          <a:off x="3175000" y="140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41087</xdr:rowOff>
    </xdr:from>
    <xdr:ext cx="762000" cy="259045"/>
    <xdr:sp macro="" textlink="">
      <xdr:nvSpPr>
        <xdr:cNvPr id="210" name="テキスト ボックス 209"/>
        <xdr:cNvSpPr txBox="1"/>
      </xdr:nvSpPr>
      <xdr:spPr>
        <a:xfrm>
          <a:off x="2844800" y="1409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379,839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110441</xdr:rowOff>
    </xdr:from>
    <xdr:to>
      <xdr:col>3</xdr:col>
      <xdr:colOff>330200</xdr:colOff>
      <xdr:row>82</xdr:row>
      <xdr:rowOff>40591</xdr:rowOff>
    </xdr:to>
    <xdr:sp macro="" textlink="">
      <xdr:nvSpPr>
        <xdr:cNvPr id="211" name="円/楕円 210"/>
        <xdr:cNvSpPr/>
      </xdr:nvSpPr>
      <xdr:spPr>
        <a:xfrm>
          <a:off x="2286000" y="139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50768</xdr:rowOff>
    </xdr:from>
    <xdr:ext cx="762000" cy="259045"/>
    <xdr:sp macro="" textlink="">
      <xdr:nvSpPr>
        <xdr:cNvPr id="212" name="テキスト ボックス 211"/>
        <xdr:cNvSpPr txBox="1"/>
      </xdr:nvSpPr>
      <xdr:spPr>
        <a:xfrm>
          <a:off x="1955800" y="1376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104391</xdr:rowOff>
    </xdr:from>
    <xdr:to>
      <xdr:col>2</xdr:col>
      <xdr:colOff>127000</xdr:colOff>
      <xdr:row>82</xdr:row>
      <xdr:rowOff>34541</xdr:rowOff>
    </xdr:to>
    <xdr:sp macro="" textlink="">
      <xdr:nvSpPr>
        <xdr:cNvPr id="213" name="円/楕円 212"/>
        <xdr:cNvSpPr/>
      </xdr:nvSpPr>
      <xdr:spPr>
        <a:xfrm>
          <a:off x="1397000" y="139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44718</xdr:rowOff>
    </xdr:from>
    <xdr:ext cx="762000" cy="259045"/>
    <xdr:sp macro="" textlink="">
      <xdr:nvSpPr>
        <xdr:cNvPr id="214" name="テキスト ボックス 213"/>
        <xdr:cNvSpPr txBox="1"/>
      </xdr:nvSpPr>
      <xdr:spPr>
        <a:xfrm>
          <a:off x="1066800" y="1376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・民間の状況等を踏まえ、バランスのとれた水準を保つように努める。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131763</xdr:rowOff>
    </xdr:from>
    <xdr:to>
      <xdr:col>24</xdr:col>
      <xdr:colOff>558800</xdr:colOff>
      <xdr:row>89</xdr:row>
      <xdr:rowOff>39688</xdr:rowOff>
    </xdr:to>
    <xdr:cxnSp macro="">
      <xdr:nvCxnSpPr>
        <xdr:cNvPr id="244" name="直線コネクタ 243"/>
        <xdr:cNvCxnSpPr/>
      </xdr:nvCxnSpPr>
      <xdr:spPr>
        <a:xfrm flipV="1">
          <a:off x="16179800" y="14876463"/>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31132</xdr:rowOff>
    </xdr:from>
    <xdr:ext cx="762000" cy="259045"/>
    <xdr:sp macro="" textlink="">
      <xdr:nvSpPr>
        <xdr:cNvPr id="245" name="給与水準   （国との比較）平均値テキスト"/>
        <xdr:cNvSpPr txBox="1"/>
      </xdr:nvSpPr>
      <xdr:spPr>
        <a:xfrm>
          <a:off x="17106900" y="14604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89</xdr:row>
      <xdr:rowOff>39688</xdr:rowOff>
    </xdr:to>
    <xdr:cxnSp macro="">
      <xdr:nvCxnSpPr>
        <xdr:cNvPr id="247" name="直線コネクタ 246"/>
        <xdr:cNvCxnSpPr/>
      </xdr:nvCxnSpPr>
      <xdr:spPr>
        <a:xfrm>
          <a:off x="15290800" y="152082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64470</xdr:rowOff>
    </xdr:from>
    <xdr:ext cx="736600" cy="259045"/>
    <xdr:sp macro="" textlink="">
      <xdr:nvSpPr>
        <xdr:cNvPr id="249" name="テキスト ボックス 248"/>
        <xdr:cNvSpPr txBox="1"/>
      </xdr:nvSpPr>
      <xdr:spPr>
        <a:xfrm>
          <a:off x="15798800" y="149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120650</xdr:rowOff>
    </xdr:to>
    <xdr:cxnSp macro="">
      <xdr:nvCxnSpPr>
        <xdr:cNvPr id="250" name="直線コネクタ 249"/>
        <xdr:cNvCxnSpPr/>
      </xdr:nvCxnSpPr>
      <xdr:spPr>
        <a:xfrm>
          <a:off x="14401800" y="14707552"/>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134302</xdr:rowOff>
    </xdr:to>
    <xdr:cxnSp macro="">
      <xdr:nvCxnSpPr>
        <xdr:cNvPr id="253" name="直線コネクタ 252"/>
        <xdr:cNvCxnSpPr/>
      </xdr:nvCxnSpPr>
      <xdr:spPr>
        <a:xfrm>
          <a:off x="13512800" y="1462913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80963</xdr:rowOff>
    </xdr:from>
    <xdr:to>
      <xdr:col>24</xdr:col>
      <xdr:colOff>609600</xdr:colOff>
      <xdr:row>87</xdr:row>
      <xdr:rowOff>11113</xdr:rowOff>
    </xdr:to>
    <xdr:sp macro="" textlink="">
      <xdr:nvSpPr>
        <xdr:cNvPr id="263" name="円/楕円 262"/>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53040</xdr:rowOff>
    </xdr:from>
    <xdr:ext cx="762000" cy="259045"/>
    <xdr:sp macro="" textlink="">
      <xdr:nvSpPr>
        <xdr:cNvPr id="264" name="給与水準   （国との比較）該当値テキスト"/>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160338</xdr:rowOff>
    </xdr:from>
    <xdr:to>
      <xdr:col>23</xdr:col>
      <xdr:colOff>457200</xdr:colOff>
      <xdr:row>89</xdr:row>
      <xdr:rowOff>90488</xdr:rowOff>
    </xdr:to>
    <xdr:sp macro="" textlink="">
      <xdr:nvSpPr>
        <xdr:cNvPr id="265" name="円/楕円 264"/>
        <xdr:cNvSpPr/>
      </xdr:nvSpPr>
      <xdr:spPr>
        <a:xfrm>
          <a:off x="16129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75265</xdr:rowOff>
    </xdr:from>
    <xdr:ext cx="736600" cy="259045"/>
    <xdr:sp macro="" textlink="">
      <xdr:nvSpPr>
        <xdr:cNvPr id="266" name="テキスト ボックス 265"/>
        <xdr:cNvSpPr txBox="1"/>
      </xdr:nvSpPr>
      <xdr:spPr>
        <a:xfrm>
          <a:off x="15798800" y="153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67" name="円/楕円 266"/>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68" name="テキスト ボックス 267"/>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69" name="円/楕円 26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23829</xdr:rowOff>
    </xdr:from>
    <xdr:ext cx="762000" cy="259045"/>
    <xdr:sp macro="" textlink="">
      <xdr:nvSpPr>
        <xdr:cNvPr id="270" name="テキスト ボックス 269"/>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1" name="円/楕円 270"/>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72" name="テキスト ボックス 271"/>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・集中改革プランに基づき職員の削減を行い、類似団体平均を大きく下回っている。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22309</xdr:rowOff>
    </xdr:from>
    <xdr:to>
      <xdr:col>24</xdr:col>
      <xdr:colOff>558800</xdr:colOff>
      <xdr:row>59</xdr:row>
      <xdr:rowOff>24033</xdr:rowOff>
    </xdr:to>
    <xdr:cxnSp macro="">
      <xdr:nvCxnSpPr>
        <xdr:cNvPr id="308" name="直線コネクタ 307"/>
        <xdr:cNvCxnSpPr/>
      </xdr:nvCxnSpPr>
      <xdr:spPr>
        <a:xfrm>
          <a:off x="16179800" y="1013785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8810</xdr:rowOff>
    </xdr:from>
    <xdr:ext cx="762000" cy="259045"/>
    <xdr:sp macro="" textlink="">
      <xdr:nvSpPr>
        <xdr:cNvPr id="309" name="定員管理の状況平均値テキスト"/>
        <xdr:cNvSpPr txBox="1"/>
      </xdr:nvSpPr>
      <xdr:spPr>
        <a:xfrm>
          <a:off x="17106900" y="10124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17828</xdr:rowOff>
    </xdr:from>
    <xdr:to>
      <xdr:col>23</xdr:col>
      <xdr:colOff>406400</xdr:colOff>
      <xdr:row>59</xdr:row>
      <xdr:rowOff>22309</xdr:rowOff>
    </xdr:to>
    <xdr:cxnSp macro="">
      <xdr:nvCxnSpPr>
        <xdr:cNvPr id="311" name="直線コネクタ 310"/>
        <xdr:cNvCxnSpPr/>
      </xdr:nvCxnSpPr>
      <xdr:spPr>
        <a:xfrm>
          <a:off x="15290800" y="1013337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13233</xdr:rowOff>
    </xdr:from>
    <xdr:to>
      <xdr:col>22</xdr:col>
      <xdr:colOff>203200</xdr:colOff>
      <xdr:row>59</xdr:row>
      <xdr:rowOff>17828</xdr:rowOff>
    </xdr:to>
    <xdr:cxnSp macro="">
      <xdr:nvCxnSpPr>
        <xdr:cNvPr id="314" name="直線コネクタ 313"/>
        <xdr:cNvCxnSpPr/>
      </xdr:nvCxnSpPr>
      <xdr:spPr>
        <a:xfrm>
          <a:off x="14401800" y="1012878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5993</xdr:rowOff>
    </xdr:from>
    <xdr:to>
      <xdr:col>21</xdr:col>
      <xdr:colOff>0</xdr:colOff>
      <xdr:row>59</xdr:row>
      <xdr:rowOff>13233</xdr:rowOff>
    </xdr:to>
    <xdr:cxnSp macro="">
      <xdr:nvCxnSpPr>
        <xdr:cNvPr id="317" name="直線コネクタ 316"/>
        <xdr:cNvCxnSpPr/>
      </xdr:nvCxnSpPr>
      <xdr:spPr>
        <a:xfrm>
          <a:off x="13512800" y="1012154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19" name="テキスト ボックス 318"/>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1" name="テキスト ボックス 320"/>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144683</xdr:rowOff>
    </xdr:from>
    <xdr:to>
      <xdr:col>24</xdr:col>
      <xdr:colOff>609600</xdr:colOff>
      <xdr:row>59</xdr:row>
      <xdr:rowOff>74833</xdr:rowOff>
    </xdr:to>
    <xdr:sp macro="" textlink="">
      <xdr:nvSpPr>
        <xdr:cNvPr id="327" name="円/楕円 326"/>
        <xdr:cNvSpPr/>
      </xdr:nvSpPr>
      <xdr:spPr>
        <a:xfrm>
          <a:off x="16967200" y="100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65960</xdr:rowOff>
    </xdr:from>
    <xdr:ext cx="762000" cy="259045"/>
    <xdr:sp macro="" textlink="">
      <xdr:nvSpPr>
        <xdr:cNvPr id="328" name="定員管理の状況該当値テキスト"/>
        <xdr:cNvSpPr txBox="1"/>
      </xdr:nvSpPr>
      <xdr:spPr>
        <a:xfrm>
          <a:off x="17106900" y="1001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142959</xdr:rowOff>
    </xdr:from>
    <xdr:to>
      <xdr:col>23</xdr:col>
      <xdr:colOff>457200</xdr:colOff>
      <xdr:row>59</xdr:row>
      <xdr:rowOff>73109</xdr:rowOff>
    </xdr:to>
    <xdr:sp macro="" textlink="">
      <xdr:nvSpPr>
        <xdr:cNvPr id="329" name="円/楕円 328"/>
        <xdr:cNvSpPr/>
      </xdr:nvSpPr>
      <xdr:spPr>
        <a:xfrm>
          <a:off x="16129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83286</xdr:rowOff>
    </xdr:from>
    <xdr:ext cx="736600" cy="259045"/>
    <xdr:sp macro="" textlink="">
      <xdr:nvSpPr>
        <xdr:cNvPr id="330" name="テキスト ボックス 329"/>
        <xdr:cNvSpPr txBox="1"/>
      </xdr:nvSpPr>
      <xdr:spPr>
        <a:xfrm>
          <a:off x="15798800" y="985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138478</xdr:rowOff>
    </xdr:from>
    <xdr:to>
      <xdr:col>22</xdr:col>
      <xdr:colOff>254000</xdr:colOff>
      <xdr:row>59</xdr:row>
      <xdr:rowOff>68628</xdr:rowOff>
    </xdr:to>
    <xdr:sp macro="" textlink="">
      <xdr:nvSpPr>
        <xdr:cNvPr id="331" name="円/楕円 330"/>
        <xdr:cNvSpPr/>
      </xdr:nvSpPr>
      <xdr:spPr>
        <a:xfrm>
          <a:off x="15240000" y="100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78805</xdr:rowOff>
    </xdr:from>
    <xdr:ext cx="762000" cy="259045"/>
    <xdr:sp macro="" textlink="">
      <xdr:nvSpPr>
        <xdr:cNvPr id="332" name="テキスト ボックス 331"/>
        <xdr:cNvSpPr txBox="1"/>
      </xdr:nvSpPr>
      <xdr:spPr>
        <a:xfrm>
          <a:off x="14909800" y="985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133883</xdr:rowOff>
    </xdr:from>
    <xdr:to>
      <xdr:col>21</xdr:col>
      <xdr:colOff>50800</xdr:colOff>
      <xdr:row>59</xdr:row>
      <xdr:rowOff>64033</xdr:rowOff>
    </xdr:to>
    <xdr:sp macro="" textlink="">
      <xdr:nvSpPr>
        <xdr:cNvPr id="333" name="円/楕円 332"/>
        <xdr:cNvSpPr/>
      </xdr:nvSpPr>
      <xdr:spPr>
        <a:xfrm>
          <a:off x="14351000" y="100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74210</xdr:rowOff>
    </xdr:from>
    <xdr:ext cx="762000" cy="259045"/>
    <xdr:sp macro="" textlink="">
      <xdr:nvSpPr>
        <xdr:cNvPr id="334" name="テキスト ボックス 333"/>
        <xdr:cNvSpPr txBox="1"/>
      </xdr:nvSpPr>
      <xdr:spPr>
        <a:xfrm>
          <a:off x="14020800" y="984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126643</xdr:rowOff>
    </xdr:from>
    <xdr:to>
      <xdr:col>19</xdr:col>
      <xdr:colOff>533400</xdr:colOff>
      <xdr:row>59</xdr:row>
      <xdr:rowOff>56793</xdr:rowOff>
    </xdr:to>
    <xdr:sp macro="" textlink="">
      <xdr:nvSpPr>
        <xdr:cNvPr id="335" name="円/楕円 334"/>
        <xdr:cNvSpPr/>
      </xdr:nvSpPr>
      <xdr:spPr>
        <a:xfrm>
          <a:off x="13462000" y="100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66970</xdr:rowOff>
    </xdr:from>
    <xdr:ext cx="762000" cy="259045"/>
    <xdr:sp macro="" textlink="">
      <xdr:nvSpPr>
        <xdr:cNvPr id="336" name="テキスト ボックス 335"/>
        <xdr:cNvSpPr txBox="1"/>
      </xdr:nvSpPr>
      <xdr:spPr>
        <a:xfrm>
          <a:off x="13131800" y="98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・類似団体平均を上回っているが、</a:t>
          </a:r>
          <a:r>
            <a:rPr lang="ja-JP" altLang="en-US" sz="1100" b="0" i="0">
              <a:solidFill>
                <a:schemeClr val="dk1"/>
              </a:solidFill>
              <a:effectLst/>
              <a:latin typeface="+mn-lt"/>
              <a:ea typeface="+mn-ea"/>
              <a:cs typeface="+mn-cs"/>
            </a:rPr>
            <a:t>大規模な普通建設事業等の完了に伴う借入減少や長期計画に基づく負担の平準化により負担比率は改善傾向にある。しかしながら</a:t>
          </a:r>
          <a:r>
            <a:rPr lang="ja-JP" altLang="ja-JP" sz="1100" b="0" i="0">
              <a:solidFill>
                <a:schemeClr val="dk1"/>
              </a:solidFill>
              <a:effectLst/>
              <a:latin typeface="+mn-lt"/>
              <a:ea typeface="+mn-ea"/>
              <a:cs typeface="+mn-cs"/>
            </a:rPr>
            <a:t>今後も大きな改善は見込めないため、起債の適正管理に努める。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49530</xdr:rowOff>
    </xdr:to>
    <xdr:cxnSp macro="">
      <xdr:nvCxnSpPr>
        <xdr:cNvPr id="370" name="直線コネクタ 369"/>
        <xdr:cNvCxnSpPr/>
      </xdr:nvCxnSpPr>
      <xdr:spPr>
        <a:xfrm flipV="1">
          <a:off x="16179800" y="71860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162137</xdr:rowOff>
    </xdr:to>
    <xdr:cxnSp macro="">
      <xdr:nvCxnSpPr>
        <xdr:cNvPr id="373" name="直線コネクタ 372"/>
        <xdr:cNvCxnSpPr/>
      </xdr:nvCxnSpPr>
      <xdr:spPr>
        <a:xfrm flipV="1">
          <a:off x="15290800" y="72504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79163</xdr:rowOff>
    </xdr:to>
    <xdr:cxnSp macro="">
      <xdr:nvCxnSpPr>
        <xdr:cNvPr id="376" name="直線コネクタ 375"/>
        <xdr:cNvCxnSpPr/>
      </xdr:nvCxnSpPr>
      <xdr:spPr>
        <a:xfrm flipV="1">
          <a:off x="14401800" y="73630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44</xdr:row>
      <xdr:rowOff>52494</xdr:rowOff>
    </xdr:to>
    <xdr:cxnSp macro="">
      <xdr:nvCxnSpPr>
        <xdr:cNvPr id="379" name="直線コネクタ 378"/>
        <xdr:cNvCxnSpPr/>
      </xdr:nvCxnSpPr>
      <xdr:spPr>
        <a:xfrm flipV="1">
          <a:off x="13512800" y="74515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389" name="円/楕円 388"/>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390"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1" name="円/楕円 390"/>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2" name="テキスト ボックス 391"/>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393" name="円/楕円 392"/>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394" name="テキスト ボックス 393"/>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395" name="円/楕円 394"/>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396" name="テキスト ボックス 395"/>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397" name="円/楕円 396"/>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398" name="テキスト ボックス 397"/>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・充当可能基金の増加により数値は改善された</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84122</xdr:rowOff>
    </xdr:from>
    <xdr:to>
      <xdr:col>22</xdr:col>
      <xdr:colOff>203200</xdr:colOff>
      <xdr:row>16</xdr:row>
      <xdr:rowOff>7801</xdr:rowOff>
    </xdr:to>
    <xdr:cxnSp macro="">
      <xdr:nvCxnSpPr>
        <xdr:cNvPr id="434" name="直線コネクタ 433"/>
        <xdr:cNvCxnSpPr/>
      </xdr:nvCxnSpPr>
      <xdr:spPr>
        <a:xfrm flipV="1">
          <a:off x="14401800" y="2484422"/>
          <a:ext cx="889000" cy="2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7801</xdr:rowOff>
    </xdr:from>
    <xdr:to>
      <xdr:col>21</xdr:col>
      <xdr:colOff>0</xdr:colOff>
      <xdr:row>17</xdr:row>
      <xdr:rowOff>125912</xdr:rowOff>
    </xdr:to>
    <xdr:cxnSp macro="">
      <xdr:nvCxnSpPr>
        <xdr:cNvPr id="437" name="直線コネクタ 436"/>
        <xdr:cNvCxnSpPr/>
      </xdr:nvCxnSpPr>
      <xdr:spPr>
        <a:xfrm flipV="1">
          <a:off x="13512800" y="2751001"/>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4" name="フローチャート : 判断 443"/>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5" name="テキスト ボックス 444"/>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33322</xdr:rowOff>
    </xdr:from>
    <xdr:to>
      <xdr:col>22</xdr:col>
      <xdr:colOff>254000</xdr:colOff>
      <xdr:row>14</xdr:row>
      <xdr:rowOff>134922</xdr:rowOff>
    </xdr:to>
    <xdr:sp macro="" textlink="">
      <xdr:nvSpPr>
        <xdr:cNvPr id="451" name="円/楕円 450"/>
        <xdr:cNvSpPr/>
      </xdr:nvSpPr>
      <xdr:spPr>
        <a:xfrm>
          <a:off x="15240000" y="2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119699</xdr:rowOff>
    </xdr:from>
    <xdr:ext cx="762000" cy="259045"/>
    <xdr:sp macro="" textlink="">
      <xdr:nvSpPr>
        <xdr:cNvPr id="452" name="テキスト ボックス 451"/>
        <xdr:cNvSpPr txBox="1"/>
      </xdr:nvSpPr>
      <xdr:spPr>
        <a:xfrm>
          <a:off x="14909800" y="25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128451</xdr:rowOff>
    </xdr:from>
    <xdr:to>
      <xdr:col>21</xdr:col>
      <xdr:colOff>50800</xdr:colOff>
      <xdr:row>16</xdr:row>
      <xdr:rowOff>58601</xdr:rowOff>
    </xdr:to>
    <xdr:sp macro="" textlink="">
      <xdr:nvSpPr>
        <xdr:cNvPr id="453" name="円/楕円 452"/>
        <xdr:cNvSpPr/>
      </xdr:nvSpPr>
      <xdr:spPr>
        <a:xfrm>
          <a:off x="14351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43378</xdr:rowOff>
    </xdr:from>
    <xdr:ext cx="762000" cy="259045"/>
    <xdr:sp macro="" textlink="">
      <xdr:nvSpPr>
        <xdr:cNvPr id="454" name="テキスト ボックス 453"/>
        <xdr:cNvSpPr txBox="1"/>
      </xdr:nvSpPr>
      <xdr:spPr>
        <a:xfrm>
          <a:off x="14020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75112</xdr:rowOff>
    </xdr:from>
    <xdr:to>
      <xdr:col>19</xdr:col>
      <xdr:colOff>533400</xdr:colOff>
      <xdr:row>18</xdr:row>
      <xdr:rowOff>5262</xdr:rowOff>
    </xdr:to>
    <xdr:sp macro="" textlink="">
      <xdr:nvSpPr>
        <xdr:cNvPr id="455" name="円/楕円 454"/>
        <xdr:cNvSpPr/>
      </xdr:nvSpPr>
      <xdr:spPr>
        <a:xfrm>
          <a:off x="13462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161489</xdr:rowOff>
    </xdr:from>
    <xdr:ext cx="762000" cy="259045"/>
    <xdr:sp macro="" textlink="">
      <xdr:nvSpPr>
        <xdr:cNvPr id="456" name="テキスト ボックス 455"/>
        <xdr:cNvSpPr txBox="1"/>
      </xdr:nvSpPr>
      <xdr:spPr>
        <a:xfrm>
          <a:off x="13131800" y="30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3,174
3,127
267.91
4,000,758
3,864,654
94,486
2,571,877
5,964,267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・各平均を下回っており、今後も適正な定員管理に努める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127000</xdr:rowOff>
    </xdr:to>
    <xdr:cxnSp macro="">
      <xdr:nvCxnSpPr>
        <xdr:cNvPr id="65" name="直線コネクタ 64"/>
        <xdr:cNvCxnSpPr/>
      </xdr:nvCxnSpPr>
      <xdr:spPr>
        <a:xfrm flipV="1">
          <a:off x="3987800" y="594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34</xdr:row>
      <xdr:rowOff>127000</xdr:rowOff>
    </xdr:to>
    <xdr:cxnSp macro="">
      <xdr:nvCxnSpPr>
        <xdr:cNvPr id="68" name="直線コネクタ 67"/>
        <xdr:cNvCxnSpPr/>
      </xdr:nvCxnSpPr>
      <xdr:spPr>
        <a:xfrm>
          <a:off x="3098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34</xdr:row>
      <xdr:rowOff>119380</xdr:rowOff>
    </xdr:to>
    <xdr:cxnSp macro="">
      <xdr:nvCxnSpPr>
        <xdr:cNvPr id="71" name="直線コネクタ 70"/>
        <xdr:cNvCxnSpPr/>
      </xdr:nvCxnSpPr>
      <xdr:spPr>
        <a:xfrm>
          <a:off x="2209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104140</xdr:rowOff>
    </xdr:to>
    <xdr:cxnSp macro="">
      <xdr:nvCxnSpPr>
        <xdr:cNvPr id="74" name="直線コネクタ 73"/>
        <xdr:cNvCxnSpPr/>
      </xdr:nvCxnSpPr>
      <xdr:spPr>
        <a:xfrm flipV="1">
          <a:off x="1320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60960</xdr:rowOff>
    </xdr:from>
    <xdr:to>
      <xdr:col>7</xdr:col>
      <xdr:colOff>66675</xdr:colOff>
      <xdr:row>34</xdr:row>
      <xdr:rowOff>162560</xdr:rowOff>
    </xdr:to>
    <xdr:sp macro="" textlink="">
      <xdr:nvSpPr>
        <xdr:cNvPr id="84" name="円/楕円 83"/>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77487</xdr:rowOff>
    </xdr:from>
    <xdr:ext cx="762000" cy="259045"/>
    <xdr:sp macro="" textlink="">
      <xdr:nvSpPr>
        <xdr:cNvPr id="85"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6" name="円/楕円 85"/>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7" name="テキスト ボックス 86"/>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8" name="円/楕円 87"/>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89" name="テキスト ボックス 88"/>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156210</xdr:rowOff>
    </xdr:from>
    <xdr:to>
      <xdr:col>3</xdr:col>
      <xdr:colOff>193675</xdr:colOff>
      <xdr:row>34</xdr:row>
      <xdr:rowOff>86360</xdr:rowOff>
    </xdr:to>
    <xdr:sp macro="" textlink="">
      <xdr:nvSpPr>
        <xdr:cNvPr id="90" name="円/楕円 89"/>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96537</xdr:rowOff>
    </xdr:from>
    <xdr:ext cx="762000" cy="259045"/>
    <xdr:sp macro="" textlink="">
      <xdr:nvSpPr>
        <xdr:cNvPr id="91" name="テキスト ボックス 90"/>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2" name="円/楕円 91"/>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3" name="テキスト ボックス 92"/>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・地域おこし協力隊・集落支援員の</a:t>
          </a:r>
          <a:r>
            <a:rPr lang="ja-JP" altLang="en-US" sz="1100">
              <a:solidFill>
                <a:schemeClr val="dk1"/>
              </a:solidFill>
              <a:effectLst/>
              <a:latin typeface="+mn-lt"/>
              <a:ea typeface="+mn-ea"/>
              <a:cs typeface="+mn-cs"/>
            </a:rPr>
            <a:t>採用等</a:t>
          </a:r>
          <a:r>
            <a:rPr lang="ja-JP" altLang="ja-JP" sz="1100">
              <a:solidFill>
                <a:schemeClr val="dk1"/>
              </a:solidFill>
              <a:effectLst/>
              <a:latin typeface="+mn-lt"/>
              <a:ea typeface="+mn-ea"/>
              <a:cs typeface="+mn-cs"/>
            </a:rPr>
            <a:t>により、前年より増額となっているが、数値は各平均を下回っている。今後も経済対策、雇用対策にかかる事業の実施により増加傾向である。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14</xdr:row>
      <xdr:rowOff>165100</xdr:rowOff>
    </xdr:to>
    <xdr:cxnSp macro="">
      <xdr:nvCxnSpPr>
        <xdr:cNvPr id="126" name="直線コネクタ 125"/>
        <xdr:cNvCxnSpPr/>
      </xdr:nvCxnSpPr>
      <xdr:spPr>
        <a:xfrm>
          <a:off x="15671800" y="251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14</xdr:row>
      <xdr:rowOff>165100</xdr:rowOff>
    </xdr:to>
    <xdr:cxnSp macro="">
      <xdr:nvCxnSpPr>
        <xdr:cNvPr id="129" name="直線コネクタ 128"/>
        <xdr:cNvCxnSpPr/>
      </xdr:nvCxnSpPr>
      <xdr:spPr>
        <a:xfrm flipV="1">
          <a:off x="14782800" y="251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165100</xdr:rowOff>
    </xdr:to>
    <xdr:cxnSp macro="">
      <xdr:nvCxnSpPr>
        <xdr:cNvPr id="132" name="直線コネクタ 131"/>
        <xdr:cNvCxnSpPr/>
      </xdr:nvCxnSpPr>
      <xdr:spPr>
        <a:xfrm>
          <a:off x="13893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5" name="直線コネクタ 134"/>
        <xdr:cNvCxnSpPr/>
      </xdr:nvCxnSpPr>
      <xdr:spPr>
        <a:xfrm>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5" name="円/楕円 144"/>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6"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7" name="円/楕円 146"/>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8" name="テキスト ボックス 147"/>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9" name="円/楕円 148"/>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0" name="テキスト ボックス 149"/>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1" name="円/楕円 150"/>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2" name="テキスト ボックス 151"/>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3" name="円/楕円 152"/>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4" name="テキスト ボックス 153"/>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・各平均を下回っており、ここ数年は１．２％～１．５％で推移している。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107950</xdr:rowOff>
    </xdr:to>
    <xdr:cxnSp macro="">
      <xdr:nvCxnSpPr>
        <xdr:cNvPr id="186" name="直線コネクタ 185"/>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89" name="直線コネクタ 188"/>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192" name="直線コネクタ 191"/>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5" name="直線コネクタ 194"/>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・類似団体平均を大きく上回っている。要因としては降雪による維持補修費等が多額である事が挙げられる。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46990</xdr:rowOff>
    </xdr:to>
    <xdr:cxnSp macro="">
      <xdr:nvCxnSpPr>
        <xdr:cNvPr id="242" name="直線コネクタ 241"/>
        <xdr:cNvCxnSpPr/>
      </xdr:nvCxnSpPr>
      <xdr:spPr>
        <a:xfrm flipV="1">
          <a:off x="15671800" y="10276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86995</xdr:rowOff>
    </xdr:from>
    <xdr:to>
      <xdr:col>22</xdr:col>
      <xdr:colOff>565150</xdr:colOff>
      <xdr:row>60</xdr:row>
      <xdr:rowOff>46990</xdr:rowOff>
    </xdr:to>
    <xdr:cxnSp macro="">
      <xdr:nvCxnSpPr>
        <xdr:cNvPr id="245" name="直線コネクタ 244"/>
        <xdr:cNvCxnSpPr/>
      </xdr:nvCxnSpPr>
      <xdr:spPr>
        <a:xfrm>
          <a:off x="14782800" y="102025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86995</xdr:rowOff>
    </xdr:from>
    <xdr:to>
      <xdr:col>21</xdr:col>
      <xdr:colOff>361950</xdr:colOff>
      <xdr:row>59</xdr:row>
      <xdr:rowOff>86995</xdr:rowOff>
    </xdr:to>
    <xdr:cxnSp macro="">
      <xdr:nvCxnSpPr>
        <xdr:cNvPr id="248" name="直線コネクタ 247"/>
        <xdr:cNvCxnSpPr/>
      </xdr:nvCxnSpPr>
      <xdr:spPr>
        <a:xfrm>
          <a:off x="13893800" y="10202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75565</xdr:rowOff>
    </xdr:from>
    <xdr:to>
      <xdr:col>20</xdr:col>
      <xdr:colOff>158750</xdr:colOff>
      <xdr:row>59</xdr:row>
      <xdr:rowOff>86995</xdr:rowOff>
    </xdr:to>
    <xdr:cxnSp macro="">
      <xdr:nvCxnSpPr>
        <xdr:cNvPr id="251" name="直線コネクタ 250"/>
        <xdr:cNvCxnSpPr/>
      </xdr:nvCxnSpPr>
      <xdr:spPr>
        <a:xfrm>
          <a:off x="13004800" y="1001966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61" name="円/楕円 260"/>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62"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167640</xdr:rowOff>
    </xdr:from>
    <xdr:to>
      <xdr:col>22</xdr:col>
      <xdr:colOff>615950</xdr:colOff>
      <xdr:row>60</xdr:row>
      <xdr:rowOff>97790</xdr:rowOff>
    </xdr:to>
    <xdr:sp macro="" textlink="">
      <xdr:nvSpPr>
        <xdr:cNvPr id="263" name="円/楕円 262"/>
        <xdr:cNvSpPr/>
      </xdr:nvSpPr>
      <xdr:spPr>
        <a:xfrm>
          <a:off x="15621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82567</xdr:rowOff>
    </xdr:from>
    <xdr:ext cx="736600" cy="259045"/>
    <xdr:sp macro="" textlink="">
      <xdr:nvSpPr>
        <xdr:cNvPr id="264" name="テキスト ボックス 263"/>
        <xdr:cNvSpPr txBox="1"/>
      </xdr:nvSpPr>
      <xdr:spPr>
        <a:xfrm>
          <a:off x="15290800" y="103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36195</xdr:rowOff>
    </xdr:from>
    <xdr:to>
      <xdr:col>21</xdr:col>
      <xdr:colOff>412750</xdr:colOff>
      <xdr:row>59</xdr:row>
      <xdr:rowOff>137795</xdr:rowOff>
    </xdr:to>
    <xdr:sp macro="" textlink="">
      <xdr:nvSpPr>
        <xdr:cNvPr id="265" name="円/楕円 264"/>
        <xdr:cNvSpPr/>
      </xdr:nvSpPr>
      <xdr:spPr>
        <a:xfrm>
          <a:off x="14732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122572</xdr:rowOff>
    </xdr:from>
    <xdr:ext cx="762000" cy="259045"/>
    <xdr:sp macro="" textlink="">
      <xdr:nvSpPr>
        <xdr:cNvPr id="266" name="テキスト ボックス 265"/>
        <xdr:cNvSpPr txBox="1"/>
      </xdr:nvSpPr>
      <xdr:spPr>
        <a:xfrm>
          <a:off x="14401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36195</xdr:rowOff>
    </xdr:from>
    <xdr:to>
      <xdr:col>20</xdr:col>
      <xdr:colOff>209550</xdr:colOff>
      <xdr:row>59</xdr:row>
      <xdr:rowOff>137795</xdr:rowOff>
    </xdr:to>
    <xdr:sp macro="" textlink="">
      <xdr:nvSpPr>
        <xdr:cNvPr id="267" name="円/楕円 266"/>
        <xdr:cNvSpPr/>
      </xdr:nvSpPr>
      <xdr:spPr>
        <a:xfrm>
          <a:off x="13843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122572</xdr:rowOff>
    </xdr:from>
    <xdr:ext cx="762000" cy="259045"/>
    <xdr:sp macro="" textlink="">
      <xdr:nvSpPr>
        <xdr:cNvPr id="268" name="テキスト ボックス 267"/>
        <xdr:cNvSpPr txBox="1"/>
      </xdr:nvSpPr>
      <xdr:spPr>
        <a:xfrm>
          <a:off x="13512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24765</xdr:rowOff>
    </xdr:from>
    <xdr:to>
      <xdr:col>19</xdr:col>
      <xdr:colOff>6350</xdr:colOff>
      <xdr:row>58</xdr:row>
      <xdr:rowOff>126365</xdr:rowOff>
    </xdr:to>
    <xdr:sp macro="" textlink="">
      <xdr:nvSpPr>
        <xdr:cNvPr id="269" name="円/楕円 268"/>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111142</xdr:rowOff>
    </xdr:from>
    <xdr:ext cx="762000" cy="259045"/>
    <xdr:sp macro="" textlink="">
      <xdr:nvSpPr>
        <xdr:cNvPr id="270" name="テキスト ボックス 269"/>
        <xdr:cNvSpPr txBox="1"/>
      </xdr:nvSpPr>
      <xdr:spPr>
        <a:xfrm>
          <a:off x="12623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・類似団体における平均値であり、全国平均をやや上回っている。各種団体等への補助金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については毎年見直しを行い適正な支出に努め</a:t>
          </a:r>
          <a:r>
            <a:rPr lang="ja-JP" altLang="en-US" sz="1100">
              <a:solidFill>
                <a:schemeClr val="dk1"/>
              </a:solidFill>
              <a:effectLst/>
              <a:latin typeface="+mn-lt"/>
              <a:ea typeface="+mn-ea"/>
              <a:cs typeface="+mn-cs"/>
            </a:rPr>
            <a:t>が、平成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年度までは広域連合への負担金が増加する事から、数値は増加傾向にある。</a:t>
          </a:r>
          <a:endParaRPr lang="en-US" altLang="ja-JP" sz="110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136144</xdr:rowOff>
    </xdr:to>
    <xdr:cxnSp macro="">
      <xdr:nvCxnSpPr>
        <xdr:cNvPr id="300" name="直線コネクタ 299"/>
        <xdr:cNvCxnSpPr/>
      </xdr:nvCxnSpPr>
      <xdr:spPr>
        <a:xfrm>
          <a:off x="15671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3" name="直線コネクタ 302"/>
        <xdr:cNvCxnSpPr/>
      </xdr:nvCxnSpPr>
      <xdr:spPr>
        <a:xfrm flipV="1">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113284</xdr:rowOff>
    </xdr:to>
    <xdr:cxnSp macro="">
      <xdr:nvCxnSpPr>
        <xdr:cNvPr id="306" name="直線コネクタ 305"/>
        <xdr:cNvCxnSpPr/>
      </xdr:nvCxnSpPr>
      <xdr:spPr>
        <a:xfrm>
          <a:off x="13893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37</xdr:row>
      <xdr:rowOff>88138</xdr:rowOff>
    </xdr:to>
    <xdr:cxnSp macro="">
      <xdr:nvCxnSpPr>
        <xdr:cNvPr id="309" name="直線コネクタ 308"/>
        <xdr:cNvCxnSpPr/>
      </xdr:nvCxnSpPr>
      <xdr:spPr>
        <a:xfrm flipV="1">
          <a:off x="13004800" y="62489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9" name="円/楕円 31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1" name="円/楕円 32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2" name="テキスト ボックス 321"/>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3" name="円/楕円 32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4" name="テキスト ボックス 323"/>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5" name="円/楕円 32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26" name="テキスト ボックス 325"/>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7" name="円/楕円 32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28" name="テキスト ボックス 32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公債費については、類似団体平均を大きく上回り順位も下位に位置している。これは普通建設事業費の財源として、過疎債を主とした起債に依存しているためである。交付税措置されるものがほとんどであるが、残高が多額になっていることから、起債の適正な管理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46989</xdr:rowOff>
    </xdr:to>
    <xdr:cxnSp macro="">
      <xdr:nvCxnSpPr>
        <xdr:cNvPr id="360" name="直線コネクタ 359"/>
        <xdr:cNvCxnSpPr/>
      </xdr:nvCxnSpPr>
      <xdr:spPr>
        <a:xfrm>
          <a:off x="3987800" y="13583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130811</xdr:rowOff>
    </xdr:to>
    <xdr:cxnSp macro="">
      <xdr:nvCxnSpPr>
        <xdr:cNvPr id="363" name="直線コネクタ 362"/>
        <xdr:cNvCxnSpPr/>
      </xdr:nvCxnSpPr>
      <xdr:spPr>
        <a:xfrm flipV="1">
          <a:off x="3098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50800</xdr:rowOff>
    </xdr:from>
    <xdr:to>
      <xdr:col>4</xdr:col>
      <xdr:colOff>346075</xdr:colOff>
      <xdr:row>79</xdr:row>
      <xdr:rowOff>130811</xdr:rowOff>
    </xdr:to>
    <xdr:cxnSp macro="">
      <xdr:nvCxnSpPr>
        <xdr:cNvPr id="366" name="直線コネクタ 365"/>
        <xdr:cNvCxnSpPr/>
      </xdr:nvCxnSpPr>
      <xdr:spPr>
        <a:xfrm>
          <a:off x="2209800" y="13595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79</xdr:row>
      <xdr:rowOff>96520</xdr:rowOff>
    </xdr:to>
    <xdr:cxnSp macro="">
      <xdr:nvCxnSpPr>
        <xdr:cNvPr id="369" name="直線コネクタ 368"/>
        <xdr:cNvCxnSpPr/>
      </xdr:nvCxnSpPr>
      <xdr:spPr>
        <a:xfrm flipV="1">
          <a:off x="1320800" y="13595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79" name="円/楕円 378"/>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0"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81" name="円/楕円 380"/>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82" name="テキスト ボックス 381"/>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83" name="円/楕円 382"/>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84" name="テキスト ボックス 383"/>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0</xdr:rowOff>
    </xdr:from>
    <xdr:to>
      <xdr:col>3</xdr:col>
      <xdr:colOff>193675</xdr:colOff>
      <xdr:row>79</xdr:row>
      <xdr:rowOff>101600</xdr:rowOff>
    </xdr:to>
    <xdr:sp macro="" textlink="">
      <xdr:nvSpPr>
        <xdr:cNvPr id="385" name="円/楕円 384"/>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86377</xdr:rowOff>
    </xdr:from>
    <xdr:ext cx="762000" cy="259045"/>
    <xdr:sp macro="" textlink="">
      <xdr:nvSpPr>
        <xdr:cNvPr id="386" name="テキスト ボックス 385"/>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45720</xdr:rowOff>
    </xdr:from>
    <xdr:to>
      <xdr:col>1</xdr:col>
      <xdr:colOff>676275</xdr:colOff>
      <xdr:row>79</xdr:row>
      <xdr:rowOff>147320</xdr:rowOff>
    </xdr:to>
    <xdr:sp macro="" textlink="">
      <xdr:nvSpPr>
        <xdr:cNvPr id="387" name="円/楕円 386"/>
        <xdr:cNvSpPr/>
      </xdr:nvSpPr>
      <xdr:spPr>
        <a:xfrm>
          <a:off x="1270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132097</xdr:rowOff>
    </xdr:from>
    <xdr:ext cx="762000" cy="259045"/>
    <xdr:sp macro="" textlink="">
      <xdr:nvSpPr>
        <xdr:cNvPr id="388" name="テキスト ボックス 387"/>
        <xdr:cNvSpPr txBox="1"/>
      </xdr:nvSpPr>
      <xdr:spPr>
        <a:xfrm>
          <a:off x="939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・公債費以外のトータルでは、類似団体、全国、長野県平均を下回っており、今後も適正支出に努める。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159004</xdr:rowOff>
    </xdr:from>
    <xdr:to>
      <xdr:col>24</xdr:col>
      <xdr:colOff>31750</xdr:colOff>
      <xdr:row>75</xdr:row>
      <xdr:rowOff>161289</xdr:rowOff>
    </xdr:to>
    <xdr:cxnSp macro="">
      <xdr:nvCxnSpPr>
        <xdr:cNvPr id="419" name="直線コネクタ 418"/>
        <xdr:cNvCxnSpPr/>
      </xdr:nvCxnSpPr>
      <xdr:spPr>
        <a:xfrm flipV="1">
          <a:off x="15671800" y="130177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117856</xdr:rowOff>
    </xdr:from>
    <xdr:to>
      <xdr:col>22</xdr:col>
      <xdr:colOff>565150</xdr:colOff>
      <xdr:row>75</xdr:row>
      <xdr:rowOff>161289</xdr:rowOff>
    </xdr:to>
    <xdr:cxnSp macro="">
      <xdr:nvCxnSpPr>
        <xdr:cNvPr id="422" name="直線コネクタ 421"/>
        <xdr:cNvCxnSpPr/>
      </xdr:nvCxnSpPr>
      <xdr:spPr>
        <a:xfrm>
          <a:off x="14782800" y="129766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117856</xdr:rowOff>
    </xdr:to>
    <xdr:cxnSp macro="">
      <xdr:nvCxnSpPr>
        <xdr:cNvPr id="425" name="直線コネクタ 424"/>
        <xdr:cNvCxnSpPr/>
      </xdr:nvCxnSpPr>
      <xdr:spPr>
        <a:xfrm>
          <a:off x="13893800" y="1288745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75</xdr:row>
      <xdr:rowOff>83566</xdr:rowOff>
    </xdr:to>
    <xdr:cxnSp macro="">
      <xdr:nvCxnSpPr>
        <xdr:cNvPr id="428" name="直線コネクタ 427"/>
        <xdr:cNvCxnSpPr/>
      </xdr:nvCxnSpPr>
      <xdr:spPr>
        <a:xfrm flipV="1">
          <a:off x="13004800" y="12887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108204</xdr:rowOff>
    </xdr:from>
    <xdr:to>
      <xdr:col>24</xdr:col>
      <xdr:colOff>82550</xdr:colOff>
      <xdr:row>76</xdr:row>
      <xdr:rowOff>38354</xdr:rowOff>
    </xdr:to>
    <xdr:sp macro="" textlink="">
      <xdr:nvSpPr>
        <xdr:cNvPr id="438" name="円/楕円 437"/>
        <xdr:cNvSpPr/>
      </xdr:nvSpPr>
      <xdr:spPr>
        <a:xfrm>
          <a:off x="164592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124731</xdr:rowOff>
    </xdr:from>
    <xdr:ext cx="762000" cy="259045"/>
    <xdr:sp macro="" textlink="">
      <xdr:nvSpPr>
        <xdr:cNvPr id="439" name="公債費以外該当値テキスト"/>
        <xdr:cNvSpPr txBox="1"/>
      </xdr:nvSpPr>
      <xdr:spPr>
        <a:xfrm>
          <a:off x="16598900" y="1281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0" name="円/楕円 439"/>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1" name="テキスト ボックス 440"/>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67056</xdr:rowOff>
    </xdr:from>
    <xdr:to>
      <xdr:col>21</xdr:col>
      <xdr:colOff>412750</xdr:colOff>
      <xdr:row>75</xdr:row>
      <xdr:rowOff>168656</xdr:rowOff>
    </xdr:to>
    <xdr:sp macro="" textlink="">
      <xdr:nvSpPr>
        <xdr:cNvPr id="442" name="円/楕円 441"/>
        <xdr:cNvSpPr/>
      </xdr:nvSpPr>
      <xdr:spPr>
        <a:xfrm>
          <a:off x="14732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7383</xdr:rowOff>
    </xdr:from>
    <xdr:ext cx="762000" cy="259045"/>
    <xdr:sp macro="" textlink="">
      <xdr:nvSpPr>
        <xdr:cNvPr id="443" name="テキスト ボックス 442"/>
        <xdr:cNvSpPr txBox="1"/>
      </xdr:nvSpPr>
      <xdr:spPr>
        <a:xfrm>
          <a:off x="14401800" y="126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44" name="円/楕円 443"/>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45" name="テキスト ボックス 444"/>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46" name="円/楕円 445"/>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47" name="テキスト ボックス 446"/>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133325</xdr:rowOff>
    </xdr:from>
    <xdr:to>
      <xdr:col>4</xdr:col>
      <xdr:colOff>1117600</xdr:colOff>
      <xdr:row>18</xdr:row>
      <xdr:rowOff>148950</xdr:rowOff>
    </xdr:to>
    <xdr:cxnSp macro="">
      <xdr:nvCxnSpPr>
        <xdr:cNvPr id="51" name="直線コネクタ 50"/>
        <xdr:cNvCxnSpPr/>
      </xdr:nvCxnSpPr>
      <xdr:spPr bwMode="auto">
        <a:xfrm flipV="1">
          <a:off x="5003800" y="3267050"/>
          <a:ext cx="647700" cy="1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133347</xdr:rowOff>
    </xdr:from>
    <xdr:to>
      <xdr:col>4</xdr:col>
      <xdr:colOff>469900</xdr:colOff>
      <xdr:row>18</xdr:row>
      <xdr:rowOff>148950</xdr:rowOff>
    </xdr:to>
    <xdr:cxnSp macro="">
      <xdr:nvCxnSpPr>
        <xdr:cNvPr id="54" name="直線コネクタ 53"/>
        <xdr:cNvCxnSpPr/>
      </xdr:nvCxnSpPr>
      <xdr:spPr bwMode="auto">
        <a:xfrm>
          <a:off x="4305300" y="3267072"/>
          <a:ext cx="698500" cy="1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133347</xdr:rowOff>
    </xdr:from>
    <xdr:to>
      <xdr:col>3</xdr:col>
      <xdr:colOff>904875</xdr:colOff>
      <xdr:row>18</xdr:row>
      <xdr:rowOff>161598</xdr:rowOff>
    </xdr:to>
    <xdr:cxnSp macro="">
      <xdr:nvCxnSpPr>
        <xdr:cNvPr id="57" name="直線コネクタ 56"/>
        <xdr:cNvCxnSpPr/>
      </xdr:nvCxnSpPr>
      <xdr:spPr bwMode="auto">
        <a:xfrm flipV="1">
          <a:off x="3606800" y="3267072"/>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158984</xdr:rowOff>
    </xdr:from>
    <xdr:to>
      <xdr:col>3</xdr:col>
      <xdr:colOff>206375</xdr:colOff>
      <xdr:row>18</xdr:row>
      <xdr:rowOff>161598</xdr:rowOff>
    </xdr:to>
    <xdr:cxnSp macro="">
      <xdr:nvCxnSpPr>
        <xdr:cNvPr id="60" name="直線コネクタ 59"/>
        <xdr:cNvCxnSpPr/>
      </xdr:nvCxnSpPr>
      <xdr:spPr bwMode="auto">
        <a:xfrm>
          <a:off x="2908300" y="3292709"/>
          <a:ext cx="698500" cy="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82525</xdr:rowOff>
    </xdr:from>
    <xdr:to>
      <xdr:col>5</xdr:col>
      <xdr:colOff>34925</xdr:colOff>
      <xdr:row>19</xdr:row>
      <xdr:rowOff>12675</xdr:rowOff>
    </xdr:to>
    <xdr:sp macro="" textlink="">
      <xdr:nvSpPr>
        <xdr:cNvPr id="70" name="円/楕円 69"/>
        <xdr:cNvSpPr/>
      </xdr:nvSpPr>
      <xdr:spPr bwMode="auto">
        <a:xfrm>
          <a:off x="5600700" y="32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54602</xdr:rowOff>
    </xdr:from>
    <xdr:ext cx="762000" cy="259045"/>
    <xdr:sp macro="" textlink="">
      <xdr:nvSpPr>
        <xdr:cNvPr id="71" name="人口1人当たり決算額の推移該当値テキスト130"/>
        <xdr:cNvSpPr txBox="1"/>
      </xdr:nvSpPr>
      <xdr:spPr>
        <a:xfrm>
          <a:off x="5740400" y="31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98150</xdr:rowOff>
    </xdr:from>
    <xdr:to>
      <xdr:col>4</xdr:col>
      <xdr:colOff>520700</xdr:colOff>
      <xdr:row>19</xdr:row>
      <xdr:rowOff>28300</xdr:rowOff>
    </xdr:to>
    <xdr:sp macro="" textlink="">
      <xdr:nvSpPr>
        <xdr:cNvPr id="72" name="円/楕円 71"/>
        <xdr:cNvSpPr/>
      </xdr:nvSpPr>
      <xdr:spPr bwMode="auto">
        <a:xfrm>
          <a:off x="4953000" y="32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13077</xdr:rowOff>
    </xdr:from>
    <xdr:ext cx="736600" cy="259045"/>
    <xdr:sp macro="" textlink="">
      <xdr:nvSpPr>
        <xdr:cNvPr id="73" name="テキスト ボックス 72"/>
        <xdr:cNvSpPr txBox="1"/>
      </xdr:nvSpPr>
      <xdr:spPr>
        <a:xfrm>
          <a:off x="4622800" y="331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82546</xdr:rowOff>
    </xdr:from>
    <xdr:to>
      <xdr:col>3</xdr:col>
      <xdr:colOff>955675</xdr:colOff>
      <xdr:row>19</xdr:row>
      <xdr:rowOff>12696</xdr:rowOff>
    </xdr:to>
    <xdr:sp macro="" textlink="">
      <xdr:nvSpPr>
        <xdr:cNvPr id="74" name="円/楕円 73"/>
        <xdr:cNvSpPr/>
      </xdr:nvSpPr>
      <xdr:spPr bwMode="auto">
        <a:xfrm>
          <a:off x="4254500" y="321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168924</xdr:rowOff>
    </xdr:from>
    <xdr:ext cx="762000" cy="259045"/>
    <xdr:sp macro="" textlink="">
      <xdr:nvSpPr>
        <xdr:cNvPr id="75" name="テキスト ボックス 74"/>
        <xdr:cNvSpPr txBox="1"/>
      </xdr:nvSpPr>
      <xdr:spPr>
        <a:xfrm>
          <a:off x="3924300" y="330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110798</xdr:rowOff>
    </xdr:from>
    <xdr:to>
      <xdr:col>3</xdr:col>
      <xdr:colOff>257175</xdr:colOff>
      <xdr:row>19</xdr:row>
      <xdr:rowOff>40948</xdr:rowOff>
    </xdr:to>
    <xdr:sp macro="" textlink="">
      <xdr:nvSpPr>
        <xdr:cNvPr id="76" name="円/楕円 75"/>
        <xdr:cNvSpPr/>
      </xdr:nvSpPr>
      <xdr:spPr bwMode="auto">
        <a:xfrm>
          <a:off x="3556000" y="324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25725</xdr:rowOff>
    </xdr:from>
    <xdr:ext cx="762000" cy="259045"/>
    <xdr:sp macro="" textlink="">
      <xdr:nvSpPr>
        <xdr:cNvPr id="77" name="テキスト ボックス 76"/>
        <xdr:cNvSpPr txBox="1"/>
      </xdr:nvSpPr>
      <xdr:spPr>
        <a:xfrm>
          <a:off x="3225800" y="33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192,978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108184</xdr:rowOff>
    </xdr:from>
    <xdr:to>
      <xdr:col>2</xdr:col>
      <xdr:colOff>692150</xdr:colOff>
      <xdr:row>19</xdr:row>
      <xdr:rowOff>38334</xdr:rowOff>
    </xdr:to>
    <xdr:sp macro="" textlink="">
      <xdr:nvSpPr>
        <xdr:cNvPr id="78" name="円/楕円 77"/>
        <xdr:cNvSpPr/>
      </xdr:nvSpPr>
      <xdr:spPr bwMode="auto">
        <a:xfrm>
          <a:off x="2857500" y="324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23111</xdr:rowOff>
    </xdr:from>
    <xdr:ext cx="762000" cy="259045"/>
    <xdr:sp macro="" textlink="">
      <xdr:nvSpPr>
        <xdr:cNvPr id="79" name="テキスト ボックス 78"/>
        <xdr:cNvSpPr txBox="1"/>
      </xdr:nvSpPr>
      <xdr:spPr>
        <a:xfrm>
          <a:off x="2527300" y="332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29076</xdr:rowOff>
    </xdr:from>
    <xdr:to>
      <xdr:col>4</xdr:col>
      <xdr:colOff>1117600</xdr:colOff>
      <xdr:row>35</xdr:row>
      <xdr:rowOff>40894</xdr:rowOff>
    </xdr:to>
    <xdr:cxnSp macro="">
      <xdr:nvCxnSpPr>
        <xdr:cNvPr id="112" name="直線コネクタ 111"/>
        <xdr:cNvCxnSpPr/>
      </xdr:nvCxnSpPr>
      <xdr:spPr bwMode="auto">
        <a:xfrm flipV="1">
          <a:off x="5003800" y="6639426"/>
          <a:ext cx="647700" cy="1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279613</xdr:rowOff>
    </xdr:from>
    <xdr:to>
      <xdr:col>4</xdr:col>
      <xdr:colOff>469900</xdr:colOff>
      <xdr:row>35</xdr:row>
      <xdr:rowOff>40894</xdr:rowOff>
    </xdr:to>
    <xdr:cxnSp macro="">
      <xdr:nvCxnSpPr>
        <xdr:cNvPr id="115" name="直線コネクタ 114"/>
        <xdr:cNvCxnSpPr/>
      </xdr:nvCxnSpPr>
      <xdr:spPr bwMode="auto">
        <a:xfrm>
          <a:off x="4305300" y="6547063"/>
          <a:ext cx="698500" cy="10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279613</xdr:rowOff>
    </xdr:from>
    <xdr:to>
      <xdr:col>3</xdr:col>
      <xdr:colOff>904875</xdr:colOff>
      <xdr:row>34</xdr:row>
      <xdr:rowOff>282707</xdr:rowOff>
    </xdr:to>
    <xdr:cxnSp macro="">
      <xdr:nvCxnSpPr>
        <xdr:cNvPr id="118" name="直線コネクタ 117"/>
        <xdr:cNvCxnSpPr/>
      </xdr:nvCxnSpPr>
      <xdr:spPr bwMode="auto">
        <a:xfrm flipV="1">
          <a:off x="3606800" y="6547063"/>
          <a:ext cx="698500" cy="3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239547</xdr:rowOff>
    </xdr:from>
    <xdr:to>
      <xdr:col>3</xdr:col>
      <xdr:colOff>206375</xdr:colOff>
      <xdr:row>34</xdr:row>
      <xdr:rowOff>282707</xdr:rowOff>
    </xdr:to>
    <xdr:cxnSp macro="">
      <xdr:nvCxnSpPr>
        <xdr:cNvPr id="121" name="直線コネクタ 120"/>
        <xdr:cNvCxnSpPr/>
      </xdr:nvCxnSpPr>
      <xdr:spPr bwMode="auto">
        <a:xfrm>
          <a:off x="2908300" y="6506997"/>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321176</xdr:rowOff>
    </xdr:from>
    <xdr:to>
      <xdr:col>5</xdr:col>
      <xdr:colOff>34925</xdr:colOff>
      <xdr:row>35</xdr:row>
      <xdr:rowOff>79876</xdr:rowOff>
    </xdr:to>
    <xdr:sp macro="" textlink="">
      <xdr:nvSpPr>
        <xdr:cNvPr id="131" name="円/楕円 130"/>
        <xdr:cNvSpPr/>
      </xdr:nvSpPr>
      <xdr:spPr bwMode="auto">
        <a:xfrm>
          <a:off x="5600700" y="658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166252</xdr:rowOff>
    </xdr:from>
    <xdr:ext cx="762000" cy="259045"/>
    <xdr:sp macro="" textlink="">
      <xdr:nvSpPr>
        <xdr:cNvPr id="132" name="人口1人当たり決算額の推移該当値テキスト445"/>
        <xdr:cNvSpPr txBox="1"/>
      </xdr:nvSpPr>
      <xdr:spPr>
        <a:xfrm>
          <a:off x="5740400" y="643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332994</xdr:rowOff>
    </xdr:from>
    <xdr:to>
      <xdr:col>4</xdr:col>
      <xdr:colOff>520700</xdr:colOff>
      <xdr:row>35</xdr:row>
      <xdr:rowOff>91694</xdr:rowOff>
    </xdr:to>
    <xdr:sp macro="" textlink="">
      <xdr:nvSpPr>
        <xdr:cNvPr id="133" name="円/楕円 132"/>
        <xdr:cNvSpPr/>
      </xdr:nvSpPr>
      <xdr:spPr bwMode="auto">
        <a:xfrm>
          <a:off x="4953000" y="66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101871</xdr:rowOff>
    </xdr:from>
    <xdr:ext cx="736600" cy="259045"/>
    <xdr:sp macro="" textlink="">
      <xdr:nvSpPr>
        <xdr:cNvPr id="134" name="テキスト ボックス 133"/>
        <xdr:cNvSpPr txBox="1"/>
      </xdr:nvSpPr>
      <xdr:spPr>
        <a:xfrm>
          <a:off x="4622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228814</xdr:rowOff>
    </xdr:from>
    <xdr:to>
      <xdr:col>3</xdr:col>
      <xdr:colOff>955675</xdr:colOff>
      <xdr:row>34</xdr:row>
      <xdr:rowOff>330414</xdr:rowOff>
    </xdr:to>
    <xdr:sp macro="" textlink="">
      <xdr:nvSpPr>
        <xdr:cNvPr id="135" name="円/楕円 134"/>
        <xdr:cNvSpPr/>
      </xdr:nvSpPr>
      <xdr:spPr bwMode="auto">
        <a:xfrm>
          <a:off x="4254500" y="64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340591</xdr:rowOff>
    </xdr:from>
    <xdr:ext cx="762000" cy="259045"/>
    <xdr:sp macro="" textlink="">
      <xdr:nvSpPr>
        <xdr:cNvPr id="136" name="テキスト ボックス 135"/>
        <xdr:cNvSpPr txBox="1"/>
      </xdr:nvSpPr>
      <xdr:spPr>
        <a:xfrm>
          <a:off x="3924300" y="62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231907</xdr:rowOff>
    </xdr:from>
    <xdr:to>
      <xdr:col>3</xdr:col>
      <xdr:colOff>257175</xdr:colOff>
      <xdr:row>34</xdr:row>
      <xdr:rowOff>333507</xdr:rowOff>
    </xdr:to>
    <xdr:sp macro="" textlink="">
      <xdr:nvSpPr>
        <xdr:cNvPr id="137" name="円/楕円 136"/>
        <xdr:cNvSpPr/>
      </xdr:nvSpPr>
      <xdr:spPr bwMode="auto">
        <a:xfrm>
          <a:off x="3556000" y="649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784</xdr:rowOff>
    </xdr:from>
    <xdr:ext cx="762000" cy="259045"/>
    <xdr:sp macro="" textlink="">
      <xdr:nvSpPr>
        <xdr:cNvPr id="138" name="テキスト ボックス 137"/>
        <xdr:cNvSpPr txBox="1"/>
      </xdr:nvSpPr>
      <xdr:spPr>
        <a:xfrm>
          <a:off x="3225800" y="626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188747</xdr:rowOff>
    </xdr:from>
    <xdr:to>
      <xdr:col>2</xdr:col>
      <xdr:colOff>692150</xdr:colOff>
      <xdr:row>34</xdr:row>
      <xdr:rowOff>290347</xdr:rowOff>
    </xdr:to>
    <xdr:sp macro="" textlink="">
      <xdr:nvSpPr>
        <xdr:cNvPr id="139" name="円/楕円 138"/>
        <xdr:cNvSpPr/>
      </xdr:nvSpPr>
      <xdr:spPr bwMode="auto">
        <a:xfrm>
          <a:off x="2857500" y="645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300524</xdr:rowOff>
    </xdr:from>
    <xdr:ext cx="762000" cy="259045"/>
    <xdr:sp macro="" textlink="">
      <xdr:nvSpPr>
        <xdr:cNvPr id="140" name="テキスト ボックス 139"/>
        <xdr:cNvSpPr txBox="1"/>
      </xdr:nvSpPr>
      <xdr:spPr>
        <a:xfrm>
          <a:off x="2527300" y="62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・職員削減等の行政効率化による効果が現れ、実質単年度収支、実質収支ともにプラスを継続する中で財政調整基金も毎年積立てる事が出来ており、財政規模に対する基金残高も高い水準を維持している。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・すべての会計において黒字であるが、その率は少なく、特に企業会計では人口の減少等により収支の悪化も懸念されるため、一層の経営努力が必要である。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・起債償還のピークは既に過ぎているものの、依然として公債費負担は非常に重いものになっている。また、広域連合実施の広域ごみ処理施設等の大型建設事業公債費</a:t>
          </a:r>
          <a:r>
            <a:rPr lang="ja-JP" altLang="en-US" sz="1100">
              <a:solidFill>
                <a:schemeClr val="dk1"/>
              </a:solidFill>
              <a:effectLst/>
              <a:latin typeface="+mn-lt"/>
              <a:ea typeface="+mn-ea"/>
              <a:cs typeface="+mn-cs"/>
            </a:rPr>
            <a:t>負担増</a:t>
          </a:r>
          <a:r>
            <a:rPr lang="ja-JP" altLang="ja-JP" sz="1100">
              <a:solidFill>
                <a:schemeClr val="dk1"/>
              </a:solidFill>
              <a:effectLst/>
              <a:latin typeface="+mn-lt"/>
              <a:ea typeface="+mn-ea"/>
              <a:cs typeface="+mn-cs"/>
            </a:rPr>
            <a:t>も懸念される。起債の新規発行を伴う普通建設事業については喫緊の課題に傾注し、その他事業による起債を抑制していく。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職員削減等、行政改革の効果による充当可能基金の増加及び新起債の発行抑制、基準財政需要額算入が多い過疎債等の借入により、分子数値が大きく改善し、将来負担比率が算定されない水準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4000758</v>
      </c>
      <c r="BO4" s="379"/>
      <c r="BP4" s="379"/>
      <c r="BQ4" s="379"/>
      <c r="BR4" s="379"/>
      <c r="BS4" s="379"/>
      <c r="BT4" s="379"/>
      <c r="BU4" s="380"/>
      <c r="BV4" s="378">
        <v>3893075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4.5</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3864654</v>
      </c>
      <c r="BO5" s="384"/>
      <c r="BP5" s="384"/>
      <c r="BQ5" s="384"/>
      <c r="BR5" s="384"/>
      <c r="BS5" s="384"/>
      <c r="BT5" s="384"/>
      <c r="BU5" s="385"/>
      <c r="BV5" s="383">
        <v>3711615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136104</v>
      </c>
      <c r="BO6" s="384"/>
      <c r="BP6" s="384"/>
      <c r="BQ6" s="384"/>
      <c r="BR6" s="384"/>
      <c r="BS6" s="384"/>
      <c r="BT6" s="384"/>
      <c r="BU6" s="385"/>
      <c r="BV6" s="383">
        <v>181460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92.6</v>
      </c>
      <c r="CU6" s="528"/>
      <c r="CV6" s="528"/>
      <c r="CW6" s="528"/>
      <c r="CX6" s="528"/>
      <c r="CY6" s="528"/>
      <c r="CZ6" s="528"/>
      <c r="DA6" s="529"/>
      <c r="DB6" s="527">
        <v>92.4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41618</v>
      </c>
      <c r="BO7" s="384"/>
      <c r="BP7" s="384"/>
      <c r="BQ7" s="384"/>
      <c r="BR7" s="384"/>
      <c r="BS7" s="384"/>
      <c r="BT7" s="384"/>
      <c r="BU7" s="385"/>
      <c r="BV7" s="383">
        <v>68228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2571877</v>
      </c>
      <c r="CU7" s="384"/>
      <c r="CV7" s="384"/>
      <c r="CW7" s="384"/>
      <c r="CX7" s="384"/>
      <c r="CY7" s="384"/>
      <c r="CZ7" s="384"/>
      <c r="DA7" s="385"/>
      <c r="DB7" s="383">
        <v>2508963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94486</v>
      </c>
      <c r="BO8" s="384"/>
      <c r="BP8" s="384"/>
      <c r="BQ8" s="384"/>
      <c r="BR8" s="384"/>
      <c r="BS8" s="384"/>
      <c r="BT8" s="384"/>
      <c r="BU8" s="385"/>
      <c r="BV8" s="383">
        <v>113232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3221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-18746</v>
      </c>
      <c r="BO9" s="384"/>
      <c r="BP9" s="384"/>
      <c r="BQ9" s="384"/>
      <c r="BR9" s="384"/>
      <c r="BS9" s="384"/>
      <c r="BT9" s="384"/>
      <c r="BU9" s="385"/>
      <c r="BV9" s="383">
        <v>47312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23.5</v>
      </c>
      <c r="CU9" s="354"/>
      <c r="CV9" s="354"/>
      <c r="CW9" s="354"/>
      <c r="CX9" s="354"/>
      <c r="CY9" s="354"/>
      <c r="CZ9" s="354"/>
      <c r="DA9" s="355"/>
      <c r="DB9" s="353">
        <v>24.8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3920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311914</v>
      </c>
      <c r="BO10" s="384"/>
      <c r="BP10" s="384"/>
      <c r="BQ10" s="384"/>
      <c r="BR10" s="384"/>
      <c r="BS10" s="384"/>
      <c r="BT10" s="384"/>
      <c r="BU10" s="385"/>
      <c r="BV10" s="383">
        <v>136800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3174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3127</v>
      </c>
      <c r="S13" s="483"/>
      <c r="T13" s="483"/>
      <c r="U13" s="483"/>
      <c r="V13" s="484"/>
      <c r="W13" s="470" t="s">
        <v>123</v>
      </c>
      <c r="X13" s="398"/>
      <c r="Y13" s="398"/>
      <c r="Z13" s="398"/>
      <c r="AA13" s="398"/>
      <c r="AB13" s="399"/>
      <c r="AC13" s="359">
        <v>252</v>
      </c>
      <c r="AD13" s="360"/>
      <c r="AE13" s="360"/>
      <c r="AF13" s="360"/>
      <c r="AG13" s="361"/>
      <c r="AH13" s="359">
        <v>365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293168</v>
      </c>
      <c r="BO13" s="384"/>
      <c r="BP13" s="384"/>
      <c r="BQ13" s="384"/>
      <c r="BR13" s="384"/>
      <c r="BS13" s="384"/>
      <c r="BT13" s="384"/>
      <c r="BU13" s="385"/>
      <c r="BV13" s="383">
        <v>184112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3201</v>
      </c>
      <c r="S14" s="483"/>
      <c r="T14" s="483"/>
      <c r="U14" s="483"/>
      <c r="V14" s="484"/>
      <c r="W14" s="485"/>
      <c r="X14" s="401"/>
      <c r="Y14" s="401"/>
      <c r="Z14" s="401"/>
      <c r="AA14" s="401"/>
      <c r="AB14" s="402"/>
      <c r="AC14" s="475">
        <v>14.5</v>
      </c>
      <c r="AD14" s="476"/>
      <c r="AE14" s="476"/>
      <c r="AF14" s="476"/>
      <c r="AG14" s="477"/>
      <c r="AH14" s="475">
        <v>17.600000000000001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3142</v>
      </c>
      <c r="S15" s="483"/>
      <c r="T15" s="483"/>
      <c r="U15" s="483"/>
      <c r="V15" s="484"/>
      <c r="W15" s="470" t="s">
        <v>130</v>
      </c>
      <c r="X15" s="398"/>
      <c r="Y15" s="398"/>
      <c r="Z15" s="398"/>
      <c r="AA15" s="398"/>
      <c r="AB15" s="399"/>
      <c r="AC15" s="359">
        <v>322</v>
      </c>
      <c r="AD15" s="360"/>
      <c r="AE15" s="360"/>
      <c r="AF15" s="360"/>
      <c r="AG15" s="361"/>
      <c r="AH15" s="359">
        <v>425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514436</v>
      </c>
      <c r="BO15" s="379"/>
      <c r="BP15" s="379"/>
      <c r="BQ15" s="379"/>
      <c r="BR15" s="379"/>
      <c r="BS15" s="379"/>
      <c r="BT15" s="379"/>
      <c r="BU15" s="380"/>
      <c r="BV15" s="378">
        <v>529515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18.5</v>
      </c>
      <c r="AD16" s="476"/>
      <c r="AE16" s="476"/>
      <c r="AF16" s="476"/>
      <c r="AG16" s="477"/>
      <c r="AH16" s="475">
        <v>20.5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2277096</v>
      </c>
      <c r="BO16" s="384"/>
      <c r="BP16" s="384"/>
      <c r="BQ16" s="384"/>
      <c r="BR16" s="384"/>
      <c r="BS16" s="384"/>
      <c r="BT16" s="384"/>
      <c r="BU16" s="385"/>
      <c r="BV16" s="383">
        <v>2266743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8"/>
      <c r="Y17" s="398"/>
      <c r="Z17" s="398"/>
      <c r="AA17" s="398"/>
      <c r="AB17" s="399"/>
      <c r="AC17" s="359">
        <v>1169</v>
      </c>
      <c r="AD17" s="360"/>
      <c r="AE17" s="360"/>
      <c r="AF17" s="360"/>
      <c r="AG17" s="361"/>
      <c r="AH17" s="359">
        <v>1276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661025</v>
      </c>
      <c r="BO17" s="384"/>
      <c r="BP17" s="384"/>
      <c r="BQ17" s="384"/>
      <c r="BR17" s="384"/>
      <c r="BS17" s="384"/>
      <c r="BT17" s="384"/>
      <c r="BU17" s="385"/>
      <c r="BV17" s="383">
        <v>679561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267.91000000000003</v>
      </c>
      <c r="M18" s="446"/>
      <c r="N18" s="446"/>
      <c r="O18" s="446"/>
      <c r="P18" s="446"/>
      <c r="Q18" s="446"/>
      <c r="R18" s="447"/>
      <c r="S18" s="447"/>
      <c r="T18" s="447"/>
      <c r="U18" s="447"/>
      <c r="V18" s="448"/>
      <c r="W18" s="462"/>
      <c r="X18" s="463"/>
      <c r="Y18" s="463"/>
      <c r="Z18" s="463"/>
      <c r="AA18" s="463"/>
      <c r="AB18" s="471"/>
      <c r="AC18" s="347">
        <v>67.099999999999994</v>
      </c>
      <c r="AD18" s="348"/>
      <c r="AE18" s="348"/>
      <c r="AF18" s="348"/>
      <c r="AG18" s="449"/>
      <c r="AH18" s="347">
        <v>61.6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2269615</v>
      </c>
      <c r="BO18" s="384"/>
      <c r="BP18" s="384"/>
      <c r="BQ18" s="384"/>
      <c r="BR18" s="384"/>
      <c r="BS18" s="384"/>
      <c r="BT18" s="384"/>
      <c r="BU18" s="385"/>
      <c r="BV18" s="383">
        <v>2191393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3145258</v>
      </c>
      <c r="BO19" s="384"/>
      <c r="BP19" s="384"/>
      <c r="BQ19" s="384"/>
      <c r="BR19" s="384"/>
      <c r="BS19" s="384"/>
      <c r="BT19" s="384"/>
      <c r="BU19" s="385"/>
      <c r="BV19" s="383">
        <v>2858268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1250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5964267</v>
      </c>
      <c r="BO23" s="384"/>
      <c r="BP23" s="384"/>
      <c r="BQ23" s="384"/>
      <c r="BR23" s="384"/>
      <c r="BS23" s="384"/>
      <c r="BT23" s="384"/>
      <c r="BU23" s="385"/>
      <c r="BV23" s="383">
        <v>6205325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5400</v>
      </c>
      <c r="R24" s="360"/>
      <c r="S24" s="360"/>
      <c r="T24" s="360"/>
      <c r="U24" s="360"/>
      <c r="V24" s="361"/>
      <c r="W24" s="427"/>
      <c r="X24" s="418"/>
      <c r="Y24" s="419"/>
      <c r="Z24" s="356" t="s">
        <v>154</v>
      </c>
      <c r="AA24" s="357"/>
      <c r="AB24" s="357"/>
      <c r="AC24" s="357"/>
      <c r="AD24" s="357"/>
      <c r="AE24" s="357"/>
      <c r="AF24" s="357"/>
      <c r="AG24" s="358"/>
      <c r="AH24" s="359">
        <v>57</v>
      </c>
      <c r="AI24" s="360"/>
      <c r="AJ24" s="360"/>
      <c r="AK24" s="360"/>
      <c r="AL24" s="361"/>
      <c r="AM24" s="359">
        <v>163134</v>
      </c>
      <c r="AN24" s="360"/>
      <c r="AO24" s="360"/>
      <c r="AP24" s="360"/>
      <c r="AQ24" s="360"/>
      <c r="AR24" s="361"/>
      <c r="AS24" s="359">
        <v>2862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5468358</v>
      </c>
      <c r="BO24" s="384"/>
      <c r="BP24" s="384"/>
      <c r="BQ24" s="384"/>
      <c r="BR24" s="384"/>
      <c r="BS24" s="384"/>
      <c r="BT24" s="384"/>
      <c r="BU24" s="385"/>
      <c r="BV24" s="383">
        <v>5778961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5100</v>
      </c>
      <c r="R25" s="360"/>
      <c r="S25" s="360"/>
      <c r="T25" s="360"/>
      <c r="U25" s="360"/>
      <c r="V25" s="361"/>
      <c r="W25" s="427"/>
      <c r="X25" s="418"/>
      <c r="Y25" s="419"/>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4700</v>
      </c>
      <c r="R26" s="360"/>
      <c r="S26" s="360"/>
      <c r="T26" s="360"/>
      <c r="U26" s="360"/>
      <c r="V26" s="361"/>
      <c r="W26" s="427"/>
      <c r="X26" s="418"/>
      <c r="Y26" s="419"/>
      <c r="Z26" s="356" t="s">
        <v>160</v>
      </c>
      <c r="AA26" s="395"/>
      <c r="AB26" s="395"/>
      <c r="AC26" s="395"/>
      <c r="AD26" s="395"/>
      <c r="AE26" s="395"/>
      <c r="AF26" s="395"/>
      <c r="AG26" s="396"/>
      <c r="AH26" s="359">
        <v>5</v>
      </c>
      <c r="AI26" s="360"/>
      <c r="AJ26" s="360"/>
      <c r="AK26" s="360"/>
      <c r="AL26" s="361"/>
      <c r="AM26" s="359">
        <v>12795</v>
      </c>
      <c r="AN26" s="360"/>
      <c r="AO26" s="360"/>
      <c r="AP26" s="360"/>
      <c r="AQ26" s="360"/>
      <c r="AR26" s="361"/>
      <c r="AS26" s="359">
        <v>2559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2420</v>
      </c>
      <c r="R27" s="360"/>
      <c r="S27" s="360"/>
      <c r="T27" s="360"/>
      <c r="U27" s="360"/>
      <c r="V27" s="361"/>
      <c r="W27" s="427"/>
      <c r="X27" s="418"/>
      <c r="Y27" s="419"/>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59996</v>
      </c>
      <c r="BO27" s="387"/>
      <c r="BP27" s="387"/>
      <c r="BQ27" s="387"/>
      <c r="BR27" s="387"/>
      <c r="BS27" s="387"/>
      <c r="BT27" s="387"/>
      <c r="BU27" s="388"/>
      <c r="BV27" s="386">
        <v>59996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1880</v>
      </c>
      <c r="R28" s="360"/>
      <c r="S28" s="360"/>
      <c r="T28" s="360"/>
      <c r="U28" s="360"/>
      <c r="V28" s="361"/>
      <c r="W28" s="427"/>
      <c r="X28" s="418"/>
      <c r="Y28" s="419"/>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1778804</v>
      </c>
      <c r="BO28" s="379"/>
      <c r="BP28" s="379"/>
      <c r="BQ28" s="379"/>
      <c r="BR28" s="379"/>
      <c r="BS28" s="379"/>
      <c r="BT28" s="379"/>
      <c r="BU28" s="380"/>
      <c r="BV28" s="378">
        <v>1466890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8</v>
      </c>
      <c r="M29" s="360"/>
      <c r="N29" s="360"/>
      <c r="O29" s="360"/>
      <c r="P29" s="361"/>
      <c r="Q29" s="359">
        <v>1700</v>
      </c>
      <c r="R29" s="360"/>
      <c r="S29" s="360"/>
      <c r="T29" s="360"/>
      <c r="U29" s="360"/>
      <c r="V29" s="361"/>
      <c r="W29" s="427"/>
      <c r="X29" s="418"/>
      <c r="Y29" s="419"/>
      <c r="Z29" s="356" t="s">
        <v>170</v>
      </c>
      <c r="AA29" s="357"/>
      <c r="AB29" s="357"/>
      <c r="AC29" s="357"/>
      <c r="AD29" s="357"/>
      <c r="AE29" s="357"/>
      <c r="AF29" s="357"/>
      <c r="AG29" s="358"/>
      <c r="AH29" s="359">
        <v>57</v>
      </c>
      <c r="AI29" s="360"/>
      <c r="AJ29" s="360"/>
      <c r="AK29" s="360"/>
      <c r="AL29" s="361"/>
      <c r="AM29" s="359">
        <v>163134</v>
      </c>
      <c r="AN29" s="360"/>
      <c r="AO29" s="360"/>
      <c r="AP29" s="360"/>
      <c r="AQ29" s="360"/>
      <c r="AR29" s="361"/>
      <c r="AS29" s="359">
        <v>2862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64018</v>
      </c>
      <c r="BO29" s="384"/>
      <c r="BP29" s="384"/>
      <c r="BQ29" s="384"/>
      <c r="BR29" s="384"/>
      <c r="BS29" s="384"/>
      <c r="BT29" s="384"/>
      <c r="BU29" s="385"/>
      <c r="BV29" s="383">
        <v>63893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1295630</v>
      </c>
      <c r="BO30" s="387"/>
      <c r="BP30" s="387"/>
      <c r="BQ30" s="387"/>
      <c r="BR30" s="387"/>
      <c r="BS30" s="387"/>
      <c r="BT30" s="387"/>
      <c r="BU30" s="388"/>
      <c r="BV30" s="386">
        <v>1254329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道の駅おたり</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おたり振興公社（サンテインおたり）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（ふるさと市町村圏事業特別会計）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（介護老人保健施設事業特別会計）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（介護保険事業特別会計）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（平日夜間救急医療事業特別会計）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6618</v>
      </c>
      <c r="J41" s="83">
        <v>6678</v>
      </c>
      <c r="K41" s="83">
        <v>6363</v>
      </c>
      <c r="L41" s="83">
        <v>6205</v>
      </c>
      <c r="M41" s="84">
        <v>5964</v>
      </c>
    </row>
    <row r="42" spans="2:13" ht="27.75" customHeight="1">
      <c r="B42" s="1169"/>
      <c r="C42" s="1170"/>
      <c r="D42" s="85"/>
      <c r="E42" s="1173" t="s">
        <v>25</v>
      </c>
      <c r="F42" s="1173"/>
      <c r="G42" s="1173"/>
      <c r="H42" s="1174"/>
      <c r="I42" s="86" t="s">
        <v>473</v>
      </c>
      <c r="J42" s="87" t="s">
        <v>473</v>
      </c>
      <c r="K42" s="87" t="s">
        <v>473</v>
      </c>
      <c r="L42" s="87" t="s">
        <v>473</v>
      </c>
      <c r="M42" s="88" t="s">
        <v>473</v>
      </c>
    </row>
    <row r="43" spans="2:13" ht="27.75" customHeight="1">
      <c r="B43" s="1169"/>
      <c r="C43" s="1170"/>
      <c r="D43" s="85"/>
      <c r="E43" s="1173" t="s">
        <v>26</v>
      </c>
      <c r="F43" s="1173"/>
      <c r="G43" s="1173"/>
      <c r="H43" s="1174"/>
      <c r="I43" s="86">
        <v>1378</v>
      </c>
      <c r="J43" s="87">
        <v>1575</v>
      </c>
      <c r="K43" s="87">
        <v>1514</v>
      </c>
      <c r="L43" s="87">
        <v>1436</v>
      </c>
      <c r="M43" s="88">
        <v>1357</v>
      </c>
    </row>
    <row r="44" spans="2:13" ht="27.75" customHeight="1">
      <c r="B44" s="1169"/>
      <c r="C44" s="1170"/>
      <c r="D44" s="85"/>
      <c r="E44" s="1173" t="s">
        <v>27</v>
      </c>
      <c r="F44" s="1173"/>
      <c r="G44" s="1173"/>
      <c r="H44" s="1174"/>
      <c r="I44" s="86">
        <v>24</v>
      </c>
      <c r="J44" s="87">
        <v>8</v>
      </c>
      <c r="K44" s="87">
        <v>0</v>
      </c>
      <c r="L44" s="87">
        <v>29</v>
      </c>
      <c r="M44" s="88">
        <v>58</v>
      </c>
    </row>
    <row r="45" spans="2:13" ht="27.75" customHeight="1">
      <c r="B45" s="1169"/>
      <c r="C45" s="1170"/>
      <c r="D45" s="85"/>
      <c r="E45" s="1173" t="s">
        <v>28</v>
      </c>
      <c r="F45" s="1173"/>
      <c r="G45" s="1173"/>
      <c r="H45" s="1174"/>
      <c r="I45" s="86">
        <v>737</v>
      </c>
      <c r="J45" s="87">
        <v>710</v>
      </c>
      <c r="K45" s="87">
        <v>762</v>
      </c>
      <c r="L45" s="87">
        <v>707</v>
      </c>
      <c r="M45" s="88">
        <v>719</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1918</v>
      </c>
      <c r="J49" s="87">
        <v>2551</v>
      </c>
      <c r="K49" s="87">
        <v>2724</v>
      </c>
      <c r="L49" s="87">
        <v>2872</v>
      </c>
      <c r="M49" s="88">
        <v>3205</v>
      </c>
    </row>
    <row r="50" spans="2:13" ht="27.75" customHeight="1">
      <c r="B50" s="1169"/>
      <c r="C50" s="1170"/>
      <c r="D50" s="85"/>
      <c r="E50" s="1173" t="s">
        <v>34</v>
      </c>
      <c r="F50" s="1173"/>
      <c r="G50" s="1173"/>
      <c r="H50" s="1174"/>
      <c r="I50" s="86">
        <v>35</v>
      </c>
      <c r="J50" s="87">
        <v>38</v>
      </c>
      <c r="K50" s="87">
        <v>22</v>
      </c>
      <c r="L50" s="87">
        <v>21</v>
      </c>
      <c r="M50" s="88">
        <v>18</v>
      </c>
    </row>
    <row r="51" spans="2:13" ht="27.75" customHeight="1">
      <c r="B51" s="1171"/>
      <c r="C51" s="1172"/>
      <c r="D51" s="85"/>
      <c r="E51" s="1173" t="s">
        <v>35</v>
      </c>
      <c r="F51" s="1173"/>
      <c r="G51" s="1173"/>
      <c r="H51" s="1174"/>
      <c r="I51" s="86">
        <v>5636</v>
      </c>
      <c r="J51" s="87">
        <v>5640</v>
      </c>
      <c r="K51" s="87">
        <v>5621</v>
      </c>
      <c r="L51" s="87">
        <v>5582</v>
      </c>
      <c r="M51" s="88">
        <v>5359</v>
      </c>
    </row>
    <row r="52" spans="2:13" ht="27.75" customHeight="1" thickBot="1">
      <c r="B52" s="1175" t="s">
        <v>36</v>
      </c>
      <c r="C52" s="1176"/>
      <c r="D52" s="90"/>
      <c r="E52" s="1177" t="s">
        <v>37</v>
      </c>
      <c r="F52" s="1177"/>
      <c r="G52" s="1177"/>
      <c r="H52" s="1178"/>
      <c r="I52" s="91">
        <v>1167</v>
      </c>
      <c r="J52" s="92">
        <v>743</v>
      </c>
      <c r="K52" s="92">
        <v>273</v>
      </c>
      <c r="L52" s="92">
        <v>-98</v>
      </c>
      <c r="M52" s="93">
        <v>-484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575336</v>
      </c>
      <c r="E3" s="116"/>
      <c r="F3" s="117">
        <v>291917</v>
      </c>
      <c r="G3" s="118"/>
      <c r="H3" s="119"/>
    </row>
    <row r="4" spans="1:8">
      <c r="A4" s="120"/>
      <c r="B4" s="121"/>
      <c r="C4" s="122"/>
      <c r="D4" s="123">
        <v>222791</v>
      </c>
      <c r="E4" s="124"/>
      <c r="F4" s="125">
        <v>163714</v>
      </c>
      <c r="G4" s="126"/>
      <c r="H4" s="127"/>
    </row>
    <row r="5" spans="1:8">
      <c r="A5" s="108" t="s">
        <v>507</v>
      </c>
      <c r="B5" s="113"/>
      <c r="C5" s="114"/>
      <c r="D5" s="115">
        <v>316279</v>
      </c>
      <c r="E5" s="116"/>
      <c r="F5" s="117">
        <v>325581</v>
      </c>
      <c r="G5" s="118"/>
      <c r="H5" s="119"/>
    </row>
    <row r="6" spans="1:8">
      <c r="A6" s="120"/>
      <c r="B6" s="121"/>
      <c r="C6" s="122"/>
      <c r="D6" s="123">
        <v>54511</v>
      </c>
      <c r="E6" s="124"/>
      <c r="F6" s="125">
        <v>165116</v>
      </c>
      <c r="G6" s="126"/>
      <c r="H6" s="127"/>
    </row>
    <row r="7" spans="1:8">
      <c r="A7" s="108" t="s">
        <v>508</v>
      </c>
      <c r="B7" s="113"/>
      <c r="C7" s="114"/>
      <c r="D7" s="115">
        <v>235022</v>
      </c>
      <c r="E7" s="116"/>
      <c r="F7" s="117">
        <v>203567</v>
      </c>
      <c r="G7" s="118"/>
      <c r="H7" s="119"/>
    </row>
    <row r="8" spans="1:8">
      <c r="A8" s="120"/>
      <c r="B8" s="121"/>
      <c r="C8" s="122"/>
      <c r="D8" s="123">
        <v>72649</v>
      </c>
      <c r="E8" s="124"/>
      <c r="F8" s="125">
        <v>121137</v>
      </c>
      <c r="G8" s="126"/>
      <c r="H8" s="127"/>
    </row>
    <row r="9" spans="1:8">
      <c r="A9" s="108" t="s">
        <v>509</v>
      </c>
      <c r="B9" s="113"/>
      <c r="C9" s="114"/>
      <c r="D9" s="115">
        <v>205223</v>
      </c>
      <c r="E9" s="116"/>
      <c r="F9" s="117">
        <v>185018</v>
      </c>
      <c r="G9" s="118"/>
      <c r="H9" s="119"/>
    </row>
    <row r="10" spans="1:8">
      <c r="A10" s="120"/>
      <c r="B10" s="121"/>
      <c r="C10" s="122"/>
      <c r="D10" s="123">
        <v>67445</v>
      </c>
      <c r="E10" s="124"/>
      <c r="F10" s="125">
        <v>95064</v>
      </c>
      <c r="G10" s="126"/>
      <c r="H10" s="127"/>
    </row>
    <row r="11" spans="1:8">
      <c r="A11" s="108" t="s">
        <v>510</v>
      </c>
      <c r="B11" s="113"/>
      <c r="C11" s="114"/>
      <c r="D11" s="115">
        <v>173954</v>
      </c>
      <c r="E11" s="116"/>
      <c r="F11" s="117">
        <v>238802</v>
      </c>
      <c r="G11" s="118"/>
      <c r="H11" s="119"/>
    </row>
    <row r="12" spans="1:8">
      <c r="A12" s="120"/>
      <c r="B12" s="121"/>
      <c r="C12" s="128"/>
      <c r="D12" s="123">
        <v>71976</v>
      </c>
      <c r="E12" s="124"/>
      <c r="F12" s="125">
        <v>128562</v>
      </c>
      <c r="G12" s="126"/>
      <c r="H12" s="127"/>
    </row>
    <row r="13" spans="1:8">
      <c r="A13" s="108"/>
      <c r="B13" s="113"/>
      <c r="C13" s="129"/>
      <c r="D13" s="130">
        <v>301163</v>
      </c>
      <c r="E13" s="131"/>
      <c r="F13" s="132">
        <v>248977</v>
      </c>
      <c r="G13" s="133"/>
      <c r="H13" s="119"/>
    </row>
    <row r="14" spans="1:8">
      <c r="A14" s="120"/>
      <c r="B14" s="121"/>
      <c r="C14" s="122"/>
      <c r="D14" s="123">
        <v>97874</v>
      </c>
      <c r="E14" s="124"/>
      <c r="F14" s="125">
        <v>134719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4.01</v>
      </c>
      <c r="C19" s="134">
        <f>ROUND(VALUE(SUBSTITUTE(実質収支比率等に係る経年分析!G$48,"▲","-")),2)</f>
        <v>3.1</v>
      </c>
      <c r="D19" s="134">
        <f>ROUND(VALUE(SUBSTITUTE(実質収支比率等に係る経年分析!H$48,"▲","-")),2)</f>
        <v>2.66</v>
      </c>
      <c r="E19" s="134">
        <f>ROUND(VALUE(SUBSTITUTE(実質収支比率等に係る経年分析!I$48,"▲","-")),2)</f>
        <v>4.51</v>
      </c>
      <c r="F19" s="134">
        <f>ROUND(VALUE(SUBSTITUTE(実質収支比率等に係る経年分析!J$48,"▲","-")),2)</f>
        <v>3.67</v>
      </c>
    </row>
    <row r="20" spans="1:11">
      <c r="A20" s="134" t="s">
        <v>42</v>
      </c>
      <c r="B20" s="134">
        <f>ROUND(VALUE(SUBSTITUTE(実質収支比率等に係る経年分析!F$47,"▲","-")),2)</f>
        <v>33.39</v>
      </c>
      <c r="C20" s="134">
        <f>ROUND(VALUE(SUBSTITUTE(実質収支比率等に係る経年分析!G$47,"▲","-")),2)</f>
        <v>44.83</v>
      </c>
      <c r="D20" s="134">
        <f>ROUND(VALUE(SUBSTITUTE(実質収支比率等に係る経年分析!H$47,"▲","-")),2)</f>
        <v>53.71</v>
      </c>
      <c r="E20" s="134">
        <f>ROUND(VALUE(SUBSTITUTE(実質収支比率等に係る経年分析!I$47,"▲","-")),2)</f>
        <v>58.47</v>
      </c>
      <c r="F20" s="134">
        <f>ROUND(VALUE(SUBSTITUTE(実質収支比率等に係る経年分析!J$47,"▲","-")),2)</f>
        <v>69.16</v>
      </c>
    </row>
    <row r="21" spans="1:11">
      <c r="A21" s="134" t="s">
        <v>43</v>
      </c>
      <c r="B21" s="134">
        <f>IF(ISNUMBER(VALUE(SUBSTITUTE(実質収支比率等に係る経年分析!F$49,"▲","-"))),ROUND(VALUE(SUBSTITUTE(実質収支比率等に係る経年分析!F$49,"▲","-")),2),NA())</f>
        <v>6.28</v>
      </c>
      <c r="C21" s="134">
        <f>IF(ISNUMBER(VALUE(SUBSTITUTE(実質収支比率等に係る経年分析!G$49,"▲","-"))),ROUND(VALUE(SUBSTITUTE(実質収支比率等に係る経年分析!G$49,"▲","-")),2),NA())</f>
        <v>12.26</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7.34</v>
      </c>
      <c r="F21" s="134">
        <f>IF(ISNUMBER(VALUE(SUBSTITUTE(実質収支比率等に係る経年分析!J$49,"▲","-"))),ROUND(VALUE(SUBSTITUTE(実質収支比率等に係る経年分析!J$49,"▲","-")),2),NA())</f>
        <v>11.4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国民健康保険診療施設特別会計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616</v>
      </c>
      <c r="E42" s="136"/>
      <c r="F42" s="136"/>
      <c r="G42" s="136">
        <f>'実質公債費比率（分子）の構造'!L$52</f>
        <v>629</v>
      </c>
      <c r="H42" s="136"/>
      <c r="I42" s="136"/>
      <c r="J42" s="136">
        <f>'実質公債費比率（分子）の構造'!M$52</f>
        <v>647</v>
      </c>
      <c r="K42" s="136"/>
      <c r="L42" s="136"/>
      <c r="M42" s="136">
        <f>'実質公債費比率（分子）の構造'!N$52</f>
        <v>621</v>
      </c>
      <c r="N42" s="136"/>
      <c r="O42" s="136"/>
      <c r="P42" s="136">
        <f>'実質公債費比率（分子）の構造'!O$52</f>
        <v>641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34</v>
      </c>
      <c r="C45" s="136"/>
      <c r="D45" s="136"/>
      <c r="E45" s="136">
        <f>'実質公債費比率（分子）の構造'!L$49</f>
        <v>12</v>
      </c>
      <c r="F45" s="136"/>
      <c r="G45" s="136"/>
      <c r="H45" s="136">
        <f>'実質公債費比率（分子）の構造'!M$49</f>
        <v>8</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139</v>
      </c>
      <c r="C46" s="136"/>
      <c r="D46" s="136"/>
      <c r="E46" s="136">
        <f>'実質公債費比率（分子）の構造'!L$48</f>
        <v>131</v>
      </c>
      <c r="F46" s="136"/>
      <c r="G46" s="136"/>
      <c r="H46" s="136">
        <f>'実質公債費比率（分子）の構造'!M$48</f>
        <v>129</v>
      </c>
      <c r="I46" s="136"/>
      <c r="J46" s="136"/>
      <c r="K46" s="136">
        <f>'実質公債費比率（分子）の構造'!N$48</f>
        <v>127</v>
      </c>
      <c r="L46" s="136"/>
      <c r="M46" s="136"/>
      <c r="N46" s="136">
        <f>'実質公債費比率（分子）の構造'!O$48</f>
        <v>121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738</v>
      </c>
      <c r="C49" s="136"/>
      <c r="D49" s="136"/>
      <c r="E49" s="136">
        <f>'実質公債費比率（分子）の構造'!L$45</f>
        <v>756</v>
      </c>
      <c r="F49" s="136"/>
      <c r="G49" s="136"/>
      <c r="H49" s="136">
        <f>'実質公債費比率（分子）の構造'!M$45</f>
        <v>774</v>
      </c>
      <c r="I49" s="136"/>
      <c r="J49" s="136"/>
      <c r="K49" s="136">
        <f>'実質公債費比率（分子）の構造'!N$45</f>
        <v>713</v>
      </c>
      <c r="L49" s="136"/>
      <c r="M49" s="136"/>
      <c r="N49" s="136">
        <f>'実質公債費比率（分子）の構造'!O$45</f>
        <v>743</v>
      </c>
      <c r="O49" s="136"/>
      <c r="P49" s="136"/>
    </row>
    <row r="50" spans="1:16">
      <c r="A50" s="136" t="s">
        <v>58</v>
      </c>
      <c r="B50" s="136" t="e">
        <f>NA()</f>
        <v>#N/A</v>
      </c>
      <c r="C50" s="136">
        <f>IF(ISNUMBER('実質公債費比率（分子）の構造'!K$53),'実質公債費比率（分子）の構造'!K$53,NA())</f>
        <v>295</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264</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223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5636</v>
      </c>
      <c r="E56" s="135"/>
      <c r="F56" s="135"/>
      <c r="G56" s="135">
        <f>'将来負担比率（分子）の構造'!J$51</f>
        <v>5640</v>
      </c>
      <c r="H56" s="135"/>
      <c r="I56" s="135"/>
      <c r="J56" s="135">
        <f>'将来負担比率（分子）の構造'!K$51</f>
        <v>5621</v>
      </c>
      <c r="K56" s="135"/>
      <c r="L56" s="135"/>
      <c r="M56" s="135">
        <f>'将来負担比率（分子）の構造'!L$51</f>
        <v>5582</v>
      </c>
      <c r="N56" s="135"/>
      <c r="O56" s="135"/>
      <c r="P56" s="135">
        <f>'将来負担比率（分子）の構造'!M$51</f>
        <v>5359</v>
      </c>
    </row>
    <row r="57" spans="1:16">
      <c r="A57" s="135" t="s">
        <v>34</v>
      </c>
      <c r="B57" s="135"/>
      <c r="C57" s="135"/>
      <c r="D57" s="135">
        <f>'将来負担比率（分子）の構造'!I$50</f>
        <v>35</v>
      </c>
      <c r="E57" s="135"/>
      <c r="F57" s="135"/>
      <c r="G57" s="135">
        <f>'将来負担比率（分子）の構造'!J$50</f>
        <v>38</v>
      </c>
      <c r="H57" s="135"/>
      <c r="I57" s="135"/>
      <c r="J57" s="135">
        <f>'将来負担比率（分子）の構造'!K$50</f>
        <v>22</v>
      </c>
      <c r="K57" s="135"/>
      <c r="L57" s="135"/>
      <c r="M57" s="135">
        <f>'将来負担比率（分子）の構造'!L$50</f>
        <v>21</v>
      </c>
      <c r="N57" s="135"/>
      <c r="O57" s="135"/>
      <c r="P57" s="135">
        <f>'将来負担比率（分子）の構造'!M$50</f>
        <v>18</v>
      </c>
    </row>
    <row r="58" spans="1:16">
      <c r="A58" s="135" t="s">
        <v>33</v>
      </c>
      <c r="B58" s="135"/>
      <c r="C58" s="135"/>
      <c r="D58" s="135">
        <f>'将来負担比率（分子）の構造'!I$49</f>
        <v>1918</v>
      </c>
      <c r="E58" s="135"/>
      <c r="F58" s="135"/>
      <c r="G58" s="135">
        <f>'将来負担比率（分子）の構造'!J$49</f>
        <v>2551</v>
      </c>
      <c r="H58" s="135"/>
      <c r="I58" s="135"/>
      <c r="J58" s="135">
        <f>'将来負担比率（分子）の構造'!K$49</f>
        <v>2724</v>
      </c>
      <c r="K58" s="135"/>
      <c r="L58" s="135"/>
      <c r="M58" s="135">
        <f>'将来負担比率（分子）の構造'!L$49</f>
        <v>2872</v>
      </c>
      <c r="N58" s="135"/>
      <c r="O58" s="135"/>
      <c r="P58" s="135">
        <f>'将来負担比率（分子）の構造'!M$49</f>
        <v>3205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737</v>
      </c>
      <c r="C62" s="135"/>
      <c r="D62" s="135"/>
      <c r="E62" s="135">
        <f>'将来負担比率（分子）の構造'!J$45</f>
        <v>710</v>
      </c>
      <c r="F62" s="135"/>
      <c r="G62" s="135"/>
      <c r="H62" s="135">
        <f>'将来負担比率（分子）の構造'!K$45</f>
        <v>762</v>
      </c>
      <c r="I62" s="135"/>
      <c r="J62" s="135"/>
      <c r="K62" s="135">
        <f>'将来負担比率（分子）の構造'!L$45</f>
        <v>707</v>
      </c>
      <c r="L62" s="135"/>
      <c r="M62" s="135"/>
      <c r="N62" s="135">
        <f>'将来負担比率（分子）の構造'!M$45</f>
        <v>719</v>
      </c>
      <c r="O62" s="135"/>
      <c r="P62" s="135"/>
    </row>
    <row r="63" spans="1:16">
      <c r="A63" s="135" t="s">
        <v>27</v>
      </c>
      <c r="B63" s="135">
        <f>'将来負担比率（分子）の構造'!I$44</f>
        <v>24</v>
      </c>
      <c r="C63" s="135"/>
      <c r="D63" s="135"/>
      <c r="E63" s="135">
        <f>'将来負担比率（分子）の構造'!J$44</f>
        <v>8</v>
      </c>
      <c r="F63" s="135"/>
      <c r="G63" s="135"/>
      <c r="H63" s="135">
        <f>'将来負担比率（分子）の構造'!K$44</f>
        <v>0</v>
      </c>
      <c r="I63" s="135"/>
      <c r="J63" s="135"/>
      <c r="K63" s="135">
        <f>'将来負担比率（分子）の構造'!L$44</f>
        <v>29</v>
      </c>
      <c r="L63" s="135"/>
      <c r="M63" s="135"/>
      <c r="N63" s="135">
        <f>'将来負担比率（分子）の構造'!M$44</f>
        <v>58</v>
      </c>
      <c r="O63" s="135"/>
      <c r="P63" s="135"/>
    </row>
    <row r="64" spans="1:16">
      <c r="A64" s="135" t="s">
        <v>26</v>
      </c>
      <c r="B64" s="135">
        <f>'将来負担比率（分子）の構造'!I$43</f>
        <v>1378</v>
      </c>
      <c r="C64" s="135"/>
      <c r="D64" s="135"/>
      <c r="E64" s="135">
        <f>'将来負担比率（分子）の構造'!J$43</f>
        <v>1575</v>
      </c>
      <c r="F64" s="135"/>
      <c r="G64" s="135"/>
      <c r="H64" s="135">
        <f>'将来負担比率（分子）の構造'!K$43</f>
        <v>1514</v>
      </c>
      <c r="I64" s="135"/>
      <c r="J64" s="135"/>
      <c r="K64" s="135">
        <f>'将来負担比率（分子）の構造'!L$43</f>
        <v>1436</v>
      </c>
      <c r="L64" s="135"/>
      <c r="M64" s="135"/>
      <c r="N64" s="135">
        <f>'将来負担比率（分子）の構造'!M$43</f>
        <v>1357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6618</v>
      </c>
      <c r="C66" s="135"/>
      <c r="D66" s="135"/>
      <c r="E66" s="135">
        <f>'将来負担比率（分子）の構造'!J$41</f>
        <v>6678</v>
      </c>
      <c r="F66" s="135"/>
      <c r="G66" s="135"/>
      <c r="H66" s="135">
        <f>'将来負担比率（分子）の構造'!K$41</f>
        <v>6363</v>
      </c>
      <c r="I66" s="135"/>
      <c r="J66" s="135"/>
      <c r="K66" s="135">
        <f>'将来負担比率（分子）の構造'!L$41</f>
        <v>6205</v>
      </c>
      <c r="L66" s="135"/>
      <c r="M66" s="135"/>
      <c r="N66" s="135">
        <f>'将来負担比率（分子）の構造'!M$41</f>
        <v>5964</v>
      </c>
      <c r="O66" s="135"/>
      <c r="P66" s="135"/>
    </row>
    <row r="67" spans="1:16">
      <c r="A67" s="135" t="s">
        <v>62</v>
      </c>
      <c r="B67" s="135" t="e">
        <f>NA()</f>
        <v>#N/A</v>
      </c>
      <c r="C67" s="135">
        <f>IF(ISNUMBER('将来負担比率（分子）の構造'!I$52), IF('将来負担比率（分子）の構造'!I$52 &lt; 0, 0, '将来負担比率（分子）の構造'!I$52), NA())</f>
        <v>1167</v>
      </c>
      <c r="D67" s="135" t="e">
        <f>NA()</f>
        <v>#N/A</v>
      </c>
      <c r="E67" s="135" t="e">
        <f>NA()</f>
        <v>#N/A</v>
      </c>
      <c r="F67" s="135">
        <f>IF(ISNUMBER('将来負担比率（分子）の構造'!J$52), IF('将来負担比率（分子）の構造'!J$52 &lt; 0, 0, '将来負担比率（分子）の構造'!J$52), NA())</f>
        <v>743</v>
      </c>
      <c r="G67" s="135" t="e">
        <f>NA()</f>
        <v>#N/A</v>
      </c>
      <c r="H67" s="135" t="e">
        <f>NA()</f>
        <v>#N/A</v>
      </c>
      <c r="I67" s="135">
        <f>IF(ISNUMBER('将来負担比率（分子）の構造'!K$52), IF('将来負担比率（分子）の構造'!K$52 &lt; 0, 0, '将来負担比率（分子）の構造'!K$52), NA())</f>
        <v>273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H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564668</v>
      </c>
      <c r="S5" s="637"/>
      <c r="T5" s="637"/>
      <c r="U5" s="637"/>
      <c r="V5" s="637"/>
      <c r="W5" s="637"/>
      <c r="X5" s="637"/>
      <c r="Y5" s="684"/>
      <c r="Z5" s="697">
        <v>14.1</v>
      </c>
      <c r="AA5" s="697"/>
      <c r="AB5" s="697"/>
      <c r="AC5" s="697"/>
      <c r="AD5" s="698">
        <v>564668</v>
      </c>
      <c r="AE5" s="698"/>
      <c r="AF5" s="698"/>
      <c r="AG5" s="698"/>
      <c r="AH5" s="698"/>
      <c r="AI5" s="698"/>
      <c r="AJ5" s="698"/>
      <c r="AK5" s="698"/>
      <c r="AL5" s="685">
        <v>23</v>
      </c>
      <c r="AM5" s="654"/>
      <c r="AN5" s="654"/>
      <c r="AO5" s="686"/>
      <c r="AP5" s="671" t="s">
        <v>208</v>
      </c>
      <c r="AQ5" s="672"/>
      <c r="AR5" s="672"/>
      <c r="AS5" s="672"/>
      <c r="AT5" s="672"/>
      <c r="AU5" s="672"/>
      <c r="AV5" s="672"/>
      <c r="AW5" s="672"/>
      <c r="AX5" s="672"/>
      <c r="AY5" s="672"/>
      <c r="AZ5" s="672"/>
      <c r="BA5" s="672"/>
      <c r="BB5" s="672"/>
      <c r="BC5" s="672"/>
      <c r="BD5" s="672"/>
      <c r="BE5" s="672"/>
      <c r="BF5" s="673"/>
      <c r="BG5" s="586">
        <v>533515</v>
      </c>
      <c r="BH5" s="587"/>
      <c r="BI5" s="587"/>
      <c r="BJ5" s="587"/>
      <c r="BK5" s="587"/>
      <c r="BL5" s="587"/>
      <c r="BM5" s="587"/>
      <c r="BN5" s="588"/>
      <c r="BO5" s="639">
        <v>94.5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48939</v>
      </c>
      <c r="S6" s="587"/>
      <c r="T6" s="587"/>
      <c r="U6" s="587"/>
      <c r="V6" s="587"/>
      <c r="W6" s="587"/>
      <c r="X6" s="587"/>
      <c r="Y6" s="588"/>
      <c r="Z6" s="639">
        <v>1.2</v>
      </c>
      <c r="AA6" s="639"/>
      <c r="AB6" s="639"/>
      <c r="AC6" s="639"/>
      <c r="AD6" s="640">
        <v>48939</v>
      </c>
      <c r="AE6" s="640"/>
      <c r="AF6" s="640"/>
      <c r="AG6" s="640"/>
      <c r="AH6" s="640"/>
      <c r="AI6" s="640"/>
      <c r="AJ6" s="640"/>
      <c r="AK6" s="640"/>
      <c r="AL6" s="609">
        <v>2</v>
      </c>
      <c r="AM6" s="641"/>
      <c r="AN6" s="641"/>
      <c r="AO6" s="642"/>
      <c r="AP6" s="583" t="s">
        <v>214</v>
      </c>
      <c r="AQ6" s="584"/>
      <c r="AR6" s="584"/>
      <c r="AS6" s="584"/>
      <c r="AT6" s="584"/>
      <c r="AU6" s="584"/>
      <c r="AV6" s="584"/>
      <c r="AW6" s="584"/>
      <c r="AX6" s="584"/>
      <c r="AY6" s="584"/>
      <c r="AZ6" s="584"/>
      <c r="BA6" s="584"/>
      <c r="BB6" s="584"/>
      <c r="BC6" s="584"/>
      <c r="BD6" s="584"/>
      <c r="BE6" s="584"/>
      <c r="BF6" s="585"/>
      <c r="BG6" s="586">
        <v>533515</v>
      </c>
      <c r="BH6" s="587"/>
      <c r="BI6" s="587"/>
      <c r="BJ6" s="587"/>
      <c r="BK6" s="587"/>
      <c r="BL6" s="587"/>
      <c r="BM6" s="587"/>
      <c r="BN6" s="588"/>
      <c r="BO6" s="639">
        <v>94.5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40236</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40236</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449</v>
      </c>
      <c r="S7" s="587"/>
      <c r="T7" s="587"/>
      <c r="U7" s="587"/>
      <c r="V7" s="587"/>
      <c r="W7" s="587"/>
      <c r="X7" s="587"/>
      <c r="Y7" s="588"/>
      <c r="Z7" s="639">
        <v>0</v>
      </c>
      <c r="AA7" s="639"/>
      <c r="AB7" s="639"/>
      <c r="AC7" s="639"/>
      <c r="AD7" s="640">
        <v>449</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103681</v>
      </c>
      <c r="BH7" s="587"/>
      <c r="BI7" s="587"/>
      <c r="BJ7" s="587"/>
      <c r="BK7" s="587"/>
      <c r="BL7" s="587"/>
      <c r="BM7" s="587"/>
      <c r="BN7" s="588"/>
      <c r="BO7" s="639">
        <v>18.399999999999999</v>
      </c>
      <c r="BP7" s="639"/>
      <c r="BQ7" s="639"/>
      <c r="BR7" s="639"/>
      <c r="BS7" s="640" t="s">
        <v>209</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800990</v>
      </c>
      <c r="CS7" s="587"/>
      <c r="CT7" s="587"/>
      <c r="CU7" s="587"/>
      <c r="CV7" s="587"/>
      <c r="CW7" s="587"/>
      <c r="CX7" s="587"/>
      <c r="CY7" s="588"/>
      <c r="CZ7" s="639">
        <v>20.7</v>
      </c>
      <c r="DA7" s="639"/>
      <c r="DB7" s="639"/>
      <c r="DC7" s="639"/>
      <c r="DD7" s="592">
        <v>115022</v>
      </c>
      <c r="DE7" s="587"/>
      <c r="DF7" s="587"/>
      <c r="DG7" s="587"/>
      <c r="DH7" s="587"/>
      <c r="DI7" s="587"/>
      <c r="DJ7" s="587"/>
      <c r="DK7" s="587"/>
      <c r="DL7" s="587"/>
      <c r="DM7" s="587"/>
      <c r="DN7" s="587"/>
      <c r="DO7" s="587"/>
      <c r="DP7" s="588"/>
      <c r="DQ7" s="592">
        <v>684805</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661</v>
      </c>
      <c r="S8" s="587"/>
      <c r="T8" s="587"/>
      <c r="U8" s="587"/>
      <c r="V8" s="587"/>
      <c r="W8" s="587"/>
      <c r="X8" s="587"/>
      <c r="Y8" s="588"/>
      <c r="Z8" s="639">
        <v>0</v>
      </c>
      <c r="AA8" s="639"/>
      <c r="AB8" s="639"/>
      <c r="AC8" s="639"/>
      <c r="AD8" s="640">
        <v>661</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5650</v>
      </c>
      <c r="BH8" s="587"/>
      <c r="BI8" s="587"/>
      <c r="BJ8" s="587"/>
      <c r="BK8" s="587"/>
      <c r="BL8" s="587"/>
      <c r="BM8" s="587"/>
      <c r="BN8" s="588"/>
      <c r="BO8" s="639">
        <v>1</v>
      </c>
      <c r="BP8" s="639"/>
      <c r="BQ8" s="639"/>
      <c r="BR8" s="639"/>
      <c r="BS8" s="592" t="s">
        <v>111</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449073</v>
      </c>
      <c r="CS8" s="587"/>
      <c r="CT8" s="587"/>
      <c r="CU8" s="587"/>
      <c r="CV8" s="587"/>
      <c r="CW8" s="587"/>
      <c r="CX8" s="587"/>
      <c r="CY8" s="588"/>
      <c r="CZ8" s="639">
        <v>11.6</v>
      </c>
      <c r="DA8" s="639"/>
      <c r="DB8" s="639"/>
      <c r="DC8" s="639"/>
      <c r="DD8" s="592">
        <v>935</v>
      </c>
      <c r="DE8" s="587"/>
      <c r="DF8" s="587"/>
      <c r="DG8" s="587"/>
      <c r="DH8" s="587"/>
      <c r="DI8" s="587"/>
      <c r="DJ8" s="587"/>
      <c r="DK8" s="587"/>
      <c r="DL8" s="587"/>
      <c r="DM8" s="587"/>
      <c r="DN8" s="587"/>
      <c r="DO8" s="587"/>
      <c r="DP8" s="588"/>
      <c r="DQ8" s="592">
        <v>268805</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1118</v>
      </c>
      <c r="S9" s="587"/>
      <c r="T9" s="587"/>
      <c r="U9" s="587"/>
      <c r="V9" s="587"/>
      <c r="W9" s="587"/>
      <c r="X9" s="587"/>
      <c r="Y9" s="588"/>
      <c r="Z9" s="639">
        <v>0</v>
      </c>
      <c r="AA9" s="639"/>
      <c r="AB9" s="639"/>
      <c r="AC9" s="639"/>
      <c r="AD9" s="640">
        <v>1118</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75827</v>
      </c>
      <c r="BH9" s="587"/>
      <c r="BI9" s="587"/>
      <c r="BJ9" s="587"/>
      <c r="BK9" s="587"/>
      <c r="BL9" s="587"/>
      <c r="BM9" s="587"/>
      <c r="BN9" s="588"/>
      <c r="BO9" s="639">
        <v>13.4</v>
      </c>
      <c r="BP9" s="639"/>
      <c r="BQ9" s="639"/>
      <c r="BR9" s="639"/>
      <c r="BS9" s="592" t="s">
        <v>111</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220419</v>
      </c>
      <c r="CS9" s="587"/>
      <c r="CT9" s="587"/>
      <c r="CU9" s="587"/>
      <c r="CV9" s="587"/>
      <c r="CW9" s="587"/>
      <c r="CX9" s="587"/>
      <c r="CY9" s="588"/>
      <c r="CZ9" s="639">
        <v>5.7</v>
      </c>
      <c r="DA9" s="639"/>
      <c r="DB9" s="639"/>
      <c r="DC9" s="639"/>
      <c r="DD9" s="592">
        <v>7344</v>
      </c>
      <c r="DE9" s="587"/>
      <c r="DF9" s="587"/>
      <c r="DG9" s="587"/>
      <c r="DH9" s="587"/>
      <c r="DI9" s="587"/>
      <c r="DJ9" s="587"/>
      <c r="DK9" s="587"/>
      <c r="DL9" s="587"/>
      <c r="DM9" s="587"/>
      <c r="DN9" s="587"/>
      <c r="DO9" s="587"/>
      <c r="DP9" s="588"/>
      <c r="DQ9" s="592">
        <v>184920</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37954</v>
      </c>
      <c r="S10" s="587"/>
      <c r="T10" s="587"/>
      <c r="U10" s="587"/>
      <c r="V10" s="587"/>
      <c r="W10" s="587"/>
      <c r="X10" s="587"/>
      <c r="Y10" s="588"/>
      <c r="Z10" s="639">
        <v>0.9</v>
      </c>
      <c r="AA10" s="639"/>
      <c r="AB10" s="639"/>
      <c r="AC10" s="639"/>
      <c r="AD10" s="640">
        <v>37954</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15414</v>
      </c>
      <c r="BH10" s="587"/>
      <c r="BI10" s="587"/>
      <c r="BJ10" s="587"/>
      <c r="BK10" s="587"/>
      <c r="BL10" s="587"/>
      <c r="BM10" s="587"/>
      <c r="BN10" s="588"/>
      <c r="BO10" s="639">
        <v>2.7</v>
      </c>
      <c r="BP10" s="639"/>
      <c r="BQ10" s="639"/>
      <c r="BR10" s="639"/>
      <c r="BS10" s="592" t="s">
        <v>111</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6790</v>
      </c>
      <c r="BH11" s="587"/>
      <c r="BI11" s="587"/>
      <c r="BJ11" s="587"/>
      <c r="BK11" s="587"/>
      <c r="BL11" s="587"/>
      <c r="BM11" s="587"/>
      <c r="BN11" s="588"/>
      <c r="BO11" s="639">
        <v>1.2</v>
      </c>
      <c r="BP11" s="639"/>
      <c r="BQ11" s="639"/>
      <c r="BR11" s="639"/>
      <c r="BS11" s="592" t="s">
        <v>111</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437725</v>
      </c>
      <c r="CS11" s="587"/>
      <c r="CT11" s="587"/>
      <c r="CU11" s="587"/>
      <c r="CV11" s="587"/>
      <c r="CW11" s="587"/>
      <c r="CX11" s="587"/>
      <c r="CY11" s="588"/>
      <c r="CZ11" s="639">
        <v>11.3</v>
      </c>
      <c r="DA11" s="639"/>
      <c r="DB11" s="639"/>
      <c r="DC11" s="639"/>
      <c r="DD11" s="592">
        <v>187057</v>
      </c>
      <c r="DE11" s="587"/>
      <c r="DF11" s="587"/>
      <c r="DG11" s="587"/>
      <c r="DH11" s="587"/>
      <c r="DI11" s="587"/>
      <c r="DJ11" s="587"/>
      <c r="DK11" s="587"/>
      <c r="DL11" s="587"/>
      <c r="DM11" s="587"/>
      <c r="DN11" s="587"/>
      <c r="DO11" s="587"/>
      <c r="DP11" s="588"/>
      <c r="DQ11" s="592">
        <v>218078</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406342</v>
      </c>
      <c r="BH12" s="587"/>
      <c r="BI12" s="587"/>
      <c r="BJ12" s="587"/>
      <c r="BK12" s="587"/>
      <c r="BL12" s="587"/>
      <c r="BM12" s="587"/>
      <c r="BN12" s="588"/>
      <c r="BO12" s="639">
        <v>72</v>
      </c>
      <c r="BP12" s="639"/>
      <c r="BQ12" s="639"/>
      <c r="BR12" s="639"/>
      <c r="BS12" s="592" t="s">
        <v>111</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263943</v>
      </c>
      <c r="CS12" s="587"/>
      <c r="CT12" s="587"/>
      <c r="CU12" s="587"/>
      <c r="CV12" s="587"/>
      <c r="CW12" s="587"/>
      <c r="CX12" s="587"/>
      <c r="CY12" s="588"/>
      <c r="CZ12" s="639">
        <v>6.8</v>
      </c>
      <c r="DA12" s="639"/>
      <c r="DB12" s="639"/>
      <c r="DC12" s="639"/>
      <c r="DD12" s="592">
        <v>26659</v>
      </c>
      <c r="DE12" s="587"/>
      <c r="DF12" s="587"/>
      <c r="DG12" s="587"/>
      <c r="DH12" s="587"/>
      <c r="DI12" s="587"/>
      <c r="DJ12" s="587"/>
      <c r="DK12" s="587"/>
      <c r="DL12" s="587"/>
      <c r="DM12" s="587"/>
      <c r="DN12" s="587"/>
      <c r="DO12" s="587"/>
      <c r="DP12" s="588"/>
      <c r="DQ12" s="592">
        <v>191677</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13812</v>
      </c>
      <c r="S13" s="587"/>
      <c r="T13" s="587"/>
      <c r="U13" s="587"/>
      <c r="V13" s="587"/>
      <c r="W13" s="587"/>
      <c r="X13" s="587"/>
      <c r="Y13" s="588"/>
      <c r="Z13" s="639">
        <v>0.3</v>
      </c>
      <c r="AA13" s="639"/>
      <c r="AB13" s="639"/>
      <c r="AC13" s="639"/>
      <c r="AD13" s="640">
        <v>13812</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401310</v>
      </c>
      <c r="BH13" s="587"/>
      <c r="BI13" s="587"/>
      <c r="BJ13" s="587"/>
      <c r="BK13" s="587"/>
      <c r="BL13" s="587"/>
      <c r="BM13" s="587"/>
      <c r="BN13" s="588"/>
      <c r="BO13" s="639">
        <v>71.099999999999994</v>
      </c>
      <c r="BP13" s="639"/>
      <c r="BQ13" s="639"/>
      <c r="BR13" s="639"/>
      <c r="BS13" s="592" t="s">
        <v>111</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503536</v>
      </c>
      <c r="CS13" s="587"/>
      <c r="CT13" s="587"/>
      <c r="CU13" s="587"/>
      <c r="CV13" s="587"/>
      <c r="CW13" s="587"/>
      <c r="CX13" s="587"/>
      <c r="CY13" s="588"/>
      <c r="CZ13" s="639">
        <v>13</v>
      </c>
      <c r="DA13" s="639"/>
      <c r="DB13" s="639"/>
      <c r="DC13" s="639"/>
      <c r="DD13" s="592">
        <v>155211</v>
      </c>
      <c r="DE13" s="587"/>
      <c r="DF13" s="587"/>
      <c r="DG13" s="587"/>
      <c r="DH13" s="587"/>
      <c r="DI13" s="587"/>
      <c r="DJ13" s="587"/>
      <c r="DK13" s="587"/>
      <c r="DL13" s="587"/>
      <c r="DM13" s="587"/>
      <c r="DN13" s="587"/>
      <c r="DO13" s="587"/>
      <c r="DP13" s="588"/>
      <c r="DQ13" s="592">
        <v>372975</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8751</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148947</v>
      </c>
      <c r="CS14" s="587"/>
      <c r="CT14" s="587"/>
      <c r="CU14" s="587"/>
      <c r="CV14" s="587"/>
      <c r="CW14" s="587"/>
      <c r="CX14" s="587"/>
      <c r="CY14" s="588"/>
      <c r="CZ14" s="639">
        <v>3.9</v>
      </c>
      <c r="DA14" s="639"/>
      <c r="DB14" s="639"/>
      <c r="DC14" s="639"/>
      <c r="DD14" s="592">
        <v>51777</v>
      </c>
      <c r="DE14" s="587"/>
      <c r="DF14" s="587"/>
      <c r="DG14" s="587"/>
      <c r="DH14" s="587"/>
      <c r="DI14" s="587"/>
      <c r="DJ14" s="587"/>
      <c r="DK14" s="587"/>
      <c r="DL14" s="587"/>
      <c r="DM14" s="587"/>
      <c r="DN14" s="587"/>
      <c r="DO14" s="587"/>
      <c r="DP14" s="588"/>
      <c r="DQ14" s="592">
        <v>104570</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216</v>
      </c>
      <c r="S15" s="587"/>
      <c r="T15" s="587"/>
      <c r="U15" s="587"/>
      <c r="V15" s="587"/>
      <c r="W15" s="587"/>
      <c r="X15" s="587"/>
      <c r="Y15" s="588"/>
      <c r="Z15" s="639">
        <v>0</v>
      </c>
      <c r="AA15" s="639"/>
      <c r="AB15" s="639"/>
      <c r="AC15" s="639"/>
      <c r="AD15" s="640">
        <v>216</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14741</v>
      </c>
      <c r="BH15" s="587"/>
      <c r="BI15" s="587"/>
      <c r="BJ15" s="587"/>
      <c r="BK15" s="587"/>
      <c r="BL15" s="587"/>
      <c r="BM15" s="587"/>
      <c r="BN15" s="588"/>
      <c r="BO15" s="639">
        <v>2.6</v>
      </c>
      <c r="BP15" s="639"/>
      <c r="BQ15" s="639"/>
      <c r="BR15" s="639"/>
      <c r="BS15" s="592" t="s">
        <v>111</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205253</v>
      </c>
      <c r="CS15" s="587"/>
      <c r="CT15" s="587"/>
      <c r="CU15" s="587"/>
      <c r="CV15" s="587"/>
      <c r="CW15" s="587"/>
      <c r="CX15" s="587"/>
      <c r="CY15" s="588"/>
      <c r="CZ15" s="639">
        <v>5.3</v>
      </c>
      <c r="DA15" s="639"/>
      <c r="DB15" s="639"/>
      <c r="DC15" s="639"/>
      <c r="DD15" s="592">
        <v>8125</v>
      </c>
      <c r="DE15" s="587"/>
      <c r="DF15" s="587"/>
      <c r="DG15" s="587"/>
      <c r="DH15" s="587"/>
      <c r="DI15" s="587"/>
      <c r="DJ15" s="587"/>
      <c r="DK15" s="587"/>
      <c r="DL15" s="587"/>
      <c r="DM15" s="587"/>
      <c r="DN15" s="587"/>
      <c r="DO15" s="587"/>
      <c r="DP15" s="588"/>
      <c r="DQ15" s="592">
        <v>191828</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2031226</v>
      </c>
      <c r="S16" s="587"/>
      <c r="T16" s="587"/>
      <c r="U16" s="587"/>
      <c r="V16" s="587"/>
      <c r="W16" s="587"/>
      <c r="X16" s="587"/>
      <c r="Y16" s="588"/>
      <c r="Z16" s="639">
        <v>50.8</v>
      </c>
      <c r="AA16" s="639"/>
      <c r="AB16" s="639"/>
      <c r="AC16" s="639"/>
      <c r="AD16" s="640">
        <v>1762660</v>
      </c>
      <c r="AE16" s="640"/>
      <c r="AF16" s="640"/>
      <c r="AG16" s="640"/>
      <c r="AH16" s="640"/>
      <c r="AI16" s="640"/>
      <c r="AJ16" s="640"/>
      <c r="AK16" s="640"/>
      <c r="AL16" s="609">
        <v>71.900000000000006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v>50846</v>
      </c>
      <c r="CS16" s="587"/>
      <c r="CT16" s="587"/>
      <c r="CU16" s="587"/>
      <c r="CV16" s="587"/>
      <c r="CW16" s="587"/>
      <c r="CX16" s="587"/>
      <c r="CY16" s="588"/>
      <c r="CZ16" s="639">
        <v>1.3</v>
      </c>
      <c r="DA16" s="639"/>
      <c r="DB16" s="639"/>
      <c r="DC16" s="639"/>
      <c r="DD16" s="592" t="s">
        <v>111</v>
      </c>
      <c r="DE16" s="587"/>
      <c r="DF16" s="587"/>
      <c r="DG16" s="587"/>
      <c r="DH16" s="587"/>
      <c r="DI16" s="587"/>
      <c r="DJ16" s="587"/>
      <c r="DK16" s="587"/>
      <c r="DL16" s="587"/>
      <c r="DM16" s="587"/>
      <c r="DN16" s="587"/>
      <c r="DO16" s="587"/>
      <c r="DP16" s="588"/>
      <c r="DQ16" s="592">
        <v>13004</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1762660</v>
      </c>
      <c r="S17" s="587"/>
      <c r="T17" s="587"/>
      <c r="U17" s="587"/>
      <c r="V17" s="587"/>
      <c r="W17" s="587"/>
      <c r="X17" s="587"/>
      <c r="Y17" s="588"/>
      <c r="Z17" s="639">
        <v>44.1</v>
      </c>
      <c r="AA17" s="639"/>
      <c r="AB17" s="639"/>
      <c r="AC17" s="639"/>
      <c r="AD17" s="640">
        <v>1762660</v>
      </c>
      <c r="AE17" s="640"/>
      <c r="AF17" s="640"/>
      <c r="AG17" s="640"/>
      <c r="AH17" s="640"/>
      <c r="AI17" s="640"/>
      <c r="AJ17" s="640"/>
      <c r="AK17" s="640"/>
      <c r="AL17" s="609">
        <v>71.900000000000006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743686</v>
      </c>
      <c r="CS17" s="587"/>
      <c r="CT17" s="587"/>
      <c r="CU17" s="587"/>
      <c r="CV17" s="587"/>
      <c r="CW17" s="587"/>
      <c r="CX17" s="587"/>
      <c r="CY17" s="588"/>
      <c r="CZ17" s="639">
        <v>19.2</v>
      </c>
      <c r="DA17" s="639"/>
      <c r="DB17" s="639"/>
      <c r="DC17" s="639"/>
      <c r="DD17" s="592" t="s">
        <v>111</v>
      </c>
      <c r="DE17" s="587"/>
      <c r="DF17" s="587"/>
      <c r="DG17" s="587"/>
      <c r="DH17" s="587"/>
      <c r="DI17" s="587"/>
      <c r="DJ17" s="587"/>
      <c r="DK17" s="587"/>
      <c r="DL17" s="587"/>
      <c r="DM17" s="587"/>
      <c r="DN17" s="587"/>
      <c r="DO17" s="587"/>
      <c r="DP17" s="588"/>
      <c r="DQ17" s="592">
        <v>738256</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268564</v>
      </c>
      <c r="S18" s="587"/>
      <c r="T18" s="587"/>
      <c r="U18" s="587"/>
      <c r="V18" s="587"/>
      <c r="W18" s="587"/>
      <c r="X18" s="587"/>
      <c r="Y18" s="588"/>
      <c r="Z18" s="639">
        <v>6.7</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31153</v>
      </c>
      <c r="BH19" s="587"/>
      <c r="BI19" s="587"/>
      <c r="BJ19" s="587"/>
      <c r="BK19" s="587"/>
      <c r="BL19" s="587"/>
      <c r="BM19" s="587"/>
      <c r="BN19" s="588"/>
      <c r="BO19" s="639">
        <v>5.5</v>
      </c>
      <c r="BP19" s="639"/>
      <c r="BQ19" s="639"/>
      <c r="BR19" s="639"/>
      <c r="BS19" s="592" t="s">
        <v>111</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2699043</v>
      </c>
      <c r="S20" s="587"/>
      <c r="T20" s="587"/>
      <c r="U20" s="587"/>
      <c r="V20" s="587"/>
      <c r="W20" s="587"/>
      <c r="X20" s="587"/>
      <c r="Y20" s="588"/>
      <c r="Z20" s="639">
        <v>67.5</v>
      </c>
      <c r="AA20" s="639"/>
      <c r="AB20" s="639"/>
      <c r="AC20" s="639"/>
      <c r="AD20" s="640">
        <v>2430477</v>
      </c>
      <c r="AE20" s="640"/>
      <c r="AF20" s="640"/>
      <c r="AG20" s="640"/>
      <c r="AH20" s="640"/>
      <c r="AI20" s="640"/>
      <c r="AJ20" s="640"/>
      <c r="AK20" s="640"/>
      <c r="AL20" s="609">
        <v>99.2</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31153</v>
      </c>
      <c r="BH20" s="587"/>
      <c r="BI20" s="587"/>
      <c r="BJ20" s="587"/>
      <c r="BK20" s="587"/>
      <c r="BL20" s="587"/>
      <c r="BM20" s="587"/>
      <c r="BN20" s="588"/>
      <c r="BO20" s="639">
        <v>5.5</v>
      </c>
      <c r="BP20" s="639"/>
      <c r="BQ20" s="639"/>
      <c r="BR20" s="639"/>
      <c r="BS20" s="592" t="s">
        <v>111</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3864654</v>
      </c>
      <c r="CS20" s="587"/>
      <c r="CT20" s="587"/>
      <c r="CU20" s="587"/>
      <c r="CV20" s="587"/>
      <c r="CW20" s="587"/>
      <c r="CX20" s="587"/>
      <c r="CY20" s="588"/>
      <c r="CZ20" s="639">
        <v>100</v>
      </c>
      <c r="DA20" s="639"/>
      <c r="DB20" s="639"/>
      <c r="DC20" s="639"/>
      <c r="DD20" s="592">
        <v>552130</v>
      </c>
      <c r="DE20" s="587"/>
      <c r="DF20" s="587"/>
      <c r="DG20" s="587"/>
      <c r="DH20" s="587"/>
      <c r="DI20" s="587"/>
      <c r="DJ20" s="587"/>
      <c r="DK20" s="587"/>
      <c r="DL20" s="587"/>
      <c r="DM20" s="587"/>
      <c r="DN20" s="587"/>
      <c r="DO20" s="587"/>
      <c r="DP20" s="588"/>
      <c r="DQ20" s="592">
        <v>3009154</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v>699</v>
      </c>
      <c r="S21" s="587"/>
      <c r="T21" s="587"/>
      <c r="U21" s="587"/>
      <c r="V21" s="587"/>
      <c r="W21" s="587"/>
      <c r="X21" s="587"/>
      <c r="Y21" s="588"/>
      <c r="Z21" s="639">
        <v>0</v>
      </c>
      <c r="AA21" s="639"/>
      <c r="AB21" s="639"/>
      <c r="AC21" s="639"/>
      <c r="AD21" s="640">
        <v>699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31153</v>
      </c>
      <c r="BH21" s="587"/>
      <c r="BI21" s="587"/>
      <c r="BJ21" s="587"/>
      <c r="BK21" s="587"/>
      <c r="BL21" s="587"/>
      <c r="BM21" s="587"/>
      <c r="BN21" s="588"/>
      <c r="BO21" s="639">
        <v>5.5</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12131</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86859</v>
      </c>
      <c r="S23" s="587"/>
      <c r="T23" s="587"/>
      <c r="U23" s="587"/>
      <c r="V23" s="587"/>
      <c r="W23" s="587"/>
      <c r="X23" s="587"/>
      <c r="Y23" s="588"/>
      <c r="Z23" s="639">
        <v>2.2000000000000002</v>
      </c>
      <c r="AA23" s="639"/>
      <c r="AB23" s="639"/>
      <c r="AC23" s="639"/>
      <c r="AD23" s="640">
        <v>14543</v>
      </c>
      <c r="AE23" s="640"/>
      <c r="AF23" s="640"/>
      <c r="AG23" s="640"/>
      <c r="AH23" s="640"/>
      <c r="AI23" s="640"/>
      <c r="AJ23" s="640"/>
      <c r="AK23" s="640"/>
      <c r="AL23" s="609">
        <v>0.6</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8219</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1431099</v>
      </c>
      <c r="CS24" s="637"/>
      <c r="CT24" s="637"/>
      <c r="CU24" s="637"/>
      <c r="CV24" s="637"/>
      <c r="CW24" s="637"/>
      <c r="CX24" s="637"/>
      <c r="CY24" s="684"/>
      <c r="CZ24" s="688">
        <v>37</v>
      </c>
      <c r="DA24" s="689"/>
      <c r="DB24" s="689"/>
      <c r="DC24" s="690"/>
      <c r="DD24" s="683">
        <v>1287391</v>
      </c>
      <c r="DE24" s="637"/>
      <c r="DF24" s="637"/>
      <c r="DG24" s="637"/>
      <c r="DH24" s="637"/>
      <c r="DI24" s="637"/>
      <c r="DJ24" s="637"/>
      <c r="DK24" s="684"/>
      <c r="DL24" s="683">
        <v>1234543</v>
      </c>
      <c r="DM24" s="637"/>
      <c r="DN24" s="637"/>
      <c r="DO24" s="637"/>
      <c r="DP24" s="637"/>
      <c r="DQ24" s="637"/>
      <c r="DR24" s="637"/>
      <c r="DS24" s="637"/>
      <c r="DT24" s="637"/>
      <c r="DU24" s="637"/>
      <c r="DV24" s="684"/>
      <c r="DW24" s="685">
        <v>47.5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259575</v>
      </c>
      <c r="S25" s="587"/>
      <c r="T25" s="587"/>
      <c r="U25" s="587"/>
      <c r="V25" s="587"/>
      <c r="W25" s="587"/>
      <c r="X25" s="587"/>
      <c r="Y25" s="588"/>
      <c r="Z25" s="639">
        <v>6.5</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567694</v>
      </c>
      <c r="CS25" s="605"/>
      <c r="CT25" s="605"/>
      <c r="CU25" s="605"/>
      <c r="CV25" s="605"/>
      <c r="CW25" s="605"/>
      <c r="CX25" s="605"/>
      <c r="CY25" s="606"/>
      <c r="CZ25" s="589">
        <v>14.7</v>
      </c>
      <c r="DA25" s="607"/>
      <c r="DB25" s="607"/>
      <c r="DC25" s="608"/>
      <c r="DD25" s="592">
        <v>508969</v>
      </c>
      <c r="DE25" s="605"/>
      <c r="DF25" s="605"/>
      <c r="DG25" s="605"/>
      <c r="DH25" s="605"/>
      <c r="DI25" s="605"/>
      <c r="DJ25" s="605"/>
      <c r="DK25" s="606"/>
      <c r="DL25" s="592">
        <v>456421</v>
      </c>
      <c r="DM25" s="605"/>
      <c r="DN25" s="605"/>
      <c r="DO25" s="605"/>
      <c r="DP25" s="605"/>
      <c r="DQ25" s="605"/>
      <c r="DR25" s="605"/>
      <c r="DS25" s="605"/>
      <c r="DT25" s="605"/>
      <c r="DU25" s="605"/>
      <c r="DV25" s="606"/>
      <c r="DW25" s="609">
        <v>17.600000000000001</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277263</v>
      </c>
      <c r="CS26" s="587"/>
      <c r="CT26" s="587"/>
      <c r="CU26" s="587"/>
      <c r="CV26" s="587"/>
      <c r="CW26" s="587"/>
      <c r="CX26" s="587"/>
      <c r="CY26" s="588"/>
      <c r="CZ26" s="589">
        <v>7.2</v>
      </c>
      <c r="DA26" s="607"/>
      <c r="DB26" s="607"/>
      <c r="DC26" s="608"/>
      <c r="DD26" s="592">
        <v>228256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198217</v>
      </c>
      <c r="S27" s="587"/>
      <c r="T27" s="587"/>
      <c r="U27" s="587"/>
      <c r="V27" s="587"/>
      <c r="W27" s="587"/>
      <c r="X27" s="587"/>
      <c r="Y27" s="588"/>
      <c r="Z27" s="639">
        <v>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564668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119719</v>
      </c>
      <c r="CS27" s="605"/>
      <c r="CT27" s="605"/>
      <c r="CU27" s="605"/>
      <c r="CV27" s="605"/>
      <c r="CW27" s="605"/>
      <c r="CX27" s="605"/>
      <c r="CY27" s="606"/>
      <c r="CZ27" s="589">
        <v>3.1</v>
      </c>
      <c r="DA27" s="607"/>
      <c r="DB27" s="607"/>
      <c r="DC27" s="608"/>
      <c r="DD27" s="592">
        <v>40166</v>
      </c>
      <c r="DE27" s="605"/>
      <c r="DF27" s="605"/>
      <c r="DG27" s="605"/>
      <c r="DH27" s="605"/>
      <c r="DI27" s="605"/>
      <c r="DJ27" s="605"/>
      <c r="DK27" s="606"/>
      <c r="DL27" s="592">
        <v>39866</v>
      </c>
      <c r="DM27" s="605"/>
      <c r="DN27" s="605"/>
      <c r="DO27" s="605"/>
      <c r="DP27" s="605"/>
      <c r="DQ27" s="605"/>
      <c r="DR27" s="605"/>
      <c r="DS27" s="605"/>
      <c r="DT27" s="605"/>
      <c r="DU27" s="605"/>
      <c r="DV27" s="606"/>
      <c r="DW27" s="609">
        <v>1.5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17048</v>
      </c>
      <c r="S28" s="587"/>
      <c r="T28" s="587"/>
      <c r="U28" s="587"/>
      <c r="V28" s="587"/>
      <c r="W28" s="587"/>
      <c r="X28" s="587"/>
      <c r="Y28" s="588"/>
      <c r="Z28" s="639">
        <v>0.4</v>
      </c>
      <c r="AA28" s="639"/>
      <c r="AB28" s="639"/>
      <c r="AC28" s="639"/>
      <c r="AD28" s="640">
        <v>4476</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743686</v>
      </c>
      <c r="CS28" s="587"/>
      <c r="CT28" s="587"/>
      <c r="CU28" s="587"/>
      <c r="CV28" s="587"/>
      <c r="CW28" s="587"/>
      <c r="CX28" s="587"/>
      <c r="CY28" s="588"/>
      <c r="CZ28" s="589">
        <v>19.2</v>
      </c>
      <c r="DA28" s="607"/>
      <c r="DB28" s="607"/>
      <c r="DC28" s="608"/>
      <c r="DD28" s="592">
        <v>738256</v>
      </c>
      <c r="DE28" s="587"/>
      <c r="DF28" s="587"/>
      <c r="DG28" s="587"/>
      <c r="DH28" s="587"/>
      <c r="DI28" s="587"/>
      <c r="DJ28" s="587"/>
      <c r="DK28" s="588"/>
      <c r="DL28" s="592">
        <v>738256</v>
      </c>
      <c r="DM28" s="587"/>
      <c r="DN28" s="587"/>
      <c r="DO28" s="587"/>
      <c r="DP28" s="587"/>
      <c r="DQ28" s="587"/>
      <c r="DR28" s="587"/>
      <c r="DS28" s="587"/>
      <c r="DT28" s="587"/>
      <c r="DU28" s="587"/>
      <c r="DV28" s="588"/>
      <c r="DW28" s="609">
        <v>28.4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3814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57</v>
      </c>
      <c r="CG29" s="616"/>
      <c r="CH29" s="616"/>
      <c r="CI29" s="616"/>
      <c r="CJ29" s="616"/>
      <c r="CK29" s="616"/>
      <c r="CL29" s="616"/>
      <c r="CM29" s="616"/>
      <c r="CN29" s="616"/>
      <c r="CO29" s="616"/>
      <c r="CP29" s="616"/>
      <c r="CQ29" s="617"/>
      <c r="CR29" s="586">
        <v>743007</v>
      </c>
      <c r="CS29" s="605"/>
      <c r="CT29" s="605"/>
      <c r="CU29" s="605"/>
      <c r="CV29" s="605"/>
      <c r="CW29" s="605"/>
      <c r="CX29" s="605"/>
      <c r="CY29" s="606"/>
      <c r="CZ29" s="589">
        <v>19.2</v>
      </c>
      <c r="DA29" s="607"/>
      <c r="DB29" s="607"/>
      <c r="DC29" s="608"/>
      <c r="DD29" s="592">
        <v>737577</v>
      </c>
      <c r="DE29" s="605"/>
      <c r="DF29" s="605"/>
      <c r="DG29" s="605"/>
      <c r="DH29" s="605"/>
      <c r="DI29" s="605"/>
      <c r="DJ29" s="605"/>
      <c r="DK29" s="606"/>
      <c r="DL29" s="592">
        <v>737577</v>
      </c>
      <c r="DM29" s="605"/>
      <c r="DN29" s="605"/>
      <c r="DO29" s="605"/>
      <c r="DP29" s="605"/>
      <c r="DQ29" s="605"/>
      <c r="DR29" s="605"/>
      <c r="DS29" s="605"/>
      <c r="DT29" s="605"/>
      <c r="DU29" s="605"/>
      <c r="DV29" s="606"/>
      <c r="DW29" s="609">
        <v>28.4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10759</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96</v>
      </c>
      <c r="BH30" s="653"/>
      <c r="BI30" s="653"/>
      <c r="BJ30" s="653"/>
      <c r="BK30" s="653"/>
      <c r="BL30" s="653"/>
      <c r="BM30" s="654">
        <v>62.2</v>
      </c>
      <c r="BN30" s="653"/>
      <c r="BO30" s="653"/>
      <c r="BP30" s="653"/>
      <c r="BQ30" s="655"/>
      <c r="BR30" s="652">
        <v>92.5</v>
      </c>
      <c r="BS30" s="653"/>
      <c r="BT30" s="653"/>
      <c r="BU30" s="653"/>
      <c r="BV30" s="653"/>
      <c r="BW30" s="653"/>
      <c r="BX30" s="654">
        <v>61.6</v>
      </c>
      <c r="BY30" s="653"/>
      <c r="BZ30" s="653"/>
      <c r="CA30" s="653"/>
      <c r="CB30" s="655"/>
      <c r="CD30" s="658"/>
      <c r="CE30" s="659"/>
      <c r="CF30" s="619" t="s">
        <v>291</v>
      </c>
      <c r="CG30" s="616"/>
      <c r="CH30" s="616"/>
      <c r="CI30" s="616"/>
      <c r="CJ30" s="616"/>
      <c r="CK30" s="616"/>
      <c r="CL30" s="616"/>
      <c r="CM30" s="616"/>
      <c r="CN30" s="616"/>
      <c r="CO30" s="616"/>
      <c r="CP30" s="616"/>
      <c r="CQ30" s="617"/>
      <c r="CR30" s="586">
        <v>672250</v>
      </c>
      <c r="CS30" s="587"/>
      <c r="CT30" s="587"/>
      <c r="CU30" s="587"/>
      <c r="CV30" s="587"/>
      <c r="CW30" s="587"/>
      <c r="CX30" s="587"/>
      <c r="CY30" s="588"/>
      <c r="CZ30" s="589">
        <v>17.399999999999999</v>
      </c>
      <c r="DA30" s="607"/>
      <c r="DB30" s="607"/>
      <c r="DC30" s="608"/>
      <c r="DD30" s="592">
        <v>666820</v>
      </c>
      <c r="DE30" s="587"/>
      <c r="DF30" s="587"/>
      <c r="DG30" s="587"/>
      <c r="DH30" s="587"/>
      <c r="DI30" s="587"/>
      <c r="DJ30" s="587"/>
      <c r="DK30" s="588"/>
      <c r="DL30" s="592">
        <v>666820</v>
      </c>
      <c r="DM30" s="587"/>
      <c r="DN30" s="587"/>
      <c r="DO30" s="587"/>
      <c r="DP30" s="587"/>
      <c r="DQ30" s="587"/>
      <c r="DR30" s="587"/>
      <c r="DS30" s="587"/>
      <c r="DT30" s="587"/>
      <c r="DU30" s="587"/>
      <c r="DV30" s="588"/>
      <c r="DW30" s="609">
        <v>25.7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181460</v>
      </c>
      <c r="S31" s="587"/>
      <c r="T31" s="587"/>
      <c r="U31" s="587"/>
      <c r="V31" s="587"/>
      <c r="W31" s="587"/>
      <c r="X31" s="587"/>
      <c r="Y31" s="588"/>
      <c r="Z31" s="639">
        <v>4.5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98.5</v>
      </c>
      <c r="BH31" s="605"/>
      <c r="BI31" s="605"/>
      <c r="BJ31" s="605"/>
      <c r="BK31" s="605"/>
      <c r="BL31" s="605"/>
      <c r="BM31" s="641">
        <v>81.599999999999994</v>
      </c>
      <c r="BN31" s="651"/>
      <c r="BO31" s="651"/>
      <c r="BP31" s="651"/>
      <c r="BQ31" s="615"/>
      <c r="BR31" s="650">
        <v>88</v>
      </c>
      <c r="BS31" s="605"/>
      <c r="BT31" s="605"/>
      <c r="BU31" s="605"/>
      <c r="BV31" s="605"/>
      <c r="BW31" s="605"/>
      <c r="BX31" s="641">
        <v>81.599999999999994</v>
      </c>
      <c r="BY31" s="651"/>
      <c r="BZ31" s="651"/>
      <c r="CA31" s="651"/>
      <c r="CB31" s="615"/>
      <c r="CD31" s="658"/>
      <c r="CE31" s="659"/>
      <c r="CF31" s="619" t="s">
        <v>295</v>
      </c>
      <c r="CG31" s="616"/>
      <c r="CH31" s="616"/>
      <c r="CI31" s="616"/>
      <c r="CJ31" s="616"/>
      <c r="CK31" s="616"/>
      <c r="CL31" s="616"/>
      <c r="CM31" s="616"/>
      <c r="CN31" s="616"/>
      <c r="CO31" s="616"/>
      <c r="CP31" s="616"/>
      <c r="CQ31" s="617"/>
      <c r="CR31" s="586">
        <v>70757</v>
      </c>
      <c r="CS31" s="605"/>
      <c r="CT31" s="605"/>
      <c r="CU31" s="605"/>
      <c r="CV31" s="605"/>
      <c r="CW31" s="605"/>
      <c r="CX31" s="605"/>
      <c r="CY31" s="606"/>
      <c r="CZ31" s="589">
        <v>1.8</v>
      </c>
      <c r="DA31" s="607"/>
      <c r="DB31" s="607"/>
      <c r="DC31" s="608"/>
      <c r="DD31" s="592">
        <v>70757</v>
      </c>
      <c r="DE31" s="605"/>
      <c r="DF31" s="605"/>
      <c r="DG31" s="605"/>
      <c r="DH31" s="605"/>
      <c r="DI31" s="605"/>
      <c r="DJ31" s="605"/>
      <c r="DK31" s="606"/>
      <c r="DL31" s="592">
        <v>70757</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91742</v>
      </c>
      <c r="S32" s="587"/>
      <c r="T32" s="587"/>
      <c r="U32" s="587"/>
      <c r="V32" s="587"/>
      <c r="W32" s="587"/>
      <c r="X32" s="587"/>
      <c r="Y32" s="588"/>
      <c r="Z32" s="639">
        <v>2.2999999999999998</v>
      </c>
      <c r="AA32" s="639"/>
      <c r="AB32" s="639"/>
      <c r="AC32" s="639"/>
      <c r="AD32" s="640" t="s">
        <v>111</v>
      </c>
      <c r="AE32" s="640"/>
      <c r="AF32" s="640"/>
      <c r="AG32" s="640"/>
      <c r="AH32" s="640"/>
      <c r="AI32" s="640"/>
      <c r="AJ32" s="640"/>
      <c r="AK32" s="640"/>
      <c r="AL32" s="609" t="s">
        <v>111</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94.8</v>
      </c>
      <c r="BH32" s="571"/>
      <c r="BI32" s="571"/>
      <c r="BJ32" s="571"/>
      <c r="BK32" s="571"/>
      <c r="BL32" s="571"/>
      <c r="BM32" s="634">
        <v>55.6</v>
      </c>
      <c r="BN32" s="571"/>
      <c r="BO32" s="571"/>
      <c r="BP32" s="571"/>
      <c r="BQ32" s="628"/>
      <c r="BR32" s="649">
        <v>92.9</v>
      </c>
      <c r="BS32" s="571"/>
      <c r="BT32" s="571"/>
      <c r="BU32" s="571"/>
      <c r="BV32" s="571"/>
      <c r="BW32" s="571"/>
      <c r="BX32" s="634">
        <v>54.6</v>
      </c>
      <c r="BY32" s="571"/>
      <c r="BZ32" s="571"/>
      <c r="CA32" s="571"/>
      <c r="CB32" s="628"/>
      <c r="CD32" s="660"/>
      <c r="CE32" s="661"/>
      <c r="CF32" s="619" t="s">
        <v>298</v>
      </c>
      <c r="CG32" s="616"/>
      <c r="CH32" s="616"/>
      <c r="CI32" s="616"/>
      <c r="CJ32" s="616"/>
      <c r="CK32" s="616"/>
      <c r="CL32" s="616"/>
      <c r="CM32" s="616"/>
      <c r="CN32" s="616"/>
      <c r="CO32" s="616"/>
      <c r="CP32" s="616"/>
      <c r="CQ32" s="617"/>
      <c r="CR32" s="586">
        <v>679</v>
      </c>
      <c r="CS32" s="587"/>
      <c r="CT32" s="587"/>
      <c r="CU32" s="587"/>
      <c r="CV32" s="587"/>
      <c r="CW32" s="587"/>
      <c r="CX32" s="587"/>
      <c r="CY32" s="588"/>
      <c r="CZ32" s="589">
        <v>0</v>
      </c>
      <c r="DA32" s="607"/>
      <c r="DB32" s="607"/>
      <c r="DC32" s="608"/>
      <c r="DD32" s="592">
        <v>679</v>
      </c>
      <c r="DE32" s="587"/>
      <c r="DF32" s="587"/>
      <c r="DG32" s="587"/>
      <c r="DH32" s="587"/>
      <c r="DI32" s="587"/>
      <c r="DJ32" s="587"/>
      <c r="DK32" s="588"/>
      <c r="DL32" s="592">
        <v>679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431192</v>
      </c>
      <c r="S33" s="587"/>
      <c r="T33" s="587"/>
      <c r="U33" s="587"/>
      <c r="V33" s="587"/>
      <c r="W33" s="587"/>
      <c r="X33" s="587"/>
      <c r="Y33" s="588"/>
      <c r="Z33" s="639">
        <v>10.8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1830579</v>
      </c>
      <c r="CS33" s="605"/>
      <c r="CT33" s="605"/>
      <c r="CU33" s="605"/>
      <c r="CV33" s="605"/>
      <c r="CW33" s="605"/>
      <c r="CX33" s="605"/>
      <c r="CY33" s="606"/>
      <c r="CZ33" s="589">
        <v>47.4</v>
      </c>
      <c r="DA33" s="607"/>
      <c r="DB33" s="607"/>
      <c r="DC33" s="608"/>
      <c r="DD33" s="592">
        <v>1566288</v>
      </c>
      <c r="DE33" s="605"/>
      <c r="DF33" s="605"/>
      <c r="DG33" s="605"/>
      <c r="DH33" s="605"/>
      <c r="DI33" s="605"/>
      <c r="DJ33" s="605"/>
      <c r="DK33" s="606"/>
      <c r="DL33" s="592">
        <v>1035072</v>
      </c>
      <c r="DM33" s="605"/>
      <c r="DN33" s="605"/>
      <c r="DO33" s="605"/>
      <c r="DP33" s="605"/>
      <c r="DQ33" s="605"/>
      <c r="DR33" s="605"/>
      <c r="DS33" s="605"/>
      <c r="DT33" s="605"/>
      <c r="DU33" s="605"/>
      <c r="DV33" s="606"/>
      <c r="DW33" s="609">
        <v>39.799999999999997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466684</v>
      </c>
      <c r="CS34" s="587"/>
      <c r="CT34" s="587"/>
      <c r="CU34" s="587"/>
      <c r="CV34" s="587"/>
      <c r="CW34" s="587"/>
      <c r="CX34" s="587"/>
      <c r="CY34" s="588"/>
      <c r="CZ34" s="589">
        <v>12.1</v>
      </c>
      <c r="DA34" s="607"/>
      <c r="DB34" s="607"/>
      <c r="DC34" s="608"/>
      <c r="DD34" s="592">
        <v>363441</v>
      </c>
      <c r="DE34" s="587"/>
      <c r="DF34" s="587"/>
      <c r="DG34" s="587"/>
      <c r="DH34" s="587"/>
      <c r="DI34" s="587"/>
      <c r="DJ34" s="587"/>
      <c r="DK34" s="588"/>
      <c r="DL34" s="592">
        <v>246677</v>
      </c>
      <c r="DM34" s="587"/>
      <c r="DN34" s="587"/>
      <c r="DO34" s="587"/>
      <c r="DP34" s="587"/>
      <c r="DQ34" s="587"/>
      <c r="DR34" s="587"/>
      <c r="DS34" s="587"/>
      <c r="DT34" s="587"/>
      <c r="DU34" s="587"/>
      <c r="DV34" s="588"/>
      <c r="DW34" s="609">
        <v>9.5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148192</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240870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1116</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273989</v>
      </c>
      <c r="CS35" s="605"/>
      <c r="CT35" s="605"/>
      <c r="CU35" s="605"/>
      <c r="CV35" s="605"/>
      <c r="CW35" s="605"/>
      <c r="CX35" s="605"/>
      <c r="CY35" s="606"/>
      <c r="CZ35" s="589">
        <v>7.1</v>
      </c>
      <c r="DA35" s="607"/>
      <c r="DB35" s="607"/>
      <c r="DC35" s="608"/>
      <c r="DD35" s="592">
        <v>255030</v>
      </c>
      <c r="DE35" s="605"/>
      <c r="DF35" s="605"/>
      <c r="DG35" s="605"/>
      <c r="DH35" s="605"/>
      <c r="DI35" s="605"/>
      <c r="DJ35" s="605"/>
      <c r="DK35" s="606"/>
      <c r="DL35" s="592">
        <v>246627</v>
      </c>
      <c r="DM35" s="605"/>
      <c r="DN35" s="605"/>
      <c r="DO35" s="605"/>
      <c r="DP35" s="605"/>
      <c r="DQ35" s="605"/>
      <c r="DR35" s="605"/>
      <c r="DS35" s="605"/>
      <c r="DT35" s="605"/>
      <c r="DU35" s="605"/>
      <c r="DV35" s="606"/>
      <c r="DW35" s="609">
        <v>9.5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4000758</v>
      </c>
      <c r="S36" s="627"/>
      <c r="T36" s="627"/>
      <c r="U36" s="627"/>
      <c r="V36" s="627"/>
      <c r="W36" s="627"/>
      <c r="X36" s="627"/>
      <c r="Y36" s="630"/>
      <c r="Z36" s="631">
        <v>100</v>
      </c>
      <c r="AA36" s="631"/>
      <c r="AB36" s="631"/>
      <c r="AC36" s="631"/>
      <c r="AD36" s="632">
        <v>2450195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133933</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1116</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471596</v>
      </c>
      <c r="CS36" s="587"/>
      <c r="CT36" s="587"/>
      <c r="CU36" s="587"/>
      <c r="CV36" s="587"/>
      <c r="CW36" s="587"/>
      <c r="CX36" s="587"/>
      <c r="CY36" s="588"/>
      <c r="CZ36" s="589">
        <v>12.2</v>
      </c>
      <c r="DA36" s="607"/>
      <c r="DB36" s="607"/>
      <c r="DC36" s="608"/>
      <c r="DD36" s="592">
        <v>389922</v>
      </c>
      <c r="DE36" s="587"/>
      <c r="DF36" s="587"/>
      <c r="DG36" s="587"/>
      <c r="DH36" s="587"/>
      <c r="DI36" s="587"/>
      <c r="DJ36" s="587"/>
      <c r="DK36" s="588"/>
      <c r="DL36" s="592">
        <v>329621</v>
      </c>
      <c r="DM36" s="587"/>
      <c r="DN36" s="587"/>
      <c r="DO36" s="587"/>
      <c r="DP36" s="587"/>
      <c r="DQ36" s="587"/>
      <c r="DR36" s="587"/>
      <c r="DS36" s="587"/>
      <c r="DT36" s="587"/>
      <c r="DU36" s="587"/>
      <c r="DV36" s="588"/>
      <c r="DW36" s="609">
        <v>12.7</v>
      </c>
      <c r="DX36" s="610"/>
      <c r="DY36" s="610"/>
      <c r="DZ36" s="610"/>
      <c r="EA36" s="610"/>
      <c r="EB36" s="610"/>
      <c r="EC36" s="611"/>
    </row>
    <row r="37" spans="2:133" ht="11.25" customHeight="1">
      <c r="AQ37" s="612" t="s">
        <v>313</v>
      </c>
      <c r="AR37" s="613"/>
      <c r="AS37" s="613"/>
      <c r="AT37" s="613"/>
      <c r="AU37" s="613"/>
      <c r="AV37" s="613"/>
      <c r="AW37" s="613"/>
      <c r="AX37" s="613"/>
      <c r="AY37" s="614"/>
      <c r="AZ37" s="586">
        <v>12071</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664</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252758</v>
      </c>
      <c r="CS37" s="605"/>
      <c r="CT37" s="605"/>
      <c r="CU37" s="605"/>
      <c r="CV37" s="605"/>
      <c r="CW37" s="605"/>
      <c r="CX37" s="605"/>
      <c r="CY37" s="606"/>
      <c r="CZ37" s="589">
        <v>6.5</v>
      </c>
      <c r="DA37" s="607"/>
      <c r="DB37" s="607"/>
      <c r="DC37" s="608"/>
      <c r="DD37" s="592">
        <v>252758</v>
      </c>
      <c r="DE37" s="605"/>
      <c r="DF37" s="605"/>
      <c r="DG37" s="605"/>
      <c r="DH37" s="605"/>
      <c r="DI37" s="605"/>
      <c r="DJ37" s="605"/>
      <c r="DK37" s="606"/>
      <c r="DL37" s="592">
        <v>242244</v>
      </c>
      <c r="DM37" s="605"/>
      <c r="DN37" s="605"/>
      <c r="DO37" s="605"/>
      <c r="DP37" s="605"/>
      <c r="DQ37" s="605"/>
      <c r="DR37" s="605"/>
      <c r="DS37" s="605"/>
      <c r="DT37" s="605"/>
      <c r="DU37" s="605"/>
      <c r="DV37" s="606"/>
      <c r="DW37" s="609">
        <v>9.3000000000000007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19" t="s">
        <v>318</v>
      </c>
      <c r="BH38" s="616"/>
      <c r="BI38" s="616"/>
      <c r="BJ38" s="616"/>
      <c r="BK38" s="616"/>
      <c r="BL38" s="616"/>
      <c r="BM38" s="616"/>
      <c r="BN38" s="616"/>
      <c r="BO38" s="616"/>
      <c r="BP38" s="616"/>
      <c r="BQ38" s="616"/>
      <c r="BR38" s="616"/>
      <c r="BS38" s="616"/>
      <c r="BT38" s="616"/>
      <c r="BU38" s="617"/>
      <c r="BV38" s="586">
        <v>1180</v>
      </c>
      <c r="BW38" s="587"/>
      <c r="BX38" s="587"/>
      <c r="BY38" s="587"/>
      <c r="BZ38" s="587"/>
      <c r="CA38" s="587"/>
      <c r="CB38" s="618"/>
      <c r="CD38" s="619" t="s">
        <v>319</v>
      </c>
      <c r="CE38" s="616"/>
      <c r="CF38" s="616"/>
      <c r="CG38" s="616"/>
      <c r="CH38" s="616"/>
      <c r="CI38" s="616"/>
      <c r="CJ38" s="616"/>
      <c r="CK38" s="616"/>
      <c r="CL38" s="616"/>
      <c r="CM38" s="616"/>
      <c r="CN38" s="616"/>
      <c r="CO38" s="616"/>
      <c r="CP38" s="616"/>
      <c r="CQ38" s="617"/>
      <c r="CR38" s="586">
        <v>240870</v>
      </c>
      <c r="CS38" s="587"/>
      <c r="CT38" s="587"/>
      <c r="CU38" s="587"/>
      <c r="CV38" s="587"/>
      <c r="CW38" s="587"/>
      <c r="CX38" s="587"/>
      <c r="CY38" s="588"/>
      <c r="CZ38" s="589">
        <v>6.2</v>
      </c>
      <c r="DA38" s="607"/>
      <c r="DB38" s="607"/>
      <c r="DC38" s="608"/>
      <c r="DD38" s="592">
        <v>217693</v>
      </c>
      <c r="DE38" s="587"/>
      <c r="DF38" s="587"/>
      <c r="DG38" s="587"/>
      <c r="DH38" s="587"/>
      <c r="DI38" s="587"/>
      <c r="DJ38" s="587"/>
      <c r="DK38" s="588"/>
      <c r="DL38" s="592">
        <v>212147</v>
      </c>
      <c r="DM38" s="587"/>
      <c r="DN38" s="587"/>
      <c r="DO38" s="587"/>
      <c r="DP38" s="587"/>
      <c r="DQ38" s="587"/>
      <c r="DR38" s="587"/>
      <c r="DS38" s="587"/>
      <c r="DT38" s="587"/>
      <c r="DU38" s="587"/>
      <c r="DV38" s="588"/>
      <c r="DW38" s="609">
        <v>8.1999999999999993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20" t="s">
        <v>321</v>
      </c>
      <c r="BH39" s="621"/>
      <c r="BI39" s="621"/>
      <c r="BJ39" s="621"/>
      <c r="BK39" s="621"/>
      <c r="BL39" s="187"/>
      <c r="BM39" s="616" t="s">
        <v>322</v>
      </c>
      <c r="BN39" s="616"/>
      <c r="BO39" s="616"/>
      <c r="BP39" s="616"/>
      <c r="BQ39" s="616"/>
      <c r="BR39" s="616"/>
      <c r="BS39" s="616"/>
      <c r="BT39" s="616"/>
      <c r="BU39" s="617"/>
      <c r="BV39" s="586">
        <v>94</v>
      </c>
      <c r="BW39" s="587"/>
      <c r="BX39" s="587"/>
      <c r="BY39" s="587"/>
      <c r="BZ39" s="587"/>
      <c r="CA39" s="587"/>
      <c r="CB39" s="618"/>
      <c r="CD39" s="619" t="s">
        <v>323</v>
      </c>
      <c r="CE39" s="616"/>
      <c r="CF39" s="616"/>
      <c r="CG39" s="616"/>
      <c r="CH39" s="616"/>
      <c r="CI39" s="616"/>
      <c r="CJ39" s="616"/>
      <c r="CK39" s="616"/>
      <c r="CL39" s="616"/>
      <c r="CM39" s="616"/>
      <c r="CN39" s="616"/>
      <c r="CO39" s="616"/>
      <c r="CP39" s="616"/>
      <c r="CQ39" s="617"/>
      <c r="CR39" s="586">
        <v>362440</v>
      </c>
      <c r="CS39" s="605"/>
      <c r="CT39" s="605"/>
      <c r="CU39" s="605"/>
      <c r="CV39" s="605"/>
      <c r="CW39" s="605"/>
      <c r="CX39" s="605"/>
      <c r="CY39" s="606"/>
      <c r="CZ39" s="589">
        <v>9.4</v>
      </c>
      <c r="DA39" s="607"/>
      <c r="DB39" s="607"/>
      <c r="DC39" s="608"/>
      <c r="DD39" s="592">
        <v>340202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23651</v>
      </c>
      <c r="BA40" s="587"/>
      <c r="BB40" s="587"/>
      <c r="BC40" s="587"/>
      <c r="BD40" s="605"/>
      <c r="BE40" s="605"/>
      <c r="BF40" s="615"/>
      <c r="BG40" s="620"/>
      <c r="BH40" s="621"/>
      <c r="BI40" s="621"/>
      <c r="BJ40" s="621"/>
      <c r="BK40" s="621"/>
      <c r="BL40" s="187"/>
      <c r="BM40" s="616" t="s">
        <v>325</v>
      </c>
      <c r="BN40" s="616"/>
      <c r="BO40" s="616"/>
      <c r="BP40" s="616"/>
      <c r="BQ40" s="616"/>
      <c r="BR40" s="616"/>
      <c r="BS40" s="616"/>
      <c r="BT40" s="616"/>
      <c r="BU40" s="617"/>
      <c r="BV40" s="586">
        <v>78</v>
      </c>
      <c r="BW40" s="587"/>
      <c r="BX40" s="587"/>
      <c r="BY40" s="587"/>
      <c r="BZ40" s="587"/>
      <c r="CA40" s="587"/>
      <c r="CB40" s="618"/>
      <c r="CD40" s="619" t="s">
        <v>326</v>
      </c>
      <c r="CE40" s="616"/>
      <c r="CF40" s="616"/>
      <c r="CG40" s="616"/>
      <c r="CH40" s="616"/>
      <c r="CI40" s="616"/>
      <c r="CJ40" s="616"/>
      <c r="CK40" s="616"/>
      <c r="CL40" s="616"/>
      <c r="CM40" s="616"/>
      <c r="CN40" s="616"/>
      <c r="CO40" s="616"/>
      <c r="CP40" s="616"/>
      <c r="CQ40" s="617"/>
      <c r="CR40" s="586">
        <v>15000</v>
      </c>
      <c r="CS40" s="587"/>
      <c r="CT40" s="587"/>
      <c r="CU40" s="587"/>
      <c r="CV40" s="587"/>
      <c r="CW40" s="587"/>
      <c r="CX40" s="587"/>
      <c r="CY40" s="588"/>
      <c r="CZ40" s="589">
        <v>0.4</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71215</v>
      </c>
      <c r="BA41" s="627"/>
      <c r="BB41" s="627"/>
      <c r="BC41" s="627"/>
      <c r="BD41" s="571"/>
      <c r="BE41" s="571"/>
      <c r="BF41" s="628"/>
      <c r="BG41" s="622"/>
      <c r="BH41" s="623"/>
      <c r="BI41" s="623"/>
      <c r="BJ41" s="623"/>
      <c r="BK41" s="623"/>
      <c r="BL41" s="189"/>
      <c r="BM41" s="625" t="s">
        <v>328</v>
      </c>
      <c r="BN41" s="625"/>
      <c r="BO41" s="625"/>
      <c r="BP41" s="625"/>
      <c r="BQ41" s="625"/>
      <c r="BR41" s="625"/>
      <c r="BS41" s="625"/>
      <c r="BT41" s="625"/>
      <c r="BU41" s="626"/>
      <c r="BV41" s="570">
        <v>199</v>
      </c>
      <c r="BW41" s="627"/>
      <c r="BX41" s="627"/>
      <c r="BY41" s="627"/>
      <c r="BZ41" s="627"/>
      <c r="CA41" s="627"/>
      <c r="CB41" s="629"/>
      <c r="CD41" s="619" t="s">
        <v>329</v>
      </c>
      <c r="CE41" s="616"/>
      <c r="CF41" s="616"/>
      <c r="CG41" s="616"/>
      <c r="CH41" s="616"/>
      <c r="CI41" s="616"/>
      <c r="CJ41" s="616"/>
      <c r="CK41" s="616"/>
      <c r="CL41" s="616"/>
      <c r="CM41" s="616"/>
      <c r="CN41" s="616"/>
      <c r="CO41" s="616"/>
      <c r="CP41" s="616"/>
      <c r="CQ41" s="617"/>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602976</v>
      </c>
      <c r="CS42" s="587"/>
      <c r="CT42" s="587"/>
      <c r="CU42" s="587"/>
      <c r="CV42" s="587"/>
      <c r="CW42" s="587"/>
      <c r="CX42" s="587"/>
      <c r="CY42" s="588"/>
      <c r="CZ42" s="589">
        <v>15.6</v>
      </c>
      <c r="DA42" s="590"/>
      <c r="DB42" s="590"/>
      <c r="DC42" s="591"/>
      <c r="DD42" s="592">
        <v>155475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10209</v>
      </c>
      <c r="CS43" s="605"/>
      <c r="CT43" s="605"/>
      <c r="CU43" s="605"/>
      <c r="CV43" s="605"/>
      <c r="CW43" s="605"/>
      <c r="CX43" s="605"/>
      <c r="CY43" s="606"/>
      <c r="CZ43" s="589">
        <v>0.3</v>
      </c>
      <c r="DA43" s="607"/>
      <c r="DB43" s="607"/>
      <c r="DC43" s="608"/>
      <c r="DD43" s="592">
        <v>10209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552130</v>
      </c>
      <c r="CS44" s="587"/>
      <c r="CT44" s="587"/>
      <c r="CU44" s="587"/>
      <c r="CV44" s="587"/>
      <c r="CW44" s="587"/>
      <c r="CX44" s="587"/>
      <c r="CY44" s="588"/>
      <c r="CZ44" s="589">
        <v>14.3</v>
      </c>
      <c r="DA44" s="590"/>
      <c r="DB44" s="590"/>
      <c r="DC44" s="591"/>
      <c r="DD44" s="592">
        <v>142471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296071</v>
      </c>
      <c r="CS45" s="605"/>
      <c r="CT45" s="605"/>
      <c r="CU45" s="605"/>
      <c r="CV45" s="605"/>
      <c r="CW45" s="605"/>
      <c r="CX45" s="605"/>
      <c r="CY45" s="606"/>
      <c r="CZ45" s="589">
        <v>7.7</v>
      </c>
      <c r="DA45" s="607"/>
      <c r="DB45" s="607"/>
      <c r="DC45" s="608"/>
      <c r="DD45" s="592">
        <v>61470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228451</v>
      </c>
      <c r="CS46" s="587"/>
      <c r="CT46" s="587"/>
      <c r="CU46" s="587"/>
      <c r="CV46" s="587"/>
      <c r="CW46" s="587"/>
      <c r="CX46" s="587"/>
      <c r="CY46" s="588"/>
      <c r="CZ46" s="589">
        <v>5.9</v>
      </c>
      <c r="DA46" s="590"/>
      <c r="DB46" s="590"/>
      <c r="DC46" s="591"/>
      <c r="DD46" s="592">
        <v>77824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50846</v>
      </c>
      <c r="CS47" s="605"/>
      <c r="CT47" s="605"/>
      <c r="CU47" s="605"/>
      <c r="CV47" s="605"/>
      <c r="CW47" s="605"/>
      <c r="CX47" s="605"/>
      <c r="CY47" s="606"/>
      <c r="CZ47" s="589">
        <v>1.3</v>
      </c>
      <c r="DA47" s="607"/>
      <c r="DB47" s="607"/>
      <c r="DC47" s="608"/>
      <c r="DD47" s="592">
        <v>13004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3864654</v>
      </c>
      <c r="CS49" s="571"/>
      <c r="CT49" s="571"/>
      <c r="CU49" s="571"/>
      <c r="CV49" s="571"/>
      <c r="CW49" s="571"/>
      <c r="CX49" s="571"/>
      <c r="CY49" s="572"/>
      <c r="CZ49" s="573">
        <v>100</v>
      </c>
      <c r="DA49" s="574"/>
      <c r="DB49" s="574"/>
      <c r="DC49" s="575"/>
      <c r="DD49" s="576">
        <v>3009154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AK88" sqref="AK88:AO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4001</v>
      </c>
      <c r="R7" s="1099"/>
      <c r="S7" s="1099"/>
      <c r="T7" s="1099"/>
      <c r="U7" s="1099"/>
      <c r="V7" s="1099">
        <v>3865</v>
      </c>
      <c r="W7" s="1099"/>
      <c r="X7" s="1099"/>
      <c r="Y7" s="1099"/>
      <c r="Z7" s="1099"/>
      <c r="AA7" s="1099">
        <v>136</v>
      </c>
      <c r="AB7" s="1099"/>
      <c r="AC7" s="1099"/>
      <c r="AD7" s="1099"/>
      <c r="AE7" s="1100"/>
      <c r="AF7" s="1101">
        <v>94</v>
      </c>
      <c r="AG7" s="1102"/>
      <c r="AH7" s="1102"/>
      <c r="AI7" s="1102"/>
      <c r="AJ7" s="1103"/>
      <c r="AK7" s="1085">
        <v>10</v>
      </c>
      <c r="AL7" s="1086"/>
      <c r="AM7" s="1086"/>
      <c r="AN7" s="1086"/>
      <c r="AO7" s="1086"/>
      <c r="AP7" s="1086">
        <v>5964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530</v>
      </c>
      <c r="BT7" s="1090"/>
      <c r="BU7" s="1090"/>
      <c r="BV7" s="1090"/>
      <c r="BW7" s="1090"/>
      <c r="BX7" s="1090"/>
      <c r="BY7" s="1090"/>
      <c r="BZ7" s="1090"/>
      <c r="CA7" s="1090"/>
      <c r="CB7" s="1090"/>
      <c r="CC7" s="1090"/>
      <c r="CD7" s="1090"/>
      <c r="CE7" s="1090"/>
      <c r="CF7" s="1090"/>
      <c r="CG7" s="1091"/>
      <c r="CH7" s="1082">
        <v>-4</v>
      </c>
      <c r="CI7" s="1083"/>
      <c r="CJ7" s="1083"/>
      <c r="CK7" s="1083"/>
      <c r="CL7" s="1084"/>
      <c r="CM7" s="1082">
        <v>31</v>
      </c>
      <c r="CN7" s="1083"/>
      <c r="CO7" s="1083"/>
      <c r="CP7" s="1083"/>
      <c r="CQ7" s="1084"/>
      <c r="CR7" s="1082">
        <v>7</v>
      </c>
      <c r="CS7" s="1083"/>
      <c r="CT7" s="1083"/>
      <c r="CU7" s="1083"/>
      <c r="CV7" s="1084"/>
      <c r="CW7" s="1082" t="s">
        <v>544</v>
      </c>
      <c r="CX7" s="1083"/>
      <c r="CY7" s="1083"/>
      <c r="CZ7" s="1083"/>
      <c r="DA7" s="1084"/>
      <c r="DB7" s="1082" t="s">
        <v>547</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531</v>
      </c>
      <c r="BT8" s="1009"/>
      <c r="BU8" s="1009"/>
      <c r="BV8" s="1009"/>
      <c r="BW8" s="1009"/>
      <c r="BX8" s="1009"/>
      <c r="BY8" s="1009"/>
      <c r="BZ8" s="1009"/>
      <c r="CA8" s="1009"/>
      <c r="CB8" s="1009"/>
      <c r="CC8" s="1009"/>
      <c r="CD8" s="1009"/>
      <c r="CE8" s="1009"/>
      <c r="CF8" s="1009"/>
      <c r="CG8" s="1010"/>
      <c r="CH8" s="983">
        <v>0</v>
      </c>
      <c r="CI8" s="984"/>
      <c r="CJ8" s="984"/>
      <c r="CK8" s="984"/>
      <c r="CL8" s="985"/>
      <c r="CM8" s="983">
        <v>11</v>
      </c>
      <c r="CN8" s="984"/>
      <c r="CO8" s="984"/>
      <c r="CP8" s="984"/>
      <c r="CQ8" s="985"/>
      <c r="CR8" s="983">
        <v>9</v>
      </c>
      <c r="CS8" s="984"/>
      <c r="CT8" s="984"/>
      <c r="CU8" s="984"/>
      <c r="CV8" s="985"/>
      <c r="CW8" s="983" t="s">
        <v>544</v>
      </c>
      <c r="CX8" s="984"/>
      <c r="CY8" s="984"/>
      <c r="CZ8" s="984"/>
      <c r="DA8" s="985"/>
      <c r="DB8" s="983" t="s">
        <v>544</v>
      </c>
      <c r="DC8" s="984"/>
      <c r="DD8" s="984"/>
      <c r="DE8" s="984"/>
      <c r="DF8" s="985"/>
      <c r="DG8" s="983" t="s">
        <v>547</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4001</v>
      </c>
      <c r="R23" s="1063"/>
      <c r="S23" s="1063"/>
      <c r="T23" s="1063"/>
      <c r="U23" s="1063"/>
      <c r="V23" s="1063">
        <v>3865</v>
      </c>
      <c r="W23" s="1063"/>
      <c r="X23" s="1063"/>
      <c r="Y23" s="1063"/>
      <c r="Z23" s="1063"/>
      <c r="AA23" s="1063">
        <v>136</v>
      </c>
      <c r="AB23" s="1063"/>
      <c r="AC23" s="1063"/>
      <c r="AD23" s="1063"/>
      <c r="AE23" s="1064"/>
      <c r="AF23" s="1065">
        <v>94</v>
      </c>
      <c r="AG23" s="1063"/>
      <c r="AH23" s="1063"/>
      <c r="AI23" s="1063"/>
      <c r="AJ23" s="1066"/>
      <c r="AK23" s="1067"/>
      <c r="AL23" s="1068"/>
      <c r="AM23" s="1068"/>
      <c r="AN23" s="1068"/>
      <c r="AO23" s="1068"/>
      <c r="AP23" s="1063">
        <v>5964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413</v>
      </c>
      <c r="R28" s="1048"/>
      <c r="S28" s="1048"/>
      <c r="T28" s="1048"/>
      <c r="U28" s="1048"/>
      <c r="V28" s="1048">
        <v>413</v>
      </c>
      <c r="W28" s="1048"/>
      <c r="X28" s="1048"/>
      <c r="Y28" s="1048"/>
      <c r="Z28" s="1048"/>
      <c r="AA28" s="1048">
        <v>1</v>
      </c>
      <c r="AB28" s="1048"/>
      <c r="AC28" s="1048"/>
      <c r="AD28" s="1048"/>
      <c r="AE28" s="1049"/>
      <c r="AF28" s="1050">
        <v>1</v>
      </c>
      <c r="AG28" s="1048"/>
      <c r="AH28" s="1048"/>
      <c r="AI28" s="1048"/>
      <c r="AJ28" s="1051"/>
      <c r="AK28" s="1052">
        <v>23</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92</v>
      </c>
      <c r="R29" s="1038"/>
      <c r="S29" s="1038"/>
      <c r="T29" s="1038"/>
      <c r="U29" s="1038"/>
      <c r="V29" s="1038">
        <v>92</v>
      </c>
      <c r="W29" s="1038"/>
      <c r="X29" s="1038"/>
      <c r="Y29" s="1038"/>
      <c r="Z29" s="1038"/>
      <c r="AA29" s="1038">
        <v>0</v>
      </c>
      <c r="AB29" s="1038"/>
      <c r="AC29" s="1038"/>
      <c r="AD29" s="1038"/>
      <c r="AE29" s="1039"/>
      <c r="AF29" s="1031">
        <v>0</v>
      </c>
      <c r="AG29" s="1032"/>
      <c r="AH29" s="1032"/>
      <c r="AI29" s="1032"/>
      <c r="AJ29" s="1033"/>
      <c r="AK29" s="974">
        <v>3</v>
      </c>
      <c r="AL29" s="965"/>
      <c r="AM29" s="965"/>
      <c r="AN29" s="965"/>
      <c r="AO29" s="965"/>
      <c r="AP29" s="965" t="s">
        <v>528</v>
      </c>
      <c r="AQ29" s="965"/>
      <c r="AR29" s="965"/>
      <c r="AS29" s="965"/>
      <c r="AT29" s="965"/>
      <c r="AU29" s="965" t="s">
        <v>527</v>
      </c>
      <c r="AV29" s="965"/>
      <c r="AW29" s="965"/>
      <c r="AX29" s="965"/>
      <c r="AY29" s="965"/>
      <c r="AZ29" s="1036" t="s">
        <v>527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33</v>
      </c>
      <c r="R30" s="1038"/>
      <c r="S30" s="1038"/>
      <c r="T30" s="1038"/>
      <c r="U30" s="1038"/>
      <c r="V30" s="1038">
        <v>33</v>
      </c>
      <c r="W30" s="1038"/>
      <c r="X30" s="1038"/>
      <c r="Y30" s="1038"/>
      <c r="Z30" s="1038"/>
      <c r="AA30" s="1038">
        <v>0</v>
      </c>
      <c r="AB30" s="1038"/>
      <c r="AC30" s="1038"/>
      <c r="AD30" s="1038"/>
      <c r="AE30" s="1039"/>
      <c r="AF30" s="1031">
        <v>0</v>
      </c>
      <c r="AG30" s="1032"/>
      <c r="AH30" s="1032"/>
      <c r="AI30" s="1032"/>
      <c r="AJ30" s="1033"/>
      <c r="AK30" s="974">
        <v>12</v>
      </c>
      <c r="AL30" s="965"/>
      <c r="AM30" s="965"/>
      <c r="AN30" s="965"/>
      <c r="AO30" s="965"/>
      <c r="AP30" s="965" t="s">
        <v>527</v>
      </c>
      <c r="AQ30" s="965"/>
      <c r="AR30" s="965"/>
      <c r="AS30" s="965"/>
      <c r="AT30" s="965"/>
      <c r="AU30" s="965" t="s">
        <v>527</v>
      </c>
      <c r="AV30" s="965"/>
      <c r="AW30" s="965"/>
      <c r="AX30" s="965"/>
      <c r="AY30" s="965"/>
      <c r="AZ30" s="1036" t="s">
        <v>527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90</v>
      </c>
      <c r="R31" s="1038"/>
      <c r="S31" s="1038"/>
      <c r="T31" s="1038"/>
      <c r="U31" s="1038"/>
      <c r="V31" s="1038">
        <v>89</v>
      </c>
      <c r="W31" s="1038"/>
      <c r="X31" s="1038"/>
      <c r="Y31" s="1038"/>
      <c r="Z31" s="1038"/>
      <c r="AA31" s="1038">
        <v>1</v>
      </c>
      <c r="AB31" s="1038"/>
      <c r="AC31" s="1038"/>
      <c r="AD31" s="1038"/>
      <c r="AE31" s="1039"/>
      <c r="AF31" s="1031">
        <v>1</v>
      </c>
      <c r="AG31" s="1032"/>
      <c r="AH31" s="1032"/>
      <c r="AI31" s="1032"/>
      <c r="AJ31" s="1033"/>
      <c r="AK31" s="974">
        <v>12</v>
      </c>
      <c r="AL31" s="965"/>
      <c r="AM31" s="965"/>
      <c r="AN31" s="965"/>
      <c r="AO31" s="965"/>
      <c r="AP31" s="965">
        <v>460</v>
      </c>
      <c r="AQ31" s="965"/>
      <c r="AR31" s="965"/>
      <c r="AS31" s="965"/>
      <c r="AT31" s="965"/>
      <c r="AU31" s="965">
        <v>145</v>
      </c>
      <c r="AV31" s="965"/>
      <c r="AW31" s="965"/>
      <c r="AX31" s="965"/>
      <c r="AY31" s="965"/>
      <c r="AZ31" s="1036" t="s">
        <v>527</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109</v>
      </c>
      <c r="R32" s="1038"/>
      <c r="S32" s="1038"/>
      <c r="T32" s="1038"/>
      <c r="U32" s="1038"/>
      <c r="V32" s="1038">
        <v>108</v>
      </c>
      <c r="W32" s="1038"/>
      <c r="X32" s="1038"/>
      <c r="Y32" s="1038"/>
      <c r="Z32" s="1038"/>
      <c r="AA32" s="1038">
        <v>0</v>
      </c>
      <c r="AB32" s="1038"/>
      <c r="AC32" s="1038"/>
      <c r="AD32" s="1038"/>
      <c r="AE32" s="1039"/>
      <c r="AF32" s="1031">
        <v>0</v>
      </c>
      <c r="AG32" s="1032"/>
      <c r="AH32" s="1032"/>
      <c r="AI32" s="1032"/>
      <c r="AJ32" s="1033"/>
      <c r="AK32" s="974">
        <v>75</v>
      </c>
      <c r="AL32" s="965"/>
      <c r="AM32" s="965"/>
      <c r="AN32" s="965"/>
      <c r="AO32" s="965"/>
      <c r="AP32" s="965">
        <v>741</v>
      </c>
      <c r="AQ32" s="965"/>
      <c r="AR32" s="965"/>
      <c r="AS32" s="965"/>
      <c r="AT32" s="965"/>
      <c r="AU32" s="965">
        <v>741</v>
      </c>
      <c r="AV32" s="965"/>
      <c r="AW32" s="965"/>
      <c r="AX32" s="965"/>
      <c r="AY32" s="965"/>
      <c r="AZ32" s="1036" t="s">
        <v>529</v>
      </c>
      <c r="BA32" s="1036"/>
      <c r="BB32" s="1036"/>
      <c r="BC32" s="1036"/>
      <c r="BD32" s="1036"/>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81</v>
      </c>
      <c r="R33" s="1038"/>
      <c r="S33" s="1038"/>
      <c r="T33" s="1038"/>
      <c r="U33" s="1038"/>
      <c r="V33" s="1038">
        <v>79</v>
      </c>
      <c r="W33" s="1038"/>
      <c r="X33" s="1038"/>
      <c r="Y33" s="1038"/>
      <c r="Z33" s="1038"/>
      <c r="AA33" s="1038">
        <v>2</v>
      </c>
      <c r="AB33" s="1038"/>
      <c r="AC33" s="1038"/>
      <c r="AD33" s="1038"/>
      <c r="AE33" s="1039"/>
      <c r="AF33" s="1031">
        <v>0</v>
      </c>
      <c r="AG33" s="1032"/>
      <c r="AH33" s="1032"/>
      <c r="AI33" s="1032"/>
      <c r="AJ33" s="1033"/>
      <c r="AK33" s="974">
        <v>58</v>
      </c>
      <c r="AL33" s="965"/>
      <c r="AM33" s="965"/>
      <c r="AN33" s="965"/>
      <c r="AO33" s="965"/>
      <c r="AP33" s="965">
        <v>471</v>
      </c>
      <c r="AQ33" s="965"/>
      <c r="AR33" s="965"/>
      <c r="AS33" s="965"/>
      <c r="AT33" s="965"/>
      <c r="AU33" s="965">
        <v>471</v>
      </c>
      <c r="AV33" s="965"/>
      <c r="AW33" s="965"/>
      <c r="AX33" s="965"/>
      <c r="AY33" s="965"/>
      <c r="AZ33" s="1036" t="s">
        <v>527</v>
      </c>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v>
      </c>
      <c r="AG63" s="953"/>
      <c r="AH63" s="953"/>
      <c r="AI63" s="953"/>
      <c r="AJ63" s="1018"/>
      <c r="AK63" s="1019"/>
      <c r="AL63" s="957"/>
      <c r="AM63" s="957"/>
      <c r="AN63" s="957"/>
      <c r="AO63" s="957"/>
      <c r="AP63" s="953">
        <v>1672</v>
      </c>
      <c r="AQ63" s="953"/>
      <c r="AR63" s="953"/>
      <c r="AS63" s="953"/>
      <c r="AT63" s="953"/>
      <c r="AU63" s="953">
        <v>1357</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1773</v>
      </c>
      <c r="R69" s="965"/>
      <c r="S69" s="965"/>
      <c r="T69" s="965"/>
      <c r="U69" s="965"/>
      <c r="V69" s="965">
        <v>1670</v>
      </c>
      <c r="W69" s="965"/>
      <c r="X69" s="965"/>
      <c r="Y69" s="965"/>
      <c r="Z69" s="965"/>
      <c r="AA69" s="965">
        <v>103</v>
      </c>
      <c r="AB69" s="965"/>
      <c r="AC69" s="965"/>
      <c r="AD69" s="965"/>
      <c r="AE69" s="965"/>
      <c r="AF69" s="965" t="s">
        <v>547</v>
      </c>
      <c r="AG69" s="965"/>
      <c r="AH69" s="965"/>
      <c r="AI69" s="965"/>
      <c r="AJ69" s="965"/>
      <c r="AK69" s="965">
        <v>0</v>
      </c>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34</v>
      </c>
      <c r="R70" s="965"/>
      <c r="S70" s="965"/>
      <c r="T70" s="965"/>
      <c r="U70" s="965"/>
      <c r="V70" s="965">
        <v>32</v>
      </c>
      <c r="W70" s="965"/>
      <c r="X70" s="965"/>
      <c r="Y70" s="965"/>
      <c r="Z70" s="965"/>
      <c r="AA70" s="965">
        <v>2</v>
      </c>
      <c r="AB70" s="965"/>
      <c r="AC70" s="965"/>
      <c r="AD70" s="965"/>
      <c r="AE70" s="965"/>
      <c r="AF70" s="965" t="s">
        <v>547</v>
      </c>
      <c r="AG70" s="965"/>
      <c r="AH70" s="965"/>
      <c r="AI70" s="965"/>
      <c r="AJ70" s="965"/>
      <c r="AK70" s="965">
        <v>30</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275</v>
      </c>
      <c r="R71" s="965"/>
      <c r="S71" s="965"/>
      <c r="T71" s="965"/>
      <c r="U71" s="965"/>
      <c r="V71" s="965">
        <v>251</v>
      </c>
      <c r="W71" s="965"/>
      <c r="X71" s="965"/>
      <c r="Y71" s="965"/>
      <c r="Z71" s="965"/>
      <c r="AA71" s="965">
        <v>24</v>
      </c>
      <c r="AB71" s="965"/>
      <c r="AC71" s="965"/>
      <c r="AD71" s="965"/>
      <c r="AE71" s="965"/>
      <c r="AF71" s="965" t="s">
        <v>547</v>
      </c>
      <c r="AG71" s="965"/>
      <c r="AH71" s="965"/>
      <c r="AI71" s="965"/>
      <c r="AJ71" s="965"/>
      <c r="AK71" s="965">
        <v>18</v>
      </c>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6045</v>
      </c>
      <c r="R72" s="965"/>
      <c r="S72" s="965"/>
      <c r="T72" s="965"/>
      <c r="U72" s="965"/>
      <c r="V72" s="965">
        <v>6014</v>
      </c>
      <c r="W72" s="965"/>
      <c r="X72" s="965"/>
      <c r="Y72" s="965"/>
      <c r="Z72" s="965"/>
      <c r="AA72" s="965">
        <v>31</v>
      </c>
      <c r="AB72" s="965"/>
      <c r="AC72" s="965"/>
      <c r="AD72" s="965"/>
      <c r="AE72" s="965"/>
      <c r="AF72" s="965" t="s">
        <v>547</v>
      </c>
      <c r="AG72" s="965"/>
      <c r="AH72" s="965"/>
      <c r="AI72" s="965"/>
      <c r="AJ72" s="965"/>
      <c r="AK72" s="965">
        <v>0</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18</v>
      </c>
      <c r="R73" s="965"/>
      <c r="S73" s="965"/>
      <c r="T73" s="965"/>
      <c r="U73" s="965"/>
      <c r="V73" s="965">
        <v>17</v>
      </c>
      <c r="W73" s="965"/>
      <c r="X73" s="965"/>
      <c r="Y73" s="965"/>
      <c r="Z73" s="965"/>
      <c r="AA73" s="965">
        <v>1</v>
      </c>
      <c r="AB73" s="965"/>
      <c r="AC73" s="965"/>
      <c r="AD73" s="965"/>
      <c r="AE73" s="965"/>
      <c r="AF73" s="965" t="s">
        <v>547</v>
      </c>
      <c r="AG73" s="965"/>
      <c r="AH73" s="965"/>
      <c r="AI73" s="965"/>
      <c r="AJ73" s="965"/>
      <c r="AK73" s="965">
        <v>0</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195</v>
      </c>
      <c r="R74" s="965"/>
      <c r="S74" s="965"/>
      <c r="T74" s="965"/>
      <c r="U74" s="965"/>
      <c r="V74" s="965">
        <v>192</v>
      </c>
      <c r="W74" s="965"/>
      <c r="X74" s="965"/>
      <c r="Y74" s="965"/>
      <c r="Z74" s="965"/>
      <c r="AA74" s="965">
        <v>3</v>
      </c>
      <c r="AB74" s="965"/>
      <c r="AC74" s="965"/>
      <c r="AD74" s="965"/>
      <c r="AE74" s="965"/>
      <c r="AF74" s="965">
        <v>3</v>
      </c>
      <c r="AG74" s="965"/>
      <c r="AH74" s="965"/>
      <c r="AI74" s="965"/>
      <c r="AJ74" s="965"/>
      <c r="AK74" s="965" t="s">
        <v>544</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2">
        <v>388</v>
      </c>
      <c r="R76" s="973"/>
      <c r="S76" s="973"/>
      <c r="T76" s="973"/>
      <c r="U76" s="974"/>
      <c r="V76" s="975">
        <v>283</v>
      </c>
      <c r="W76" s="973"/>
      <c r="X76" s="973"/>
      <c r="Y76" s="973"/>
      <c r="Z76" s="974"/>
      <c r="AA76" s="975">
        <v>104</v>
      </c>
      <c r="AB76" s="973"/>
      <c r="AC76" s="973"/>
      <c r="AD76" s="973"/>
      <c r="AE76" s="974"/>
      <c r="AF76" s="975">
        <v>104</v>
      </c>
      <c r="AG76" s="973"/>
      <c r="AH76" s="973"/>
      <c r="AI76" s="973"/>
      <c r="AJ76" s="974"/>
      <c r="AK76" s="975">
        <v>153</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546</v>
      </c>
      <c r="C77" s="969"/>
      <c r="D77" s="969"/>
      <c r="E77" s="969"/>
      <c r="F77" s="969"/>
      <c r="G77" s="969"/>
      <c r="H77" s="969"/>
      <c r="I77" s="969"/>
      <c r="J77" s="969"/>
      <c r="K77" s="969"/>
      <c r="L77" s="969"/>
      <c r="M77" s="969"/>
      <c r="N77" s="969"/>
      <c r="O77" s="969"/>
      <c r="P77" s="970"/>
      <c r="Q77" s="972">
        <v>256025</v>
      </c>
      <c r="R77" s="973"/>
      <c r="S77" s="973"/>
      <c r="T77" s="973"/>
      <c r="U77" s="974"/>
      <c r="V77" s="975">
        <v>245776</v>
      </c>
      <c r="W77" s="973"/>
      <c r="X77" s="973"/>
      <c r="Y77" s="973"/>
      <c r="Z77" s="974"/>
      <c r="AA77" s="975">
        <v>10249</v>
      </c>
      <c r="AB77" s="973"/>
      <c r="AC77" s="973"/>
      <c r="AD77" s="973"/>
      <c r="AE77" s="974"/>
      <c r="AF77" s="975">
        <v>10249</v>
      </c>
      <c r="AG77" s="973"/>
      <c r="AH77" s="973"/>
      <c r="AI77" s="973"/>
      <c r="AJ77" s="974"/>
      <c r="AK77" s="975">
        <v>1593</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2"/>
      <c r="R78" s="973"/>
      <c r="S78" s="973"/>
      <c r="T78" s="973"/>
      <c r="U78" s="974"/>
      <c r="V78" s="975"/>
      <c r="W78" s="973"/>
      <c r="X78" s="973"/>
      <c r="Y78" s="973"/>
      <c r="Z78" s="974"/>
      <c r="AA78" s="975"/>
      <c r="AB78" s="973"/>
      <c r="AC78" s="973"/>
      <c r="AD78" s="973"/>
      <c r="AE78" s="974"/>
      <c r="AF78" s="975"/>
      <c r="AG78" s="973"/>
      <c r="AH78" s="973"/>
      <c r="AI78" s="973"/>
      <c r="AJ78" s="974"/>
      <c r="AK78" s="975"/>
      <c r="AL78" s="973"/>
      <c r="AM78" s="973"/>
      <c r="AN78" s="973"/>
      <c r="AO78" s="974"/>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537</v>
      </c>
      <c r="C79" s="969"/>
      <c r="D79" s="969"/>
      <c r="E79" s="969"/>
      <c r="F79" s="969"/>
      <c r="G79" s="969"/>
      <c r="H79" s="969"/>
      <c r="I79" s="969"/>
      <c r="J79" s="969"/>
      <c r="K79" s="969"/>
      <c r="L79" s="969"/>
      <c r="M79" s="969"/>
      <c r="N79" s="969"/>
      <c r="O79" s="969"/>
      <c r="P79" s="970"/>
      <c r="Q79" s="972">
        <v>8349</v>
      </c>
      <c r="R79" s="973"/>
      <c r="S79" s="973"/>
      <c r="T79" s="973"/>
      <c r="U79" s="974"/>
      <c r="V79" s="975">
        <v>8162</v>
      </c>
      <c r="W79" s="973"/>
      <c r="X79" s="973"/>
      <c r="Y79" s="973"/>
      <c r="Z79" s="974"/>
      <c r="AA79" s="975">
        <v>187</v>
      </c>
      <c r="AB79" s="973"/>
      <c r="AC79" s="973"/>
      <c r="AD79" s="973"/>
      <c r="AE79" s="974"/>
      <c r="AF79" s="975">
        <v>187</v>
      </c>
      <c r="AG79" s="973"/>
      <c r="AH79" s="973"/>
      <c r="AI79" s="973"/>
      <c r="AJ79" s="974"/>
      <c r="AK79" s="975">
        <v>1670</v>
      </c>
      <c r="AL79" s="973"/>
      <c r="AM79" s="973"/>
      <c r="AN79" s="973"/>
      <c r="AO79" s="974"/>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545</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5.5" customHeight="1">
      <c r="A81" s="212">
        <v>14</v>
      </c>
      <c r="B81" s="968" t="s">
        <v>541</v>
      </c>
      <c r="C81" s="969"/>
      <c r="D81" s="969"/>
      <c r="E81" s="969"/>
      <c r="F81" s="969"/>
      <c r="G81" s="969"/>
      <c r="H81" s="969"/>
      <c r="I81" s="969"/>
      <c r="J81" s="969"/>
      <c r="K81" s="969"/>
      <c r="L81" s="969"/>
      <c r="M81" s="969"/>
      <c r="N81" s="969"/>
      <c r="O81" s="969"/>
      <c r="P81" s="970"/>
      <c r="Q81" s="971">
        <v>61</v>
      </c>
      <c r="R81" s="965"/>
      <c r="S81" s="965"/>
      <c r="T81" s="965"/>
      <c r="U81" s="965"/>
      <c r="V81" s="965">
        <v>54</v>
      </c>
      <c r="W81" s="965"/>
      <c r="X81" s="965"/>
      <c r="Y81" s="965"/>
      <c r="Z81" s="965"/>
      <c r="AA81" s="965">
        <v>7</v>
      </c>
      <c r="AB81" s="965"/>
      <c r="AC81" s="965"/>
      <c r="AD81" s="965"/>
      <c r="AE81" s="965"/>
      <c r="AF81" s="965">
        <v>20</v>
      </c>
      <c r="AG81" s="965"/>
      <c r="AH81" s="965"/>
      <c r="AI81" s="965"/>
      <c r="AJ81" s="965"/>
      <c r="AK81" s="965" t="s">
        <v>544</v>
      </c>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542</v>
      </c>
      <c r="C82" s="969"/>
      <c r="D82" s="969"/>
      <c r="E82" s="969"/>
      <c r="F82" s="969"/>
      <c r="G82" s="969"/>
      <c r="H82" s="969"/>
      <c r="I82" s="969"/>
      <c r="J82" s="969"/>
      <c r="K82" s="969"/>
      <c r="L82" s="969"/>
      <c r="M82" s="969"/>
      <c r="N82" s="969"/>
      <c r="O82" s="969"/>
      <c r="P82" s="970"/>
      <c r="Q82" s="971">
        <v>379</v>
      </c>
      <c r="R82" s="965"/>
      <c r="S82" s="965"/>
      <c r="T82" s="965"/>
      <c r="U82" s="965"/>
      <c r="V82" s="965">
        <v>376</v>
      </c>
      <c r="W82" s="965"/>
      <c r="X82" s="965"/>
      <c r="Y82" s="965"/>
      <c r="Z82" s="965"/>
      <c r="AA82" s="965">
        <v>3</v>
      </c>
      <c r="AB82" s="965"/>
      <c r="AC82" s="965"/>
      <c r="AD82" s="965"/>
      <c r="AE82" s="965"/>
      <c r="AF82" s="965">
        <v>0</v>
      </c>
      <c r="AG82" s="965"/>
      <c r="AH82" s="965"/>
      <c r="AI82" s="965"/>
      <c r="AJ82" s="965"/>
      <c r="AK82" s="965" t="s">
        <v>544</v>
      </c>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543</v>
      </c>
      <c r="C83" s="969"/>
      <c r="D83" s="969"/>
      <c r="E83" s="969"/>
      <c r="F83" s="969"/>
      <c r="G83" s="969"/>
      <c r="H83" s="969"/>
      <c r="I83" s="969"/>
      <c r="J83" s="969"/>
      <c r="K83" s="969"/>
      <c r="L83" s="969"/>
      <c r="M83" s="969"/>
      <c r="N83" s="969"/>
      <c r="O83" s="969"/>
      <c r="P83" s="970"/>
      <c r="Q83" s="971">
        <v>201</v>
      </c>
      <c r="R83" s="965"/>
      <c r="S83" s="965"/>
      <c r="T83" s="965"/>
      <c r="U83" s="965"/>
      <c r="V83" s="965">
        <v>175</v>
      </c>
      <c r="W83" s="965"/>
      <c r="X83" s="965"/>
      <c r="Y83" s="965"/>
      <c r="Z83" s="965"/>
      <c r="AA83" s="965">
        <v>26</v>
      </c>
      <c r="AB83" s="965"/>
      <c r="AC83" s="965"/>
      <c r="AD83" s="965"/>
      <c r="AE83" s="965"/>
      <c r="AF83" s="965">
        <v>26</v>
      </c>
      <c r="AG83" s="965"/>
      <c r="AH83" s="965"/>
      <c r="AI83" s="965"/>
      <c r="AJ83" s="965"/>
      <c r="AK83" s="965" t="s">
        <v>544</v>
      </c>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10591</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774312</v>
      </c>
      <c r="AB110" s="871"/>
      <c r="AC110" s="871"/>
      <c r="AD110" s="871"/>
      <c r="AE110" s="872"/>
      <c r="AF110" s="873">
        <v>713369</v>
      </c>
      <c r="AG110" s="871"/>
      <c r="AH110" s="871"/>
      <c r="AI110" s="871"/>
      <c r="AJ110" s="872"/>
      <c r="AK110" s="873">
        <v>743007</v>
      </c>
      <c r="AL110" s="871"/>
      <c r="AM110" s="871"/>
      <c r="AN110" s="871"/>
      <c r="AO110" s="872"/>
      <c r="AP110" s="874">
        <v>38.4</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6362811</v>
      </c>
      <c r="BR110" s="798"/>
      <c r="BS110" s="798"/>
      <c r="BT110" s="798"/>
      <c r="BU110" s="798"/>
      <c r="BV110" s="798">
        <v>6205325</v>
      </c>
      <c r="BW110" s="798"/>
      <c r="BX110" s="798"/>
      <c r="BY110" s="798"/>
      <c r="BZ110" s="798"/>
      <c r="CA110" s="798">
        <v>5964267</v>
      </c>
      <c r="CB110" s="798"/>
      <c r="CC110" s="798"/>
      <c r="CD110" s="798"/>
      <c r="CE110" s="798"/>
      <c r="CF110" s="859">
        <v>308</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1514332</v>
      </c>
      <c r="BR112" s="769"/>
      <c r="BS112" s="769"/>
      <c r="BT112" s="769"/>
      <c r="BU112" s="769"/>
      <c r="BV112" s="769">
        <v>1435771</v>
      </c>
      <c r="BW112" s="769"/>
      <c r="BX112" s="769"/>
      <c r="BY112" s="769"/>
      <c r="BZ112" s="769"/>
      <c r="CA112" s="769">
        <v>1356846</v>
      </c>
      <c r="CB112" s="769"/>
      <c r="CC112" s="769"/>
      <c r="CD112" s="769"/>
      <c r="CE112" s="769"/>
      <c r="CF112" s="846">
        <v>70.099999999999994</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128965</v>
      </c>
      <c r="AB113" s="907"/>
      <c r="AC113" s="907"/>
      <c r="AD113" s="907"/>
      <c r="AE113" s="908"/>
      <c r="AF113" s="909">
        <v>127316</v>
      </c>
      <c r="AG113" s="907"/>
      <c r="AH113" s="907"/>
      <c r="AI113" s="907"/>
      <c r="AJ113" s="908"/>
      <c r="AK113" s="909">
        <v>120847</v>
      </c>
      <c r="AL113" s="907"/>
      <c r="AM113" s="907"/>
      <c r="AN113" s="907"/>
      <c r="AO113" s="908"/>
      <c r="AP113" s="910">
        <v>6.2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430</v>
      </c>
      <c r="BR113" s="769"/>
      <c r="BS113" s="769"/>
      <c r="BT113" s="769"/>
      <c r="BU113" s="769"/>
      <c r="BV113" s="769">
        <v>29039</v>
      </c>
      <c r="BW113" s="769"/>
      <c r="BX113" s="769"/>
      <c r="BY113" s="769"/>
      <c r="BZ113" s="769"/>
      <c r="CA113" s="769">
        <v>57997</v>
      </c>
      <c r="CB113" s="769"/>
      <c r="CC113" s="769"/>
      <c r="CD113" s="769"/>
      <c r="CE113" s="769"/>
      <c r="CF113" s="846">
        <v>3</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8478</v>
      </c>
      <c r="AB114" s="782"/>
      <c r="AC114" s="782"/>
      <c r="AD114" s="782"/>
      <c r="AE114" s="783"/>
      <c r="AF114" s="784">
        <v>145</v>
      </c>
      <c r="AG114" s="782"/>
      <c r="AH114" s="782"/>
      <c r="AI114" s="782"/>
      <c r="AJ114" s="783"/>
      <c r="AK114" s="784">
        <v>419</v>
      </c>
      <c r="AL114" s="782"/>
      <c r="AM114" s="782"/>
      <c r="AN114" s="782"/>
      <c r="AO114" s="783"/>
      <c r="AP114" s="752">
        <v>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761888</v>
      </c>
      <c r="BR114" s="769"/>
      <c r="BS114" s="769"/>
      <c r="BT114" s="769"/>
      <c r="BU114" s="769"/>
      <c r="BV114" s="769">
        <v>706527</v>
      </c>
      <c r="BW114" s="769"/>
      <c r="BX114" s="769"/>
      <c r="BY114" s="769"/>
      <c r="BZ114" s="769"/>
      <c r="CA114" s="769">
        <v>718876</v>
      </c>
      <c r="CB114" s="769"/>
      <c r="CC114" s="769"/>
      <c r="CD114" s="769"/>
      <c r="CE114" s="769"/>
      <c r="CF114" s="846">
        <v>37.1</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911755</v>
      </c>
      <c r="AB117" s="893"/>
      <c r="AC117" s="893"/>
      <c r="AD117" s="893"/>
      <c r="AE117" s="894"/>
      <c r="AF117" s="896">
        <v>840830</v>
      </c>
      <c r="AG117" s="893"/>
      <c r="AH117" s="893"/>
      <c r="AI117" s="893"/>
      <c r="AJ117" s="894"/>
      <c r="AK117" s="896">
        <v>864273</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8639461</v>
      </c>
      <c r="BR118" s="856"/>
      <c r="BS118" s="856"/>
      <c r="BT118" s="856"/>
      <c r="BU118" s="856"/>
      <c r="BV118" s="856">
        <v>8376662</v>
      </c>
      <c r="BW118" s="856"/>
      <c r="BX118" s="856"/>
      <c r="BY118" s="856"/>
      <c r="BZ118" s="856"/>
      <c r="CA118" s="856">
        <v>8097986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2723965</v>
      </c>
      <c r="BR119" s="798"/>
      <c r="BS119" s="798"/>
      <c r="BT119" s="798"/>
      <c r="BU119" s="798"/>
      <c r="BV119" s="798">
        <v>2872094</v>
      </c>
      <c r="BW119" s="798"/>
      <c r="BX119" s="798"/>
      <c r="BY119" s="798"/>
      <c r="BZ119" s="798"/>
      <c r="CA119" s="798">
        <v>3205039</v>
      </c>
      <c r="CB119" s="798"/>
      <c r="CC119" s="798"/>
      <c r="CD119" s="798"/>
      <c r="CE119" s="798"/>
      <c r="CF119" s="859">
        <v>165.5</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21686</v>
      </c>
      <c r="BR120" s="769"/>
      <c r="BS120" s="769"/>
      <c r="BT120" s="769"/>
      <c r="BU120" s="769"/>
      <c r="BV120" s="769">
        <v>20880</v>
      </c>
      <c r="BW120" s="769"/>
      <c r="BX120" s="769"/>
      <c r="BY120" s="769"/>
      <c r="BZ120" s="769"/>
      <c r="CA120" s="769">
        <v>17698</v>
      </c>
      <c r="CB120" s="769"/>
      <c r="CC120" s="769"/>
      <c r="CD120" s="769"/>
      <c r="CE120" s="769"/>
      <c r="CF120" s="846">
        <v>0.9</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828010</v>
      </c>
      <c r="DH120" s="798"/>
      <c r="DI120" s="798"/>
      <c r="DJ120" s="798"/>
      <c r="DK120" s="798"/>
      <c r="DL120" s="798">
        <v>782036</v>
      </c>
      <c r="DM120" s="798"/>
      <c r="DN120" s="798"/>
      <c r="DO120" s="798"/>
      <c r="DP120" s="798"/>
      <c r="DQ120" s="798">
        <v>740502</v>
      </c>
      <c r="DR120" s="798"/>
      <c r="DS120" s="798"/>
      <c r="DT120" s="798"/>
      <c r="DU120" s="798"/>
      <c r="DV120" s="799">
        <v>38.200000000000003</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5620972</v>
      </c>
      <c r="BR121" s="856"/>
      <c r="BS121" s="856"/>
      <c r="BT121" s="856"/>
      <c r="BU121" s="856"/>
      <c r="BV121" s="856">
        <v>5581806</v>
      </c>
      <c r="BW121" s="856"/>
      <c r="BX121" s="856"/>
      <c r="BY121" s="856"/>
      <c r="BZ121" s="856"/>
      <c r="CA121" s="856">
        <v>5359196</v>
      </c>
      <c r="CB121" s="856"/>
      <c r="CC121" s="856"/>
      <c r="CD121" s="856"/>
      <c r="CE121" s="856"/>
      <c r="CF121" s="857">
        <v>276.8</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536557</v>
      </c>
      <c r="DH121" s="769"/>
      <c r="DI121" s="769"/>
      <c r="DJ121" s="769"/>
      <c r="DK121" s="769"/>
      <c r="DL121" s="769">
        <v>501869</v>
      </c>
      <c r="DM121" s="769"/>
      <c r="DN121" s="769"/>
      <c r="DO121" s="769"/>
      <c r="DP121" s="769"/>
      <c r="DQ121" s="769">
        <v>471345</v>
      </c>
      <c r="DR121" s="769"/>
      <c r="DS121" s="769"/>
      <c r="DT121" s="769"/>
      <c r="DU121" s="769"/>
      <c r="DV121" s="821">
        <v>24.3</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8366623</v>
      </c>
      <c r="BR122" s="838"/>
      <c r="BS122" s="838"/>
      <c r="BT122" s="838"/>
      <c r="BU122" s="838"/>
      <c r="BV122" s="838">
        <v>8474780</v>
      </c>
      <c r="BW122" s="838"/>
      <c r="BX122" s="838"/>
      <c r="BY122" s="838"/>
      <c r="BZ122" s="838"/>
      <c r="CA122" s="838">
        <v>8581933</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149765</v>
      </c>
      <c r="DH122" s="769"/>
      <c r="DI122" s="769"/>
      <c r="DJ122" s="769"/>
      <c r="DK122" s="769"/>
      <c r="DL122" s="769">
        <v>151866</v>
      </c>
      <c r="DM122" s="769"/>
      <c r="DN122" s="769"/>
      <c r="DO122" s="769"/>
      <c r="DP122" s="769"/>
      <c r="DQ122" s="769">
        <v>144999</v>
      </c>
      <c r="DR122" s="769"/>
      <c r="DS122" s="769"/>
      <c r="DT122" s="769"/>
      <c r="DU122" s="769"/>
      <c r="DV122" s="821">
        <v>7.5</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14.9</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111</v>
      </c>
      <c r="AB128" s="722"/>
      <c r="AC128" s="722"/>
      <c r="AD128" s="722"/>
      <c r="AE128" s="723"/>
      <c r="AF128" s="724">
        <v>8247</v>
      </c>
      <c r="AG128" s="722"/>
      <c r="AH128" s="722"/>
      <c r="AI128" s="722"/>
      <c r="AJ128" s="723"/>
      <c r="AK128" s="724">
        <v>5430</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2476315</v>
      </c>
      <c r="AB129" s="782"/>
      <c r="AC129" s="782"/>
      <c r="AD129" s="782"/>
      <c r="AE129" s="783"/>
      <c r="AF129" s="784">
        <v>2508963</v>
      </c>
      <c r="AG129" s="782"/>
      <c r="AH129" s="782"/>
      <c r="AI129" s="782"/>
      <c r="AJ129" s="783"/>
      <c r="AK129" s="784">
        <v>2571877</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12.5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646607</v>
      </c>
      <c r="AB130" s="782"/>
      <c r="AC130" s="782"/>
      <c r="AD130" s="782"/>
      <c r="AE130" s="783"/>
      <c r="AF130" s="784">
        <v>612353</v>
      </c>
      <c r="AG130" s="782"/>
      <c r="AH130" s="782"/>
      <c r="AI130" s="782"/>
      <c r="AJ130" s="783"/>
      <c r="AK130" s="784">
        <v>635549</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1829708</v>
      </c>
      <c r="AB131" s="715"/>
      <c r="AC131" s="715"/>
      <c r="AD131" s="715"/>
      <c r="AE131" s="716"/>
      <c r="AF131" s="717">
        <v>1896610</v>
      </c>
      <c r="AG131" s="715"/>
      <c r="AH131" s="715"/>
      <c r="AI131" s="715"/>
      <c r="AJ131" s="716"/>
      <c r="AK131" s="717">
        <v>1936328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14.491274020000001</v>
      </c>
      <c r="AB132" s="738"/>
      <c r="AC132" s="738"/>
      <c r="AD132" s="738"/>
      <c r="AE132" s="739"/>
      <c r="AF132" s="740">
        <v>11.61177047</v>
      </c>
      <c r="AG132" s="738"/>
      <c r="AH132" s="738"/>
      <c r="AI132" s="738"/>
      <c r="AJ132" s="739"/>
      <c r="AK132" s="740">
        <v>11.531827249999999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14.7</v>
      </c>
      <c r="AB133" s="747"/>
      <c r="AC133" s="747"/>
      <c r="AD133" s="747"/>
      <c r="AE133" s="748"/>
      <c r="AF133" s="746">
        <v>13.3</v>
      </c>
      <c r="AG133" s="747"/>
      <c r="AH133" s="747"/>
      <c r="AI133" s="747"/>
      <c r="AJ133" s="748"/>
      <c r="AK133" s="746">
        <v>12.5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0"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567694</v>
      </c>
      <c r="L9" s="264">
        <v>178858</v>
      </c>
      <c r="M9" s="265">
        <v>192357</v>
      </c>
      <c r="N9" s="266">
        <v>-7</v>
      </c>
    </row>
    <row r="10" spans="1:16">
      <c r="A10" s="248"/>
      <c r="B10" s="244"/>
      <c r="C10" s="244"/>
      <c r="D10" s="244"/>
      <c r="E10" s="244"/>
      <c r="F10" s="244"/>
      <c r="G10" s="1131" t="s">
        <v>470</v>
      </c>
      <c r="H10" s="1132"/>
      <c r="I10" s="1132"/>
      <c r="J10" s="1133"/>
      <c r="K10" s="267">
        <v>47783</v>
      </c>
      <c r="L10" s="268">
        <v>15055</v>
      </c>
      <c r="M10" s="269">
        <v>21870</v>
      </c>
      <c r="N10" s="270">
        <v>-31.2</v>
      </c>
    </row>
    <row r="11" spans="1:16" ht="13.5" customHeight="1">
      <c r="A11" s="248"/>
      <c r="B11" s="244"/>
      <c r="C11" s="244"/>
      <c r="D11" s="244"/>
      <c r="E11" s="244"/>
      <c r="F11" s="244"/>
      <c r="G11" s="1131" t="s">
        <v>471</v>
      </c>
      <c r="H11" s="1132"/>
      <c r="I11" s="1132"/>
      <c r="J11" s="1133"/>
      <c r="K11" s="267">
        <v>81721</v>
      </c>
      <c r="L11" s="268">
        <v>25747</v>
      </c>
      <c r="M11" s="269">
        <v>24716</v>
      </c>
      <c r="N11" s="270">
        <v>4.2</v>
      </c>
    </row>
    <row r="12" spans="1:16" ht="13.5" customHeight="1">
      <c r="A12" s="248"/>
      <c r="B12" s="244"/>
      <c r="C12" s="244"/>
      <c r="D12" s="244"/>
      <c r="E12" s="244"/>
      <c r="F12" s="244"/>
      <c r="G12" s="1131" t="s">
        <v>472</v>
      </c>
      <c r="H12" s="1132"/>
      <c r="I12" s="1132"/>
      <c r="J12" s="1133"/>
      <c r="K12" s="267" t="s">
        <v>473</v>
      </c>
      <c r="L12" s="268" t="s">
        <v>473</v>
      </c>
      <c r="M12" s="269">
        <v>2820</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t="s">
        <v>473</v>
      </c>
      <c r="L14" s="268" t="s">
        <v>473</v>
      </c>
      <c r="M14" s="269">
        <v>8559</v>
      </c>
      <c r="N14" s="270" t="s">
        <v>473</v>
      </c>
    </row>
    <row r="15" spans="1:16" ht="13.5" customHeight="1">
      <c r="A15" s="248"/>
      <c r="B15" s="244"/>
      <c r="C15" s="244"/>
      <c r="D15" s="244"/>
      <c r="E15" s="244"/>
      <c r="F15" s="244"/>
      <c r="G15" s="1131" t="s">
        <v>476</v>
      </c>
      <c r="H15" s="1132"/>
      <c r="I15" s="1132"/>
      <c r="J15" s="1133"/>
      <c r="K15" s="267">
        <v>10209</v>
      </c>
      <c r="L15" s="268">
        <v>3216</v>
      </c>
      <c r="M15" s="269">
        <v>4371</v>
      </c>
      <c r="N15" s="270">
        <v>-26.4</v>
      </c>
    </row>
    <row r="16" spans="1:16">
      <c r="A16" s="248"/>
      <c r="B16" s="244"/>
      <c r="C16" s="244"/>
      <c r="D16" s="244"/>
      <c r="E16" s="244"/>
      <c r="F16" s="244"/>
      <c r="G16" s="1134" t="s">
        <v>477</v>
      </c>
      <c r="H16" s="1135"/>
      <c r="I16" s="1135"/>
      <c r="J16" s="1136"/>
      <c r="K16" s="268">
        <v>-39937</v>
      </c>
      <c r="L16" s="268">
        <v>-12583</v>
      </c>
      <c r="M16" s="269">
        <v>-21822</v>
      </c>
      <c r="N16" s="270">
        <v>-42.3</v>
      </c>
    </row>
    <row r="17" spans="1:16">
      <c r="A17" s="248"/>
      <c r="B17" s="244"/>
      <c r="C17" s="244"/>
      <c r="D17" s="244"/>
      <c r="E17" s="244"/>
      <c r="F17" s="244"/>
      <c r="G17" s="1134" t="s">
        <v>170</v>
      </c>
      <c r="H17" s="1135"/>
      <c r="I17" s="1135"/>
      <c r="J17" s="1136"/>
      <c r="K17" s="268">
        <v>667470</v>
      </c>
      <c r="L17" s="268">
        <v>210293</v>
      </c>
      <c r="M17" s="269">
        <v>232872</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17.96</v>
      </c>
      <c r="L21" s="281">
        <v>21.42</v>
      </c>
      <c r="M21" s="282">
        <v>-3.46</v>
      </c>
      <c r="N21" s="249"/>
      <c r="O21" s="283"/>
      <c r="P21" s="279"/>
    </row>
    <row r="22" spans="1:16" s="284" customFormat="1">
      <c r="A22" s="279"/>
      <c r="B22" s="249"/>
      <c r="C22" s="249"/>
      <c r="D22" s="249"/>
      <c r="E22" s="249"/>
      <c r="F22" s="249"/>
      <c r="G22" s="1128" t="s">
        <v>483</v>
      </c>
      <c r="H22" s="1129"/>
      <c r="I22" s="1129"/>
      <c r="J22" s="1130"/>
      <c r="K22" s="285">
        <v>94.5</v>
      </c>
      <c r="L22" s="286">
        <v>93.4</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743007</v>
      </c>
      <c r="L32" s="294">
        <v>234092</v>
      </c>
      <c r="M32" s="295">
        <v>135669</v>
      </c>
      <c r="N32" s="296">
        <v>72.5</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40</v>
      </c>
      <c r="N34" s="296" t="s">
        <v>473</v>
      </c>
    </row>
    <row r="35" spans="1:16" ht="27" customHeight="1">
      <c r="A35" s="248"/>
      <c r="B35" s="244"/>
      <c r="C35" s="244"/>
      <c r="D35" s="244"/>
      <c r="E35" s="244"/>
      <c r="F35" s="244"/>
      <c r="G35" s="1119" t="s">
        <v>490</v>
      </c>
      <c r="H35" s="1120"/>
      <c r="I35" s="1120"/>
      <c r="J35" s="1121"/>
      <c r="K35" s="294">
        <v>120847</v>
      </c>
      <c r="L35" s="294">
        <v>38074</v>
      </c>
      <c r="M35" s="295">
        <v>30817</v>
      </c>
      <c r="N35" s="296">
        <v>23.5</v>
      </c>
    </row>
    <row r="36" spans="1:16" ht="27" customHeight="1">
      <c r="A36" s="248"/>
      <c r="B36" s="244"/>
      <c r="C36" s="244"/>
      <c r="D36" s="244"/>
      <c r="E36" s="244"/>
      <c r="F36" s="244"/>
      <c r="G36" s="1119" t="s">
        <v>491</v>
      </c>
      <c r="H36" s="1120"/>
      <c r="I36" s="1120"/>
      <c r="J36" s="1121"/>
      <c r="K36" s="294">
        <v>419</v>
      </c>
      <c r="L36" s="294">
        <v>132</v>
      </c>
      <c r="M36" s="295">
        <v>6361</v>
      </c>
      <c r="N36" s="296">
        <v>-97.9</v>
      </c>
    </row>
    <row r="37" spans="1:16" ht="13.5" customHeight="1">
      <c r="A37" s="248"/>
      <c r="B37" s="244"/>
      <c r="C37" s="244"/>
      <c r="D37" s="244"/>
      <c r="E37" s="244"/>
      <c r="F37" s="244"/>
      <c r="G37" s="1119" t="s">
        <v>492</v>
      </c>
      <c r="H37" s="1120"/>
      <c r="I37" s="1120"/>
      <c r="J37" s="1121"/>
      <c r="K37" s="294" t="s">
        <v>473</v>
      </c>
      <c r="L37" s="294" t="s">
        <v>473</v>
      </c>
      <c r="M37" s="295">
        <v>2179</v>
      </c>
      <c r="N37" s="296" t="s">
        <v>473</v>
      </c>
    </row>
    <row r="38" spans="1:16" ht="27" customHeight="1">
      <c r="A38" s="248"/>
      <c r="B38" s="244"/>
      <c r="C38" s="244"/>
      <c r="D38" s="244"/>
      <c r="E38" s="244"/>
      <c r="F38" s="244"/>
      <c r="G38" s="1122" t="s">
        <v>493</v>
      </c>
      <c r="H38" s="1123"/>
      <c r="I38" s="1123"/>
      <c r="J38" s="1124"/>
      <c r="K38" s="297" t="s">
        <v>473</v>
      </c>
      <c r="L38" s="297" t="s">
        <v>473</v>
      </c>
      <c r="M38" s="298">
        <v>59</v>
      </c>
      <c r="N38" s="299" t="s">
        <v>473</v>
      </c>
      <c r="O38" s="293"/>
    </row>
    <row r="39" spans="1:16">
      <c r="A39" s="248"/>
      <c r="B39" s="244"/>
      <c r="C39" s="244"/>
      <c r="D39" s="244"/>
      <c r="E39" s="244"/>
      <c r="F39" s="244"/>
      <c r="G39" s="1122" t="s">
        <v>494</v>
      </c>
      <c r="H39" s="1123"/>
      <c r="I39" s="1123"/>
      <c r="J39" s="1124"/>
      <c r="K39" s="300">
        <v>-5430</v>
      </c>
      <c r="L39" s="300">
        <v>-1711</v>
      </c>
      <c r="M39" s="301">
        <v>-9358</v>
      </c>
      <c r="N39" s="302">
        <v>-81.7</v>
      </c>
      <c r="O39" s="293"/>
    </row>
    <row r="40" spans="1:16" ht="27" customHeight="1">
      <c r="A40" s="248"/>
      <c r="B40" s="244"/>
      <c r="C40" s="244"/>
      <c r="D40" s="244"/>
      <c r="E40" s="244"/>
      <c r="F40" s="244"/>
      <c r="G40" s="1119" t="s">
        <v>495</v>
      </c>
      <c r="H40" s="1120"/>
      <c r="I40" s="1120"/>
      <c r="J40" s="1121"/>
      <c r="K40" s="300">
        <v>-635549</v>
      </c>
      <c r="L40" s="300">
        <v>-200236</v>
      </c>
      <c r="M40" s="301">
        <v>-120971</v>
      </c>
      <c r="N40" s="302">
        <v>65.5</v>
      </c>
      <c r="O40" s="293"/>
    </row>
    <row r="41" spans="1:16">
      <c r="A41" s="248"/>
      <c r="B41" s="244"/>
      <c r="C41" s="244"/>
      <c r="D41" s="244"/>
      <c r="E41" s="244"/>
      <c r="F41" s="244"/>
      <c r="G41" s="1125" t="s">
        <v>280</v>
      </c>
      <c r="H41" s="1126"/>
      <c r="I41" s="1126"/>
      <c r="J41" s="1127"/>
      <c r="K41" s="294">
        <v>223294</v>
      </c>
      <c r="L41" s="300">
        <v>70351</v>
      </c>
      <c r="M41" s="301">
        <v>44795</v>
      </c>
      <c r="N41" s="302">
        <v>57.1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1930826</v>
      </c>
      <c r="J51" s="320">
        <v>575336</v>
      </c>
      <c r="K51" s="321">
        <v>269.10000000000002</v>
      </c>
      <c r="L51" s="322">
        <v>291917</v>
      </c>
      <c r="M51" s="323">
        <v>64.900000000000006</v>
      </c>
      <c r="N51" s="324">
        <v>204.2</v>
      </c>
    </row>
    <row r="52" spans="1:14">
      <c r="A52" s="248"/>
      <c r="B52" s="244"/>
      <c r="C52" s="244"/>
      <c r="D52" s="244"/>
      <c r="E52" s="244"/>
      <c r="F52" s="244"/>
      <c r="G52" s="325"/>
      <c r="H52" s="326" t="s">
        <v>506</v>
      </c>
      <c r="I52" s="327">
        <v>747688</v>
      </c>
      <c r="J52" s="328">
        <v>222791</v>
      </c>
      <c r="K52" s="329">
        <v>344.8</v>
      </c>
      <c r="L52" s="330">
        <v>163714</v>
      </c>
      <c r="M52" s="331">
        <v>62.4</v>
      </c>
      <c r="N52" s="332">
        <v>282.39999999999998</v>
      </c>
    </row>
    <row r="53" spans="1:14">
      <c r="A53" s="248"/>
      <c r="B53" s="244"/>
      <c r="C53" s="244"/>
      <c r="D53" s="244"/>
      <c r="E53" s="244"/>
      <c r="F53" s="244"/>
      <c r="G53" s="310" t="s">
        <v>507</v>
      </c>
      <c r="H53" s="311"/>
      <c r="I53" s="319">
        <v>1040873</v>
      </c>
      <c r="J53" s="320">
        <v>316279</v>
      </c>
      <c r="K53" s="321">
        <v>-45</v>
      </c>
      <c r="L53" s="322">
        <v>325581</v>
      </c>
      <c r="M53" s="323">
        <v>11.5</v>
      </c>
      <c r="N53" s="324">
        <v>-56.5</v>
      </c>
    </row>
    <row r="54" spans="1:14">
      <c r="A54" s="248"/>
      <c r="B54" s="244"/>
      <c r="C54" s="244"/>
      <c r="D54" s="244"/>
      <c r="E54" s="244"/>
      <c r="F54" s="244"/>
      <c r="G54" s="325"/>
      <c r="H54" s="326" t="s">
        <v>506</v>
      </c>
      <c r="I54" s="327">
        <v>179395</v>
      </c>
      <c r="J54" s="328">
        <v>54511</v>
      </c>
      <c r="K54" s="329">
        <v>-75.5</v>
      </c>
      <c r="L54" s="330">
        <v>165116</v>
      </c>
      <c r="M54" s="331">
        <v>0.9</v>
      </c>
      <c r="N54" s="332">
        <v>-76.400000000000006</v>
      </c>
    </row>
    <row r="55" spans="1:14">
      <c r="A55" s="248"/>
      <c r="B55" s="244"/>
      <c r="C55" s="244"/>
      <c r="D55" s="244"/>
      <c r="E55" s="244"/>
      <c r="F55" s="244"/>
      <c r="G55" s="310" t="s">
        <v>508</v>
      </c>
      <c r="H55" s="311"/>
      <c r="I55" s="319">
        <v>755595</v>
      </c>
      <c r="J55" s="320">
        <v>235022</v>
      </c>
      <c r="K55" s="321">
        <v>-25.7</v>
      </c>
      <c r="L55" s="322">
        <v>203567</v>
      </c>
      <c r="M55" s="323">
        <v>-37.5</v>
      </c>
      <c r="N55" s="324">
        <v>11.8</v>
      </c>
    </row>
    <row r="56" spans="1:14">
      <c r="A56" s="248"/>
      <c r="B56" s="244"/>
      <c r="C56" s="244"/>
      <c r="D56" s="244"/>
      <c r="E56" s="244"/>
      <c r="F56" s="244"/>
      <c r="G56" s="325"/>
      <c r="H56" s="326" t="s">
        <v>506</v>
      </c>
      <c r="I56" s="327">
        <v>233568</v>
      </c>
      <c r="J56" s="328">
        <v>72649</v>
      </c>
      <c r="K56" s="329">
        <v>33.299999999999997</v>
      </c>
      <c r="L56" s="330">
        <v>121137</v>
      </c>
      <c r="M56" s="331">
        <v>-26.6</v>
      </c>
      <c r="N56" s="332">
        <v>59.9</v>
      </c>
    </row>
    <row r="57" spans="1:14">
      <c r="A57" s="248"/>
      <c r="B57" s="244"/>
      <c r="C57" s="244"/>
      <c r="D57" s="244"/>
      <c r="E57" s="244"/>
      <c r="F57" s="244"/>
      <c r="G57" s="310" t="s">
        <v>509</v>
      </c>
      <c r="H57" s="311"/>
      <c r="I57" s="319">
        <v>656918</v>
      </c>
      <c r="J57" s="320">
        <v>205223</v>
      </c>
      <c r="K57" s="321">
        <v>-12.7</v>
      </c>
      <c r="L57" s="322">
        <v>185018</v>
      </c>
      <c r="M57" s="323">
        <v>-9.1</v>
      </c>
      <c r="N57" s="324">
        <v>-3.6</v>
      </c>
    </row>
    <row r="58" spans="1:14">
      <c r="A58" s="248"/>
      <c r="B58" s="244"/>
      <c r="C58" s="244"/>
      <c r="D58" s="244"/>
      <c r="E58" s="244"/>
      <c r="F58" s="244"/>
      <c r="G58" s="325"/>
      <c r="H58" s="326" t="s">
        <v>506</v>
      </c>
      <c r="I58" s="327">
        <v>215890</v>
      </c>
      <c r="J58" s="328">
        <v>67445</v>
      </c>
      <c r="K58" s="329">
        <v>-7.2</v>
      </c>
      <c r="L58" s="330">
        <v>95064</v>
      </c>
      <c r="M58" s="331">
        <v>-21.5</v>
      </c>
      <c r="N58" s="332">
        <v>14.3</v>
      </c>
    </row>
    <row r="59" spans="1:14">
      <c r="A59" s="248"/>
      <c r="B59" s="244"/>
      <c r="C59" s="244"/>
      <c r="D59" s="244"/>
      <c r="E59" s="244"/>
      <c r="F59" s="244"/>
      <c r="G59" s="310" t="s">
        <v>510</v>
      </c>
      <c r="H59" s="311"/>
      <c r="I59" s="319">
        <v>552130</v>
      </c>
      <c r="J59" s="320">
        <v>173954</v>
      </c>
      <c r="K59" s="321">
        <v>-15.2</v>
      </c>
      <c r="L59" s="322">
        <v>238802</v>
      </c>
      <c r="M59" s="323">
        <v>29.1</v>
      </c>
      <c r="N59" s="324">
        <v>-44.3</v>
      </c>
    </row>
    <row r="60" spans="1:14">
      <c r="A60" s="248"/>
      <c r="B60" s="244"/>
      <c r="C60" s="244"/>
      <c r="D60" s="244"/>
      <c r="E60" s="244"/>
      <c r="F60" s="244"/>
      <c r="G60" s="325"/>
      <c r="H60" s="326" t="s">
        <v>506</v>
      </c>
      <c r="I60" s="333">
        <v>228451</v>
      </c>
      <c r="J60" s="328">
        <v>71976</v>
      </c>
      <c r="K60" s="329">
        <v>6.7</v>
      </c>
      <c r="L60" s="330">
        <v>128562</v>
      </c>
      <c r="M60" s="331">
        <v>35.200000000000003</v>
      </c>
      <c r="N60" s="332">
        <v>-28.5</v>
      </c>
    </row>
    <row r="61" spans="1:14">
      <c r="A61" s="248"/>
      <c r="B61" s="244"/>
      <c r="C61" s="244"/>
      <c r="D61" s="244"/>
      <c r="E61" s="244"/>
      <c r="F61" s="244"/>
      <c r="G61" s="310" t="s">
        <v>511</v>
      </c>
      <c r="H61" s="334"/>
      <c r="I61" s="335">
        <v>987268</v>
      </c>
      <c r="J61" s="336">
        <v>301163</v>
      </c>
      <c r="K61" s="337">
        <v>34.1</v>
      </c>
      <c r="L61" s="338">
        <v>248977</v>
      </c>
      <c r="M61" s="339">
        <v>11.8</v>
      </c>
      <c r="N61" s="324">
        <v>22.3</v>
      </c>
    </row>
    <row r="62" spans="1:14">
      <c r="A62" s="248"/>
      <c r="B62" s="244"/>
      <c r="C62" s="244"/>
      <c r="D62" s="244"/>
      <c r="E62" s="244"/>
      <c r="F62" s="244"/>
      <c r="G62" s="325"/>
      <c r="H62" s="326" t="s">
        <v>506</v>
      </c>
      <c r="I62" s="327">
        <v>320998</v>
      </c>
      <c r="J62" s="328">
        <v>97874</v>
      </c>
      <c r="K62" s="329">
        <v>60.4</v>
      </c>
      <c r="L62" s="330">
        <v>134719</v>
      </c>
      <c r="M62" s="331">
        <v>10.1</v>
      </c>
      <c r="N62" s="332">
        <v>50.3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33.39</v>
      </c>
      <c r="G47" s="12">
        <v>44.83</v>
      </c>
      <c r="H47" s="12">
        <v>53.71</v>
      </c>
      <c r="I47" s="12">
        <v>58.47</v>
      </c>
      <c r="J47" s="13">
        <v>69.16</v>
      </c>
    </row>
    <row r="48" spans="2:10" ht="57.75" customHeight="1">
      <c r="B48" s="14"/>
      <c r="C48" s="1139" t="s">
        <v>4</v>
      </c>
      <c r="D48" s="1139"/>
      <c r="E48" s="1140"/>
      <c r="F48" s="15">
        <v>4.01</v>
      </c>
      <c r="G48" s="16">
        <v>3.1</v>
      </c>
      <c r="H48" s="16">
        <v>2.66</v>
      </c>
      <c r="I48" s="16">
        <v>4.51</v>
      </c>
      <c r="J48" s="17">
        <v>3.67</v>
      </c>
    </row>
    <row r="49" spans="2:10" ht="57.75" customHeight="1" thickBot="1">
      <c r="B49" s="18"/>
      <c r="C49" s="1141" t="s">
        <v>5</v>
      </c>
      <c r="D49" s="1141"/>
      <c r="E49" s="1142"/>
      <c r="F49" s="19">
        <v>6.28</v>
      </c>
      <c r="G49" s="20">
        <v>12.26</v>
      </c>
      <c r="H49" s="20">
        <v>6.62</v>
      </c>
      <c r="I49" s="20">
        <v>7.34</v>
      </c>
      <c r="J49" s="21">
        <v>11.4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4.01</v>
      </c>
      <c r="G34" s="33">
        <v>3.1</v>
      </c>
      <c r="H34" s="33">
        <v>2.66</v>
      </c>
      <c r="I34" s="33">
        <v>4.51</v>
      </c>
      <c r="J34" s="34">
        <v>3.67</v>
      </c>
      <c r="K34" s="22"/>
      <c r="L34" s="22"/>
      <c r="M34" s="22"/>
      <c r="N34" s="22"/>
      <c r="O34" s="22"/>
      <c r="P34" s="22"/>
    </row>
    <row r="35" spans="1:16" ht="39" customHeight="1">
      <c r="A35" s="22"/>
      <c r="B35" s="35"/>
      <c r="C35" s="1143" t="s">
        <v>519</v>
      </c>
      <c r="D35" s="1144"/>
      <c r="E35" s="1145"/>
      <c r="F35" s="36">
        <v>0</v>
      </c>
      <c r="G35" s="37">
        <v>0</v>
      </c>
      <c r="H35" s="37">
        <v>0.96</v>
      </c>
      <c r="I35" s="37">
        <v>0.59</v>
      </c>
      <c r="J35" s="38">
        <v>0.04</v>
      </c>
      <c r="K35" s="22"/>
      <c r="L35" s="22"/>
      <c r="M35" s="22"/>
      <c r="N35" s="22"/>
      <c r="O35" s="22"/>
      <c r="P35" s="22"/>
    </row>
    <row r="36" spans="1:16" ht="39" customHeight="1">
      <c r="A36" s="22"/>
      <c r="B36" s="35"/>
      <c r="C36" s="1143" t="s">
        <v>520</v>
      </c>
      <c r="D36" s="1144"/>
      <c r="E36" s="1145"/>
      <c r="F36" s="36">
        <v>0.39</v>
      </c>
      <c r="G36" s="37">
        <v>0.16</v>
      </c>
      <c r="H36" s="37">
        <v>0.15</v>
      </c>
      <c r="I36" s="37">
        <v>0.09</v>
      </c>
      <c r="J36" s="38">
        <v>0.03</v>
      </c>
      <c r="K36" s="22"/>
      <c r="L36" s="22"/>
      <c r="M36" s="22"/>
      <c r="N36" s="22"/>
      <c r="O36" s="22"/>
      <c r="P36" s="22"/>
    </row>
    <row r="37" spans="1:16" ht="39" customHeight="1">
      <c r="A37" s="22"/>
      <c r="B37" s="35"/>
      <c r="C37" s="1143" t="s">
        <v>521</v>
      </c>
      <c r="D37" s="1144"/>
      <c r="E37" s="1145"/>
      <c r="F37" s="36">
        <v>0.01</v>
      </c>
      <c r="G37" s="37">
        <v>0.02</v>
      </c>
      <c r="H37" s="37">
        <v>0.01</v>
      </c>
      <c r="I37" s="37">
        <v>0.01</v>
      </c>
      <c r="J37" s="38">
        <v>0.01</v>
      </c>
      <c r="K37" s="22"/>
      <c r="L37" s="22"/>
      <c r="M37" s="22"/>
      <c r="N37" s="22"/>
      <c r="O37" s="22"/>
      <c r="P37" s="22"/>
    </row>
    <row r="38" spans="1:16" ht="39" customHeight="1">
      <c r="A38" s="22"/>
      <c r="B38" s="35"/>
      <c r="C38" s="1143" t="s">
        <v>522</v>
      </c>
      <c r="D38" s="1144"/>
      <c r="E38" s="1145"/>
      <c r="F38" s="36">
        <v>0.02</v>
      </c>
      <c r="G38" s="37">
        <v>0.01</v>
      </c>
      <c r="H38" s="37">
        <v>0.01</v>
      </c>
      <c r="I38" s="37">
        <v>0.01</v>
      </c>
      <c r="J38" s="38">
        <v>0.01</v>
      </c>
      <c r="K38" s="22"/>
      <c r="L38" s="22"/>
      <c r="M38" s="22"/>
      <c r="N38" s="22"/>
      <c r="O38" s="22"/>
      <c r="P38" s="22"/>
    </row>
    <row r="39" spans="1:16" ht="39" customHeight="1">
      <c r="A39" s="22"/>
      <c r="B39" s="35"/>
      <c r="C39" s="1143" t="s">
        <v>523</v>
      </c>
      <c r="D39" s="1144"/>
      <c r="E39" s="1145"/>
      <c r="F39" s="36">
        <v>0</v>
      </c>
      <c r="G39" s="37">
        <v>0</v>
      </c>
      <c r="H39" s="37">
        <v>0</v>
      </c>
      <c r="I39" s="37">
        <v>0</v>
      </c>
      <c r="J39" s="38">
        <v>0</v>
      </c>
      <c r="K39" s="22"/>
      <c r="L39" s="22"/>
      <c r="M39" s="22"/>
      <c r="N39" s="22"/>
      <c r="O39" s="22"/>
      <c r="P39" s="22"/>
    </row>
    <row r="40" spans="1:16" ht="39" customHeight="1">
      <c r="A40" s="22"/>
      <c r="B40" s="35"/>
      <c r="C40" s="1143" t="s">
        <v>524</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0.03</v>
      </c>
      <c r="G43" s="42">
        <v>0.03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70" zoomScaleNormal="70"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738</v>
      </c>
      <c r="L45" s="60">
        <v>756</v>
      </c>
      <c r="M45" s="60">
        <v>774</v>
      </c>
      <c r="N45" s="60">
        <v>713</v>
      </c>
      <c r="O45" s="61">
        <v>743</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139</v>
      </c>
      <c r="L48" s="64">
        <v>131</v>
      </c>
      <c r="M48" s="64">
        <v>129</v>
      </c>
      <c r="N48" s="64">
        <v>127</v>
      </c>
      <c r="O48" s="65">
        <v>121</v>
      </c>
      <c r="P48" s="48"/>
      <c r="Q48" s="48"/>
      <c r="R48" s="48"/>
      <c r="S48" s="48"/>
      <c r="T48" s="48"/>
      <c r="U48" s="48"/>
    </row>
    <row r="49" spans="1:21" ht="30.75" customHeight="1">
      <c r="A49" s="48"/>
      <c r="B49" s="1161"/>
      <c r="C49" s="1162"/>
      <c r="D49" s="62"/>
      <c r="E49" s="1153" t="s">
        <v>15</v>
      </c>
      <c r="F49" s="1153"/>
      <c r="G49" s="1153"/>
      <c r="H49" s="1153"/>
      <c r="I49" s="1153"/>
      <c r="J49" s="1154"/>
      <c r="K49" s="63">
        <v>34</v>
      </c>
      <c r="L49" s="64">
        <v>12</v>
      </c>
      <c r="M49" s="64">
        <v>8</v>
      </c>
      <c r="N49" s="64">
        <v>0</v>
      </c>
      <c r="O49" s="65">
        <v>0</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616</v>
      </c>
      <c r="L52" s="64">
        <v>629</v>
      </c>
      <c r="M52" s="64">
        <v>647</v>
      </c>
      <c r="N52" s="64">
        <v>621</v>
      </c>
      <c r="O52" s="65">
        <v>641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295</v>
      </c>
      <c r="L53" s="69">
        <v>270</v>
      </c>
      <c r="M53" s="69">
        <v>264</v>
      </c>
      <c r="N53" s="69">
        <v>219</v>
      </c>
      <c r="O53" s="70">
        <v>223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2015-03-29T03:17:30Z</cp:lastPrinted>
  <dcterms:created xsi:type="dcterms:W3CDTF">2015-02-17T06:52:56Z</dcterms:created>
  <dcterms:modified xsi:type="dcterms:W3CDTF">2015-04-27T06:43:44Z</dcterms:modified>
  <cp:category/>
</cp:coreProperties>
</file>