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新しいフォルダー\新しいフォルダー\"/>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U35" i="10"/>
  <c r="BE34" i="10"/>
  <c r="BE35" i="10" s="1"/>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<sst xmlns="http://schemas.openxmlformats.org/spreadsheetml/2006/main" count="1111" uniqueCount="615">
  <si>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</si>
  <si>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</si>
  <si>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</si>
  <si>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</si>
  <si>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</si>
  <si>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</si>
  <si>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</si>
  <si>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</si>
  <si>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</si>
  <si>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</si>
  <si>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</si>
  <si>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</si>
  <si>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</si>
  <si>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</si>
  <si>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</si>
  <si>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</si>
  <si>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</si>
  <si>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</si>
  <si>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</si>
  <si>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</si>
  <si>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</si>
  <si>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</si>
  <si>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</si>
  <si>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</si>
  <si>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</si>
  <si>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</si>
  <si>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</si>
  <si>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</si>
  <si>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</si>
  <si>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</si>
  <si>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</si>
  <si>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</si>
  <si>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</si>
  <si>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</si>
  <si>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</si>
  <si>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</si>
  <si>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</si>
  <si>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</si>
  <si>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</si>
  <si>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</si>
  <si>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</si>
  <si>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</si>
  <si>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</si>
  <si>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</si>
  <si>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</si>
  <si>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</si>
  <si>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</si>
  <si>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</si>
  <si>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</si>
  <si>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</si>
  <si>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</si>
  <si>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</si>
  <si>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</si>
  <si>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</si>
  <si>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</si>
  <si>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</si>
  <si>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</si>
  <si>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</si>
  <si>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</si>
  <si>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</si>
  <si>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</si>
  <si>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</si>
  <si>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</si>
  <si>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</si>
  <si>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</si>
  <si>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</si>
  <si>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</si>
  <si>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</si>
  <si>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</si>
  <si>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</si>
  <si>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</si>
  <si>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</si>
  <si>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</si>
  <si>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</si>
  <si>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</si>
  <si>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</si>
  <si>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</si>
  <si>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</si>
  <si>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</si>
  <si>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</si>
  <si>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</si>
  <si>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</si>
  <si>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</si>
  <si>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</si>
  <si>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</si>
  <si>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</si>
  <si>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</si>
  <si>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</si>
  <si>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</si>
  <si>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</si>
  <si>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</si>
  <si>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</si>
  <si>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</si>
  <si>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</si>
  <si>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</si>
  <si>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</si>
  <si>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</si>
  <si>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白馬村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</si>
  <si>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</si>
  <si>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</si>
  <si>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</si>
  <si>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</si>
  <si>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</si>
  <si>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</si>
  <si>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</si>
  <si>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</si>
  <si>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</si>
  <si>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</si>
  <si>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</si>
  <si>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</si>
  <si>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</si>
  <si>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</si>
  <si>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</si>
  <si>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</si>
  <si>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</si>
  <si>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</si>
  <si>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</si>
  <si>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</si>
  <si>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</si>
  <si>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</si>
  <si>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</si>
  <si>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</si>
  <si>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</si>
  <si>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</si>
  <si>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</si>
  <si>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</si>
  <si>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</si>
  <si>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</si>
  <si>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</si>
  <si>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</si>
  <si>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</si>
  <si>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</si>
  <si>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</si>
  <si>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</si>
  <si>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</si>
  <si>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</si>
  <si>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</si>
  <si>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</si>
  <si>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</si>
  <si>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</si>
  <si>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</si>
  <si>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</si>
  <si>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</si>
  <si>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</si>
  <si>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</si>
  <si>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</si>
  <si>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</si>
  <si>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</si>
  <si>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</si>
  <si>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</si>
  <si>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</si>
  <si>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</si>
  <si>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</si>
  <si>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</si>
  <si>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</si>
  <si>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</si>
  <si>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</si>
  <si>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</si>
  <si>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</si>
  <si>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</si>
  <si>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</si>
  <si>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</si>
  <si>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</si>
  <si>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</si>
  <si>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</si>
  <si>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</si>
  <si>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</si>
  <si>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</si>
  <si>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</si>
  <si>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</si>
  <si>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</si>
  <si>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</si>
  <si>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</si>
  <si>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</si>
  <si>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</si>
  <si>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</si>
  <si>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</si>
  <si>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</si>
  <si>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</si>
  <si>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</si>
  <si>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</si>
  <si>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</si>
  <si>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</si>
  <si>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</si>
  <si>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</si>
  <si>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</si>
  <si>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</si>
  <si>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</si>
  <si>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</si>
  <si>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</si>
  <si>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</si>
  <si>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</si>
  <si>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</si>
  <si>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</si>
  <si>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</si>
  <si>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</si>
  <si>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</si>
  <si>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</si>
  <si>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</si>
  <si>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</si>
  <si>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</si>
  <si>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</si>
  <si>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</si>
  <si>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</si>
  <si>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</si>
  <si>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</si>
  <si>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</si>
  <si>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</si>
  <si>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</si>
  <si>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</si>
  <si>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</si>
  <si>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</si>
  <si>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</si>
  <si>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長野県白馬村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</si>
  <si>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</si>
  <si>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</si>
  <si>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</si>
  <si>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</si>
  <si>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</si>
  <si>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</si>
  <si>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</si>
  <si>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</si>
  <si>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</si>
  <si>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</si>
  <si>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</si>
  <si>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</si>
  <si>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</si>
  <si>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</si>
  <si>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</si>
  <si>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</si>
  <si>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</si>
  <si>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</si>
  <si>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</si>
  <si>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</si>
  <si>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</si>
  <si>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</si>
  <si>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</si>
  <si>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</si>
  <si>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</si>
  <si>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</si>
  <si>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</si>
  <si>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</si>
  <si>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</si>
  <si>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</si>
  <si>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</si>
  <si>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</si>
  <si>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</si>
  <si>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</si>
  <si>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</si>
  <si>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</si>
  <si>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</si>
  <si>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</si>
  <si>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</si>
  <si>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</si>
  <si>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</si>
  <si>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</si>
  <si>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</si>
  <si>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</si>
  <si>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</si>
  <si>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</si>
  <si>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</si>
  <si>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</si>
  <si>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</si>
  <si>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</si>
  <si>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</si>
  <si>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</si>
  <si>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</si>
  <si>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</si>
  <si>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</si>
  <si>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</si>
  <si>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</si>
  <si>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</si>
  <si>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</si>
  <si>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</si>
  <si>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</si>
  <si>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</si>
  <si>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</si>
  <si>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</si>
  <si>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</si>
  <si>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</si>
  <si>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</si>
  <si>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</si>
  <si>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</si>
  <si>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</si>
  <si>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</si>
  <si>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</si>
  <si>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</si>
  <si>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</si>
  <si>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</si>
  <si>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</si>
  <si>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</si>
  <si>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</si>
  <si>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</si>
  <si>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</si>
  <si>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</si>
  <si>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</si>
  <si>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</si>
  <si>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</si>
  <si>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</si>
  <si>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</si>
  <si>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</si>
  <si>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</si>
  <si>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</si>
  <si>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</si>
  <si>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</si>
  <si>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</si>
  <si>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</si>
  <si>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</si>
  <si>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</si>
  <si>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</si>
  <si>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</si>
  <si>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</si>
  <si>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</si>
  <si>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</si>
  <si>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</si>
  <si>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</si>
  <si>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</si>
  <si>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</si>
  <si>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</si>
  <si>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</si>
  <si>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</si>
  <si>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</si>
  <si>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</si>
  <si>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</si>
  <si>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</si>
  <si>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</si>
  <si>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</si>
  <si>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</si>
  <si>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</si>
  <si>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</si>
  <si>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</si>
  <si>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</si>
  <si>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</si>
  <si>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</si>
  <si>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</si>
  <si>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</si>
  <si>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</si>
  <si>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</si>
  <si>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</si>
  <si>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</si>
  <si>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</si>
  <si>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</si>
  <si>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</si>
  <si>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</si>
  <si>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</si>
  <si>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</si>
  <si>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</si>
  <si>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</si>
  <si>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</si>
  <si>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</si>
  <si>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</si>
  <si>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</si>
  <si>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</si>
  <si>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</si>
  <si>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</si>
  <si>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</si>
  <si>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</si>
  <si>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</si>
  <si>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</si>
  <si>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</si>
  <si>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</si>
  <si>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</si>
  <si>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</si>
  <si>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</si>
  <si>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長野県白馬村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</si>
  <si>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</si>
  <si>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</si>
  <si>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</si>
  <si>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</si>
  <si>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</si>
  <si>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</si>
  <si>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</si>
  <si>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</si>
  <si>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</si>
  <si>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</si>
  <si>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</si>
  <si>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</si>
  <si>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</si>
  <si>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</si>
  <si>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</si>
  <si>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</si>
  <si>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</si>
  <si>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</si>
  <si>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</si>
  <si>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</si>
  <si>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</si>
  <si>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</si>
  <si>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</si>
  <si>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</si>
  <si>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</si>
  <si>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</si>
  <si>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</si>
  <si>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</si>
  <si>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</si>
  <si>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</si>
  <si>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</si>
  <si>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</si>
  <si>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</si>
  <si>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</si>
  <si>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</si>
  <si>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</si>
  <si>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</si>
  <si>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</si>
  <si>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</si>
  <si>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</si>
  <si>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</si>
  <si>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</si>
  <si>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</si>
  <si>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</si>
  <si>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</si>
  <si>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</si>
  <si>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</si>
  <si>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</si>
  <si>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</si>
  <si>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</si>
  <si>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</si>
  <si>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</si>
  <si>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</si>
  <si>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</si>
  <si>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</si>
  <si>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</si>
  <si>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</si>
  <si>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</si>
  <si>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</si>
  <si>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</si>
  <si>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</si>
  <si>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</si>
  <si>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</si>
  <si>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</si>
  <si>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</si>
  <si>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</si>
  <si>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</si>
  <si>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</si>
  <si>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</si>
  <si>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</si>
  <si>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</si>
  <si>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</si>
  <si>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</si>
  <si>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</si>
  <si>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</si>
  <si>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</si>
  <si>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</si>
  <si>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</si>
  <si>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</si>
  <si>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</si>
  <si>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</si>
  <si>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</si>
  <si>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</si>
  <si>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</si>
  <si>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</si>
  <si>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</si>
  <si>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</si>
  <si>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</si>
  <si>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</si>
  <si>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</si>
  <si>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</si>
  <si>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</si>
  <si>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</si>
  <si>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</si>
  <si>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</si>
  <si>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</si>
  <si>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</si>
  <si>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</si>
  <si>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</si>
  <si>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</si>
  <si>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</si>
  <si>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</si>
  <si>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</si>
  <si>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</si>
  <si>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</si>
  <si>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</si>
  <si>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</si>
  <si>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</si>
  <si>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</si>
  <si>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</si>
  <si>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</si>
  <si>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</si>
  <si>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</si>
  <si>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</si>
  <si>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</si>
  <si>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</si>
  <si>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</si>
  <si>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</si>
  <si>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</si>
  <si>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</si>
  <si>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</si>
  <si>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</si>
  <si>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</si>
  <si>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</si>
  <si>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</si>
  <si>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</si>
  <si>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</si>
  <si>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</si>
  <si>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</si>
  <si>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</si>
  <si>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</si>
  <si>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</si>
  <si>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</si>
  <si>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</si>
  <si>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</si>
  <si>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</si>
  <si>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</si>
  <si>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</si>
  <si>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</si>
  <si>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</si>
  <si>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</si>
  <si>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</si>
  <si>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</si>
  <si>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</si>
  <si>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</si>
  <si>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</si>
  <si>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</si>
  <si>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</si>
  <si>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</si>
  <si>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</si>
  <si>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</si>
  <si>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</si>
  <si>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</si>
  <si>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</si>
  <si>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</si>
  <si>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</si>
  <si>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</si>
  <si>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</si>
  <si>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</si>
  <si>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</si>
  <si>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</si>
  <si>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</si>
  <si>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</si>
  <si>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</si>
  <si>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</si>
  <si>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</si>
  <si>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</si>
  <si>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</si>
  <si>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</si>
  <si>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</si>
  <si>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</si>
  <si>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</si>
  <si>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</si>
  <si>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</si>
  <si>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</si>
  <si>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</si>
  <si>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</si>
  <si>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</si>
  <si>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</si>
  <si>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</si>
  <si>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</si>
  <si>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</si>
  <si>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</si>
  <si>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</si>
  <si>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</si>
  <si>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</si>
  <si>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</si>
  <si>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</si>
  <si>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</si>
  <si>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</si>
  <si>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</si>
  <si>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10.40</t>
  </si>
  <si>
    <t>▲ 5.66</t>
  </si>
  <si>
    <t>▲ 11.49</t>
  </si>
  <si>
    <t>▲ 6.72</t>
  </si>
  <si>
    <t>水道事業会計</t>
  </si>
  <si>
    <t>一般会計</t>
  </si>
  <si>
    <t>国民健康保険事業勘定特別会計</t>
  </si>
  <si>
    <t>下水道事業特別会計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</si>
  <si>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</si>
  <si>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</si>
  <si>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</si>
  <si>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</si>
  <si>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</si>
  <si>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</si>
  <si>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</si>
  <si>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</si>
  <si>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</si>
  <si>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</si>
  <si>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長野県市町村総合事務組合</t>
    <phoneticPr fontId="2"/>
  </si>
  <si>
    <t>中信地域町村交通災害共済事務組合</t>
    <phoneticPr fontId="2"/>
  </si>
  <si>
    <t>長野県地方税滞納整理機構</t>
    <phoneticPr fontId="2"/>
  </si>
  <si>
    <t>長野県市町村自治振興組合</t>
    <phoneticPr fontId="2"/>
  </si>
  <si>
    <t>白馬村土地開発公社</t>
    <phoneticPr fontId="2"/>
  </si>
  <si>
    <t>白馬村振興公社</t>
    <phoneticPr fontId="2"/>
  </si>
  <si>
    <t>岩岳リゾート</t>
    <phoneticPr fontId="2"/>
  </si>
  <si>
    <t>白馬村観光局</t>
    <phoneticPr fontId="2"/>
  </si>
  <si>
    <t>白馬山麓事務組合</t>
    <rPh sb="4" eb="6">
      <t>ジム</t>
    </rPh>
    <phoneticPr fontId="2"/>
  </si>
  <si>
    <t>ふるさと白馬村を応援する基金</t>
    <rPh sb="4" eb="7">
      <t>ハクバムラ</t>
    </rPh>
    <rPh sb="8" eb="10">
      <t>オウエン</t>
    </rPh>
    <rPh sb="12" eb="14">
      <t>キキン</t>
    </rPh>
    <phoneticPr fontId="18"/>
  </si>
  <si>
    <t>福祉基金</t>
    <rPh sb="0" eb="2">
      <t>フクシ</t>
    </rPh>
    <rPh sb="2" eb="4">
      <t>キキン</t>
    </rPh>
    <phoneticPr fontId="18"/>
  </si>
  <si>
    <t>スキースポーツ育成振興基金</t>
    <rPh sb="7" eb="9">
      <t>イクセイ</t>
    </rPh>
    <rPh sb="9" eb="11">
      <t>シンコウ</t>
    </rPh>
    <rPh sb="11" eb="13">
      <t>キキン</t>
    </rPh>
    <phoneticPr fontId="18"/>
  </si>
  <si>
    <t>地域情報化施設基金</t>
    <phoneticPr fontId="18"/>
  </si>
  <si>
    <t>義務教育施設整備基金</t>
    <phoneticPr fontId="2"/>
  </si>
  <si>
    <t>-</t>
    <phoneticPr fontId="2"/>
  </si>
  <si>
    <t>-</t>
    <phoneticPr fontId="2"/>
  </si>
  <si>
    <t>-</t>
    <phoneticPr fontId="2"/>
  </si>
  <si>
    <t>長野県後期高齢者医療広域連合</t>
    <phoneticPr fontId="2"/>
  </si>
  <si>
    <t>（一般会計）</t>
    <phoneticPr fontId="2"/>
  </si>
  <si>
    <t>北アルプス広域連合</t>
    <phoneticPr fontId="2"/>
  </si>
  <si>
    <t>（一般会計）</t>
    <phoneticPr fontId="2"/>
  </si>
  <si>
    <t>（非常勤職員公務災害補償特別会計）</t>
    <phoneticPr fontId="2"/>
  </si>
  <si>
    <t>（一般会計）</t>
    <rPh sb="1" eb="3">
      <t>イッパン</t>
    </rPh>
    <phoneticPr fontId="2"/>
  </si>
  <si>
    <t>（介護保険事業特別会計）</t>
    <rPh sb="7" eb="9">
      <t>トクベツ</t>
    </rPh>
    <rPh sb="9" eb="11">
      <t>カイケイ</t>
    </rPh>
    <phoneticPr fontId="2"/>
  </si>
  <si>
    <t>－</t>
    <phoneticPr fontId="2"/>
  </si>
  <si>
    <t>-</t>
    <phoneticPr fontId="2"/>
  </si>
  <si>
    <t>（後期高齢者医療事業会計）</t>
    <rPh sb="8" eb="10">
      <t>ジギョウ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</si>
  <si>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</si>
  <si>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</si>
  <si>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</si>
  <si>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</si>
  <si>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</si>
  <si>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</si>
  <si>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</si>
  <si>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</si>
  <si>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</si>
  <si>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</si>
  <si>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</si>
  <si>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</si>
  <si>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ごみ処理施設建設事業、白馬村学校給食センター新築工事などによる新規発行債の増により将来負担比率が類似団体より極めて高い値を示している。</t>
    <rPh sb="54" eb="55">
      <t>キワ</t>
    </rPh>
    <phoneticPr fontId="5"/>
  </si>
  <si>
    <t>将来負担比率は平成26～28年は神城断層地震の災害復旧により、平成29年はごみ処理施設建設事業により、平成30年は白馬村学校給食センター新築工事により新規発行債が増えたため増加傾向にある。実質公債比率はそれらの元金償還が次々に始まり、今まで順調に減少したものが増加傾向に転じた。</t>
    <rPh sb="51" eb="53">
      <t>ヘイセイ</t>
    </rPh>
    <rPh sb="55" eb="56">
      <t>ネン</t>
    </rPh>
    <rPh sb="105" eb="107">
      <t>ガンキン</t>
    </rPh>
    <rPh sb="107" eb="109">
      <t>ショウカン</t>
    </rPh>
    <rPh sb="110" eb="112">
      <t>ツギツギ</t>
    </rPh>
    <rPh sb="113" eb="114">
      <t>ハジ</t>
    </rPh>
    <rPh sb="117" eb="118">
      <t>イマ</t>
    </rPh>
    <rPh sb="130" eb="132">
      <t>ゾウカ</t>
    </rPh>
    <rPh sb="132" eb="134">
      <t>ケイコウ</t>
    </rPh>
    <rPh sb="135" eb="136">
      <t>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</si>
</sst>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3D62-4EA7-AB7A-8BB7031523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66347</c:v>
                </c:pt>
                <c:pt idx="1">
                  <c:v>43132</c:v>
                </c:pt>
                <c:pt idx="2">
                  <c:v>143369</c:v>
                </c:pt>
                <c:pt idx="3">
                  <c:v>78173</c:v>
                </c:pt>
                <c:pt idx="4">
                  <c:v>159126</c:v>
                </c:pt>
              </c:numCache>
            </c:numRef>
          </c:val>
          <c:smooth val="0"/>
          <c:extLst>
            <c:ext xmlns:c16="http://schemas.microsoft.com/office/drawing/2014/chart" uri="{C3380CC4-5D6E-409C-BE32-E72D297353CC}">
              <c16:uniqueId val="{00000001-3D62-4EA7-AB7A-8BB7031523F2}"/>
            </c:ext>
          </c:extLst>
        </c:ser>
        <c:dLbls>
          <c:showLegendKey val="0"/>
          <c:showVal val="0"/>
          <c:showCatName val="0"/>
          <c:showSerName val="0"/>
          <c:showPercent val="0"/>
          <c:showBubbleSize val="0"/>
        </c:dLbls>
        <c:marker val="1"/>
        <c:smooth val="0"/>
        <c:axId val="32964608"/>
        <c:axId val="46720896"/>
      </c:lineChart>
      <c:catAx>
        <c:axId val="32964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720896"/>
        <c:crosses val="autoZero"/>
        <c:auto val="1"/>
        <c:lblAlgn val="ctr"/>
        <c:lblOffset val="100"/>
        <c:tickLblSkip val="1"/>
        <c:tickMarkSkip val="1"/>
        <c:noMultiLvlLbl val="0"/>
      </c:catAx>
      <c:valAx>
        <c:axId val="4672089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964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4.24</c:v>
                </c:pt>
                <c:pt idx="1">
                  <c:v>4.6500000000000004</c:v>
                </c:pt>
                <c:pt idx="2">
                  <c:v>9.34</c:v>
                </c:pt>
                <c:pt idx="3">
                  <c:v>3.25</c:v>
                </c:pt>
                <c:pt idx="4">
                  <c:v>1.85</c:v>
                </c:pt>
              </c:numCache>
            </c:numRef>
          </c:val>
          <c:extLst>
            <c:ext xmlns:c16="http://schemas.microsoft.com/office/drawing/2014/chart" uri="{C3380CC4-5D6E-409C-BE32-E72D297353CC}">
              <c16:uniqueId val="{00000000-04C1-454C-8875-249259117F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19.2</c:v>
                </c:pt>
                <c:pt idx="1">
                  <c:v>13.18</c:v>
                </c:pt>
                <c:pt idx="2">
                  <c:v>19.55</c:v>
                </c:pt>
                <c:pt idx="3">
                  <c:v>22.12</c:v>
                </c:pt>
                <c:pt idx="4">
                  <c:v>18.66</c:v>
                </c:pt>
              </c:numCache>
            </c:numRef>
          </c:val>
          <c:extLst>
            <c:ext xmlns:c16="http://schemas.microsoft.com/office/drawing/2014/chart" uri="{C3380CC4-5D6E-409C-BE32-E72D297353CC}">
              <c16:uniqueId val="{00000001-04C1-454C-8875-249259117F97}"/>
            </c:ext>
          </c:extLst>
        </c:ser>
        <c:dLbls>
          <c:showLegendKey val="0"/>
          <c:showVal val="0"/>
          <c:showCatName val="0"/>
          <c:showSerName val="0"/>
          <c:showPercent val="0"/>
          <c:showBubbleSize val="0"/>
        </c:dLbls>
        <c:gapWidth val="250"/>
        <c:overlap val="100"/>
        <c:axId val="85192064"/>
        <c:axId val="107812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-10.4</c:v>
                </c:pt>
                <c:pt idx="1">
                  <c:v>-5.66</c:v>
                </c:pt>
                <c:pt idx="2">
                  <c:v>8.25</c:v>
                </c:pt>
                <c:pt idx="3">
                  <c:v>-11.49</c:v>
                </c:pt>
                <c:pt idx="4">
                  <c:v>-6.72</c:v>
                </c:pt>
              </c:numCache>
            </c:numRef>
          </c:val>
          <c:smooth val="0"/>
          <c:extLst>
            <c:ext xmlns:c16="http://schemas.microsoft.com/office/drawing/2014/chart" uri="{C3380CC4-5D6E-409C-BE32-E72D297353CC}">
              <c16:uniqueId val="{00000002-04C1-454C-8875-249259117F97}"/>
            </c:ext>
          </c:extLst>
        </c:ser>
        <c:dLbls>
          <c:showLegendKey val="0"/>
          <c:showVal val="0"/>
          <c:showCatName val="0"/>
          <c:showSerName val="0"/>
          <c:showPercent val="0"/>
          <c:showBubbleSize val="0"/>
        </c:dLbls>
        <c:marker val="1"/>
        <c:smooth val="0"/>
        <c:axId val="85192064"/>
        <c:axId val="107812352"/>
      </c:lineChart>
      <c:catAx>
        <c:axId val="8519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812352"/>
        <c:crosses val="autoZero"/>
        <c:auto val="1"/>
        <c:lblAlgn val="ctr"/>
        <c:lblOffset val="100"/>
        <c:tickLblSkip val="1"/>
        <c:tickMarkSkip val="1"/>
        <c:noMultiLvlLbl val="0"/>
      </c:catAx>
      <c:valAx>
        <c:axId val="107812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192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22D-4ACC-A190-9BF5A27796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2D-4ACC-A190-9BF5A27796B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22D-4ACC-A190-9BF5A27796B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22D-4ACC-A190-9BF5A27796B5}"/>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0.06</c:v>
                </c:pt>
                <c:pt idx="4">
                  <c:v>#N/A</c:v>
                </c:pt>
                <c:pt idx="5">
                  <c:v>0</c:v>
                </c:pt>
                <c:pt idx="6">
                  <c:v>#N/A</c:v>
                </c:pt>
                <c:pt idx="7">
                  <c:v>0</c:v>
                </c:pt>
                <c:pt idx="8">
                  <c:v>#N/A</c:v>
                </c:pt>
                <c:pt idx="9">
                  <c:v>0</c:v>
                </c:pt>
              </c:numCache>
            </c:numRef>
          </c:val>
          <c:extLst>
            <c:ext xmlns:c16="http://schemas.microsoft.com/office/drawing/2014/chart" uri="{C3380CC4-5D6E-409C-BE32-E72D297353CC}">
              <c16:uniqueId val="{00000004-322D-4ACC-A190-9BF5A27796B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322D-4ACC-A190-9BF5A27796B5}"/>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c:v>
                </c:pt>
                <c:pt idx="2">
                  <c:v>#N/A</c:v>
                </c:pt>
                <c:pt idx="3">
                  <c:v>0.18</c:v>
                </c:pt>
                <c:pt idx="4">
                  <c:v>#N/A</c:v>
                </c:pt>
                <c:pt idx="5">
                  <c:v>0.11</c:v>
                </c:pt>
                <c:pt idx="6">
                  <c:v>#N/A</c:v>
                </c:pt>
                <c:pt idx="7">
                  <c:v>0.1</c:v>
                </c:pt>
                <c:pt idx="8">
                  <c:v>#N/A</c:v>
                </c:pt>
                <c:pt idx="9">
                  <c:v>0.37</c:v>
                </c:pt>
              </c:numCache>
            </c:numRef>
          </c:val>
          <c:extLst>
            <c:ext xmlns:c16="http://schemas.microsoft.com/office/drawing/2014/chart" uri="{C3380CC4-5D6E-409C-BE32-E72D297353CC}">
              <c16:uniqueId val="{00000006-322D-4ACC-A190-9BF5A27796B5}"/>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1.81</c:v>
                </c:pt>
                <c:pt idx="2">
                  <c:v>#N/A</c:v>
                </c:pt>
                <c:pt idx="3">
                  <c:v>1.74</c:v>
                </c:pt>
                <c:pt idx="4">
                  <c:v>#N/A</c:v>
                </c:pt>
                <c:pt idx="5">
                  <c:v>1.77</c:v>
                </c:pt>
                <c:pt idx="6">
                  <c:v>#N/A</c:v>
                </c:pt>
                <c:pt idx="7">
                  <c:v>1.23</c:v>
                </c:pt>
                <c:pt idx="8">
                  <c:v>#N/A</c:v>
                </c:pt>
                <c:pt idx="9">
                  <c:v>1.1399999999999999</c:v>
                </c:pt>
              </c:numCache>
            </c:numRef>
          </c:val>
          <c:extLst>
            <c:ext xmlns:c16="http://schemas.microsoft.com/office/drawing/2014/chart" uri="{C3380CC4-5D6E-409C-BE32-E72D297353CC}">
              <c16:uniqueId val="{00000007-322D-4ACC-A190-9BF5A27796B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4.24</c:v>
                </c:pt>
                <c:pt idx="2">
                  <c:v>#N/A</c:v>
                </c:pt>
                <c:pt idx="3">
                  <c:v>4.6399999999999997</c:v>
                </c:pt>
                <c:pt idx="4">
                  <c:v>#N/A</c:v>
                </c:pt>
                <c:pt idx="5">
                  <c:v>9.33</c:v>
                </c:pt>
                <c:pt idx="6">
                  <c:v>#N/A</c:v>
                </c:pt>
                <c:pt idx="7">
                  <c:v>3.24</c:v>
                </c:pt>
                <c:pt idx="8">
                  <c:v>#N/A</c:v>
                </c:pt>
                <c:pt idx="9">
                  <c:v>1.85</c:v>
                </c:pt>
              </c:numCache>
            </c:numRef>
          </c:val>
          <c:extLst>
            <c:ext xmlns:c16="http://schemas.microsoft.com/office/drawing/2014/chart" uri="{C3380CC4-5D6E-409C-BE32-E72D297353CC}">
              <c16:uniqueId val="{00000008-322D-4ACC-A190-9BF5A27796B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10.47</c:v>
                </c:pt>
                <c:pt idx="2">
                  <c:v>#N/A</c:v>
                </c:pt>
                <c:pt idx="3">
                  <c:v>10.89</c:v>
                </c:pt>
                <c:pt idx="4">
                  <c:v>#N/A</c:v>
                </c:pt>
                <c:pt idx="5">
                  <c:v>12.42</c:v>
                </c:pt>
                <c:pt idx="6">
                  <c:v>#N/A</c:v>
                </c:pt>
                <c:pt idx="7">
                  <c:v>13.89</c:v>
                </c:pt>
                <c:pt idx="8">
                  <c:v>#N/A</c:v>
                </c:pt>
                <c:pt idx="9">
                  <c:v>16.12</c:v>
                </c:pt>
              </c:numCache>
            </c:numRef>
          </c:val>
          <c:extLst>
            <c:ext xmlns:c16="http://schemas.microsoft.com/office/drawing/2014/chart" uri="{C3380CC4-5D6E-409C-BE32-E72D297353CC}">
              <c16:uniqueId val="{00000009-322D-4ACC-A190-9BF5A27796B5}"/>
            </c:ext>
          </c:extLst>
        </c:ser>
        <c:dLbls>
          <c:showLegendKey val="0"/>
          <c:showVal val="0"/>
          <c:showCatName val="0"/>
          <c:showSerName val="0"/>
          <c:showPercent val="0"/>
          <c:showBubbleSize val="0"/>
        </c:dLbls>
        <c:gapWidth val="150"/>
        <c:overlap val="100"/>
        <c:axId val="108578304"/>
        <c:axId val="108579840"/>
      </c:barChart>
      <c:catAx>
        <c:axId val="10857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579840"/>
        <c:crosses val="autoZero"/>
        <c:auto val="1"/>
        <c:lblAlgn val="ctr"/>
        <c:lblOffset val="100"/>
        <c:tickLblSkip val="1"/>
        <c:tickMarkSkip val="1"/>
        <c:noMultiLvlLbl val="0"/>
      </c:catAx>
      <c:valAx>
        <c:axId val="108579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78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641</c:v>
                </c:pt>
                <c:pt idx="5">
                  <c:v>628</c:v>
                </c:pt>
                <c:pt idx="8">
                  <c:v>627</c:v>
                </c:pt>
                <c:pt idx="11">
                  <c:v>623</c:v>
                </c:pt>
                <c:pt idx="14">
                  <c:v>657</c:v>
                </c:pt>
              </c:numCache>
            </c:numRef>
          </c:val>
          <c:extLst>
            <c:ext xmlns:c16="http://schemas.microsoft.com/office/drawing/2014/chart" uri="{C3380CC4-5D6E-409C-BE32-E72D297353CC}">
              <c16:uniqueId val="{00000000-F115-4408-8F87-607BEBF239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1</c:v>
                </c:pt>
                <c:pt idx="9">
                  <c:v>1</c:v>
                </c:pt>
                <c:pt idx="12">
                  <c:v>1</c:v>
                </c:pt>
              </c:numCache>
            </c:numRef>
          </c:val>
          <c:extLst>
            <c:ext xmlns:c16="http://schemas.microsoft.com/office/drawing/2014/chart" uri="{C3380CC4-5D6E-409C-BE32-E72D297353CC}">
              <c16:uniqueId val="{00000001-F115-4408-8F87-607BEBF239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15</c:v>
                </c:pt>
                <c:pt idx="3">
                  <c:v>14</c:v>
                </c:pt>
                <c:pt idx="6">
                  <c:v>14</c:v>
                </c:pt>
                <c:pt idx="9">
                  <c:v>13</c:v>
                </c:pt>
                <c:pt idx="12">
                  <c:v>13</c:v>
                </c:pt>
              </c:numCache>
            </c:numRef>
          </c:val>
          <c:extLst>
            <c:ext xmlns:c16="http://schemas.microsoft.com/office/drawing/2014/chart" uri="{C3380CC4-5D6E-409C-BE32-E72D297353CC}">
              <c16:uniqueId val="{00000002-F115-4408-8F87-607BEBF239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22</c:v>
                </c:pt>
                <c:pt idx="3">
                  <c:v>22</c:v>
                </c:pt>
                <c:pt idx="6">
                  <c:v>20</c:v>
                </c:pt>
                <c:pt idx="9">
                  <c:v>18</c:v>
                </c:pt>
                <c:pt idx="12">
                  <c:v>20</c:v>
                </c:pt>
              </c:numCache>
            </c:numRef>
          </c:val>
          <c:extLst>
            <c:ext xmlns:c16="http://schemas.microsoft.com/office/drawing/2014/chart" uri="{C3380CC4-5D6E-409C-BE32-E72D297353CC}">
              <c16:uniqueId val="{00000003-F115-4408-8F87-607BEBF239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312</c:v>
                </c:pt>
                <c:pt idx="3">
                  <c:v>332</c:v>
                </c:pt>
                <c:pt idx="6">
                  <c:v>331</c:v>
                </c:pt>
                <c:pt idx="9">
                  <c:v>321</c:v>
                </c:pt>
                <c:pt idx="12">
                  <c:v>361</c:v>
                </c:pt>
              </c:numCache>
            </c:numRef>
          </c:val>
          <c:extLst>
            <c:ext xmlns:c16="http://schemas.microsoft.com/office/drawing/2014/chart" uri="{C3380CC4-5D6E-409C-BE32-E72D297353CC}">
              <c16:uniqueId val="{00000004-F115-4408-8F87-607BEBF239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15-4408-8F87-607BEBF239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115-4408-8F87-607BEBF239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578</c:v>
                </c:pt>
                <c:pt idx="3">
                  <c:v>546</c:v>
                </c:pt>
                <c:pt idx="6">
                  <c:v>534</c:v>
                </c:pt>
                <c:pt idx="9">
                  <c:v>521</c:v>
                </c:pt>
                <c:pt idx="12">
                  <c:v>581</c:v>
                </c:pt>
              </c:numCache>
            </c:numRef>
          </c:val>
          <c:extLst>
            <c:ext xmlns:c16="http://schemas.microsoft.com/office/drawing/2014/chart" uri="{C3380CC4-5D6E-409C-BE32-E72D297353CC}">
              <c16:uniqueId val="{00000007-F115-4408-8F87-607BEBF23937}"/>
            </c:ext>
          </c:extLst>
        </c:ser>
        <c:dLbls>
          <c:showLegendKey val="0"/>
          <c:showVal val="0"/>
          <c:showCatName val="0"/>
          <c:showSerName val="0"/>
          <c:showPercent val="0"/>
          <c:showBubbleSize val="0"/>
        </c:dLbls>
        <c:gapWidth val="100"/>
        <c:overlap val="100"/>
        <c:axId val="108257280"/>
        <c:axId val="108259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286</c:v>
                </c:pt>
                <c:pt idx="2">
                  <c:v>#N/A</c:v>
                </c:pt>
                <c:pt idx="3">
                  <c:v>#N/A</c:v>
                </c:pt>
                <c:pt idx="4">
                  <c:v>287</c:v>
                </c:pt>
                <c:pt idx="5">
                  <c:v>#N/A</c:v>
                </c:pt>
                <c:pt idx="6">
                  <c:v>#N/A</c:v>
                </c:pt>
                <c:pt idx="7">
                  <c:v>273</c:v>
                </c:pt>
                <c:pt idx="8">
                  <c:v>#N/A</c:v>
                </c:pt>
                <c:pt idx="9">
                  <c:v>#N/A</c:v>
                </c:pt>
                <c:pt idx="10">
                  <c:v>251</c:v>
                </c:pt>
                <c:pt idx="11">
                  <c:v>#N/A</c:v>
                </c:pt>
                <c:pt idx="12">
                  <c:v>#N/A</c:v>
                </c:pt>
                <c:pt idx="13">
                  <c:v>319</c:v>
                </c:pt>
                <c:pt idx="14">
                  <c:v>#N/A</c:v>
                </c:pt>
              </c:numCache>
            </c:numRef>
          </c:val>
          <c:smooth val="0"/>
          <c:extLst>
            <c:ext xmlns:c16="http://schemas.microsoft.com/office/drawing/2014/chart" uri="{C3380CC4-5D6E-409C-BE32-E72D297353CC}">
              <c16:uniqueId val="{00000008-F115-4408-8F87-607BEBF23937}"/>
            </c:ext>
          </c:extLst>
        </c:ser>
        <c:dLbls>
          <c:showLegendKey val="0"/>
          <c:showVal val="0"/>
          <c:showCatName val="0"/>
          <c:showSerName val="0"/>
          <c:showPercent val="0"/>
          <c:showBubbleSize val="0"/>
        </c:dLbls>
        <c:marker val="1"/>
        <c:smooth val="0"/>
        <c:axId val="108257280"/>
        <c:axId val="108259200"/>
      </c:lineChart>
      <c:catAx>
        <c:axId val="10825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259200"/>
        <c:crosses val="autoZero"/>
        <c:auto val="1"/>
        <c:lblAlgn val="ctr"/>
        <c:lblOffset val="100"/>
        <c:tickLblSkip val="1"/>
        <c:tickMarkSkip val="1"/>
        <c:noMultiLvlLbl val="0"/>
      </c:catAx>
      <c:valAx>
        <c:axId val="108259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25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7073</c:v>
                </c:pt>
                <c:pt idx="5">
                  <c:v>7059</c:v>
                </c:pt>
                <c:pt idx="8">
                  <c:v>6947</c:v>
                </c:pt>
                <c:pt idx="11">
                  <c:v>6867</c:v>
                </c:pt>
                <c:pt idx="14">
                  <c:v>6727</c:v>
                </c:pt>
              </c:numCache>
            </c:numRef>
          </c:val>
          <c:extLst>
            <c:ext xmlns:c16="http://schemas.microsoft.com/office/drawing/2014/chart" uri="{C3380CC4-5D6E-409C-BE32-E72D297353CC}">
              <c16:uniqueId val="{00000000-F1FC-4A13-9B22-CE9A4DFE44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1FC-4A13-9B22-CE9A4DFE44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1576</c:v>
                </c:pt>
                <c:pt idx="5">
                  <c:v>1371</c:v>
                </c:pt>
                <c:pt idx="8">
                  <c:v>1635</c:v>
                </c:pt>
                <c:pt idx="11">
                  <c:v>1799</c:v>
                </c:pt>
                <c:pt idx="14">
                  <c:v>1704</c:v>
                </c:pt>
              </c:numCache>
            </c:numRef>
          </c:val>
          <c:extLst>
            <c:ext xmlns:c16="http://schemas.microsoft.com/office/drawing/2014/chart" uri="{C3380CC4-5D6E-409C-BE32-E72D297353CC}">
              <c16:uniqueId val="{00000002-F1FC-4A13-9B22-CE9A4DFE44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1FC-4A13-9B22-CE9A4DFE44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1FC-4A13-9B22-CE9A4DFE44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FC-4A13-9B22-CE9A4DFE44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383</c:v>
                </c:pt>
                <c:pt idx="3">
                  <c:v>351</c:v>
                </c:pt>
                <c:pt idx="6">
                  <c:v>287</c:v>
                </c:pt>
                <c:pt idx="9">
                  <c:v>294</c:v>
                </c:pt>
                <c:pt idx="12">
                  <c:v>327</c:v>
                </c:pt>
              </c:numCache>
            </c:numRef>
          </c:val>
          <c:extLst>
            <c:ext xmlns:c16="http://schemas.microsoft.com/office/drawing/2014/chart" uri="{C3380CC4-5D6E-409C-BE32-E72D297353CC}">
              <c16:uniqueId val="{00000006-F1FC-4A13-9B22-CE9A4DFE44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135</c:v>
                </c:pt>
                <c:pt idx="3">
                  <c:v>131</c:v>
                </c:pt>
                <c:pt idx="6">
                  <c:v>118</c:v>
                </c:pt>
                <c:pt idx="9">
                  <c:v>103</c:v>
                </c:pt>
                <c:pt idx="12">
                  <c:v>86</c:v>
                </c:pt>
              </c:numCache>
            </c:numRef>
          </c:val>
          <c:extLst>
            <c:ext xmlns:c16="http://schemas.microsoft.com/office/drawing/2014/chart" uri="{C3380CC4-5D6E-409C-BE32-E72D297353CC}">
              <c16:uniqueId val="{00000007-F1FC-4A13-9B22-CE9A4DFE44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3302</c:v>
                </c:pt>
                <c:pt idx="3">
                  <c:v>3171</c:v>
                </c:pt>
                <c:pt idx="6">
                  <c:v>3140</c:v>
                </c:pt>
                <c:pt idx="9">
                  <c:v>2951</c:v>
                </c:pt>
                <c:pt idx="12">
                  <c:v>2802</c:v>
                </c:pt>
              </c:numCache>
            </c:numRef>
          </c:val>
          <c:extLst>
            <c:ext xmlns:c16="http://schemas.microsoft.com/office/drawing/2014/chart" uri="{C3380CC4-5D6E-409C-BE32-E72D297353CC}">
              <c16:uniqueId val="{00000008-F1FC-4A13-9B22-CE9A4DFE44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77</c:v>
                </c:pt>
                <c:pt idx="3">
                  <c:v>92</c:v>
                </c:pt>
                <c:pt idx="6">
                  <c:v>78</c:v>
                </c:pt>
                <c:pt idx="9">
                  <c:v>63</c:v>
                </c:pt>
                <c:pt idx="12">
                  <c:v>60</c:v>
                </c:pt>
              </c:numCache>
            </c:numRef>
          </c:val>
          <c:extLst>
            <c:ext xmlns:c16="http://schemas.microsoft.com/office/drawing/2014/chart" uri="{C3380CC4-5D6E-409C-BE32-E72D297353CC}">
              <c16:uniqueId val="{00000009-F1FC-4A13-9B22-CE9A4DFE44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5383</c:v>
                </c:pt>
                <c:pt idx="3">
                  <c:v>5409</c:v>
                </c:pt>
                <c:pt idx="6">
                  <c:v>5771</c:v>
                </c:pt>
                <c:pt idx="9">
                  <c:v>6294</c:v>
                </c:pt>
                <c:pt idx="12">
                  <c:v>7000</c:v>
                </c:pt>
              </c:numCache>
            </c:numRef>
          </c:val>
          <c:extLst>
            <c:ext xmlns:c16="http://schemas.microsoft.com/office/drawing/2014/chart" uri="{C3380CC4-5D6E-409C-BE32-E72D297353CC}">
              <c16:uniqueId val="{0000000A-F1FC-4A13-9B22-CE9A4DFE4428}"/>
            </c:ext>
          </c:extLst>
        </c:ser>
        <c:dLbls>
          <c:showLegendKey val="0"/>
          <c:showVal val="0"/>
          <c:showCatName val="0"/>
          <c:showSerName val="0"/>
          <c:showPercent val="0"/>
          <c:showBubbleSize val="0"/>
        </c:dLbls>
        <c:gapWidth val="100"/>
        <c:overlap val="100"/>
        <c:axId val="79596160"/>
        <c:axId val="79606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632</c:v>
                </c:pt>
                <c:pt idx="2">
                  <c:v>#N/A</c:v>
                </c:pt>
                <c:pt idx="3">
                  <c:v>#N/A</c:v>
                </c:pt>
                <c:pt idx="4">
                  <c:v>724</c:v>
                </c:pt>
                <c:pt idx="5">
                  <c:v>#N/A</c:v>
                </c:pt>
                <c:pt idx="6">
                  <c:v>#N/A</c:v>
                </c:pt>
                <c:pt idx="7">
                  <c:v>812</c:v>
                </c:pt>
                <c:pt idx="8">
                  <c:v>#N/A</c:v>
                </c:pt>
                <c:pt idx="9">
                  <c:v>#N/A</c:v>
                </c:pt>
                <c:pt idx="10">
                  <c:v>1039</c:v>
                </c:pt>
                <c:pt idx="11">
                  <c:v>#N/A</c:v>
                </c:pt>
                <c:pt idx="12">
                  <c:v>#N/A</c:v>
                </c:pt>
                <c:pt idx="13">
                  <c:v>1845</c:v>
                </c:pt>
                <c:pt idx="14">
                  <c:v>#N/A</c:v>
                </c:pt>
              </c:numCache>
            </c:numRef>
          </c:val>
          <c:smooth val="0"/>
          <c:extLst>
            <c:ext xmlns:c16="http://schemas.microsoft.com/office/drawing/2014/chart" uri="{C3380CC4-5D6E-409C-BE32-E72D297353CC}">
              <c16:uniqueId val="{0000000B-F1FC-4A13-9B22-CE9A4DFE4428}"/>
            </c:ext>
          </c:extLst>
        </c:ser>
        <c:dLbls>
          <c:showLegendKey val="0"/>
          <c:showVal val="0"/>
          <c:showCatName val="0"/>
          <c:showSerName val="0"/>
          <c:showPercent val="0"/>
          <c:showBubbleSize val="0"/>
        </c:dLbls>
        <c:marker val="1"/>
        <c:smooth val="0"/>
        <c:axId val="79596160"/>
        <c:axId val="79606528"/>
      </c:lineChart>
      <c:catAx>
        <c:axId val="7959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9606528"/>
        <c:crosses val="autoZero"/>
        <c:auto val="1"/>
        <c:lblAlgn val="ctr"/>
        <c:lblOffset val="100"/>
        <c:tickLblSkip val="1"/>
        <c:tickMarkSkip val="1"/>
        <c:noMultiLvlLbl val="0"/>
      </c:catAx>
      <c:valAx>
        <c:axId val="79606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59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804E-2"/>
          <c:w val="0.89122665696781667"/>
          <c:h val="0.85862490608254205"/>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681</c:v>
                </c:pt>
                <c:pt idx="1">
                  <c:v>772</c:v>
                </c:pt>
                <c:pt idx="2">
                  <c:v>648</c:v>
                </c:pt>
              </c:numCache>
            </c:numRef>
          </c:val>
          <c:extLst>
            <c:ext xmlns:c16="http://schemas.microsoft.com/office/drawing/2014/chart" uri="{C3380CC4-5D6E-409C-BE32-E72D297353CC}">
              <c16:uniqueId val="{00000000-5F9E-4028-B242-6EEED9C186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217</c:v>
                </c:pt>
                <c:pt idx="1">
                  <c:v>217</c:v>
                </c:pt>
                <c:pt idx="2">
                  <c:v>217</c:v>
                </c:pt>
              </c:numCache>
            </c:numRef>
          </c:val>
          <c:extLst>
            <c:ext xmlns:c16="http://schemas.microsoft.com/office/drawing/2014/chart" uri="{C3380CC4-5D6E-409C-BE32-E72D297353CC}">
              <c16:uniqueId val="{00000001-5F9E-4028-B242-6EEED9C186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562</c:v>
                </c:pt>
                <c:pt idx="1">
                  <c:v>604</c:v>
                </c:pt>
                <c:pt idx="2">
                  <c:v>632</c:v>
                </c:pt>
              </c:numCache>
            </c:numRef>
          </c:val>
          <c:extLst>
            <c:ext xmlns:c16="http://schemas.microsoft.com/office/drawing/2014/chart" uri="{C3380CC4-5D6E-409C-BE32-E72D297353CC}">
              <c16:uniqueId val="{00000002-5F9E-4028-B242-6EEED9C186ED}"/>
            </c:ext>
          </c:extLst>
        </c:ser>
        <c:dLbls>
          <c:showLegendKey val="0"/>
          <c:showVal val="0"/>
          <c:showCatName val="0"/>
          <c:showSerName val="0"/>
          <c:showPercent val="0"/>
          <c:showBubbleSize val="0"/>
        </c:dLbls>
        <c:gapWidth val="120"/>
        <c:overlap val="100"/>
        <c:axId val="108450176"/>
        <c:axId val="108451712"/>
      </c:barChart>
      <c:catAx>
        <c:axId val="10845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8451712"/>
        <c:crosses val="autoZero"/>
        <c:auto val="1"/>
        <c:lblAlgn val="ctr"/>
        <c:lblOffset val="100"/>
        <c:tickLblSkip val="1"/>
        <c:tickMarkSkip val="1"/>
        <c:noMultiLvlLbl val="0"/>
      </c:catAx>
      <c:valAx>
        <c:axId val="1084517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845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{FA6A1D73-35B4-4CB4-ABFF-5EDB8F6291E0}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2CD-4550-AF31-DC9AE3628B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{BDBF4988-FC87-4A8E-A3DD-C7FB1D5744F8}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CD-4550-AF31-DC9AE3628B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{164CC8E5-D2D1-4785-8DF2-13AE71E9E3F0}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CD-4550-AF31-DC9AE3628B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{A987127F-83C0-4379-96CB-474B154C557A}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CD-4550-AF31-DC9AE3628B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{4CA29F7E-649D-4941-B818-61F8BF881BFF}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CD-4550-AF31-DC9AE3628BE2}"/>
                </c:ext>
              </c:extLst>
            </c:dLbl>
            <c:dLbl>
              <c:idx val="8"/>
              <c:layout>
                <c:manualLayout>
                  <c:x val="-2.5640820289577353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{754DE4AA-F140-4B83-8C9F-F79A19FB71E2}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2CD-4550-AF31-DC9AE3628BE2}"/>
                </c:ext>
              </c:extLst>
            </c:dLbl>
            <c:dLbl>
              <c:idx val="16"/>
              <c:layout>
                <c:manualLayout>
                  <c:x val="-4.3414906619938673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{4F016B1D-9FC5-4F68-A8A7-AC4BE30E8773}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2CD-4550-AF31-DC9AE3628BE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{9926DB91-0680-433D-A28D-7EA8C8B61CB3}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2CD-4550-AF31-DC9AE3628BE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{B59EC4F0-37A2-43D4-BF97-F5CE30980F6B}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2CD-4550-AF31-DC9AE3628B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57.5</c:v>
                </c:pt>
                <c:pt idx="16">
                  <c:v>58.6</c:v>
                </c:pt>
                <c:pt idx="24">
                  <c:v>61</c:v>
                </c:pt>
                <c:pt idx="32">
                  <c:v>46.2</c:v>
                </c:pt>
              </c:numCache>
            </c:numRef>
          </c:xVal>
          <c:yVal>
            <c:numRef>
              <c:f>公会計指標分析・財政指標組合せ分析表!$BP$51:$DC$51</c:f>
              <c:numCache>
                <c:formatCode>#,##0.0;"▲ "#,##0.0</c:formatCode>
                <c:ptCount val="40"/>
                <c:pt idx="8">
                  <c:v>25.6</c:v>
                </c:pt>
                <c:pt idx="16">
                  <c:v>28.3</c:v>
                </c:pt>
                <c:pt idx="24">
                  <c:v>36.200000000000003</c:v>
                </c:pt>
                <c:pt idx="32">
                  <c:v>65.400000000000006</c:v>
                </c:pt>
              </c:numCache>
            </c:numRef>
          </c:yVal>
          <c:smooth val="0"/>
          <c:extLst>
            <c:ext xmlns:c16="http://schemas.microsoft.com/office/drawing/2014/chart" uri="{C3380CC4-5D6E-409C-BE32-E72D297353CC}">
              <c16:uniqueId val="{00000009-D2CD-4550-AF31-DC9AE3628BE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{AAF20A54-5258-462A-BDDE-568DA70DDFAF}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2CD-4550-AF31-DC9AE3628BE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{31FE55A8-DA3E-4462-9271-B0898A84A53A}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CD-4550-AF31-DC9AE3628B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{266166E0-F777-4C36-920D-6A68F9DF06DD}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CD-4550-AF31-DC9AE3628B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{2410C93D-2B4C-47E1-B29C-564A2B05483D}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CD-4550-AF31-DC9AE3628B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{8B76710D-9D15-466C-AEAA-628D56FD55A3}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CD-4550-AF31-DC9AE3628BE2}"/>
                </c:ext>
              </c:extLst>
            </c:dLbl>
            <c:dLbl>
              <c:idx val="8"/>
              <c:layout>
                <c:manualLayout>
                  <c:x val="-3.864958064956725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{E6AFE825-5C43-4E60-BF67-39B884937099}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2CD-4550-AF31-DC9AE3628BE2}"/>
                </c:ext>
              </c:extLst>
            </c:dLbl>
            <c:dLbl>
              <c:idx val="16"/>
              <c:layout>
                <c:manualLayout>
                  <c:x val="-2.0875494319206208E-2"/>
                  <c:y val="-7.4106301404120972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{C9F3ADF0-9477-4446-A735-389799CB412E}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2CD-4550-AF31-DC9AE3628BE2}"/>
                </c:ext>
              </c:extLst>
            </c:dLbl>
            <c:dLbl>
              <c:idx val="24"/>
              <c:layout>
                <c:manualLayout>
                  <c:x val="-3.2145200469572303E-2"/>
                  <c:y val="-5.537178280760955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{665F1376-4AE5-43D3-A01C-8D9D1700DAE9}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2CD-4550-AF31-DC9AE3628BE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{47D89ABF-BD42-4D44-AF77-96E508CA3771}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2CD-4550-AF31-DC9AE3628B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58.7</c:v>
                </c:pt>
                <c:pt idx="24">
                  <c:v>59.2</c:v>
                </c:pt>
                <c:pt idx="32">
                  <c:v>60.7</c:v>
                </c:pt>
              </c:numCache>
            </c:numRef>
          </c:xVal>
          <c:yVal>
            <c:numRef>
              <c:f>公会計指標分析・財政指標組合せ分析表!$BP$55:$DC$55</c:f>
              <c:numCache>
                <c:formatCode>#,##0.0;"▲ "#,##0.0</c:formatCode>
                <c:ptCount val="40"/>
                <c:pt idx="8">
                  <c:v>27</c:v>
                </c:pt>
                <c:pt idx="16">
                  <c:v>25.4</c:v>
                </c:pt>
                <c:pt idx="24">
                  <c:v>23.4</c:v>
                </c:pt>
                <c:pt idx="32">
                  <c:v>7.7</c:v>
                </c:pt>
              </c:numCache>
            </c:numRef>
          </c:yVal>
          <c:smooth val="0"/>
          <c:extLst>
            <c:ext xmlns:c16="http://schemas.microsoft.com/office/drawing/2014/chart" uri="{C3380CC4-5D6E-409C-BE32-E72D297353CC}">
              <c16:uniqueId val="{00000013-D2CD-4550-AF31-DC9AE3628BE2}"/>
            </c:ext>
          </c:extLst>
        </c:ser>
        <c:dLbls>
          <c:showLegendKey val="0"/>
          <c:showVal val="1"/>
          <c:showCatName val="0"/>
          <c:showSerName val="0"/>
          <c:showPercent val="0"/>
          <c:showBubbleSize val="0"/>
        </c:dLbls>
        <c:axId val="108851584"/>
        <c:axId val="108853504"/>
      </c:scatterChart>
      <c:valAx>
        <c:axId val="108851584"/>
        <c:scaling>
          <c:orientation val="minMax"/>
          <c:max val="63"/>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853504"/>
        <c:crosses val="autoZero"/>
        <c:crossBetween val="midCat"/>
      </c:valAx>
      <c:valAx>
        <c:axId val="108853504"/>
        <c:scaling>
          <c:orientation val="minMax"/>
          <c:max val="7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851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{57E3EA5B-D753-41EE-9F59-D9E17A9B3478}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ABC-4D2F-92F8-DA634EFE98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{58579F36-EAC5-42EA-8C2A-13C9A1F23B18}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BC-4D2F-92F8-DA634EFE98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{7E591AA2-7468-4503-A8C3-B710C24678AC}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BC-4D2F-92F8-DA634EFE98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{6C01781A-6C74-4917-A73C-BB8370F21B06}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BC-4D2F-92F8-DA634EFE98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{FCA806F8-046D-42EA-90A3-060EF490668A}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BC-4D2F-92F8-DA634EFE988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{7B807895-9EFF-4777-A2E8-349BC14354D1}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ABC-4D2F-92F8-DA634EFE988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{66D7EC79-3BFB-4964-A25A-CA36511AEC4F}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ABC-4D2F-92F8-DA634EFE988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{9EB4971E-ACB1-4FB2-8036-559F62646D8A}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ABC-4D2F-92F8-DA634EFE988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{9F30F302-A88E-4490-8C67-4CFF0B64D1A5}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ABC-4D2F-92F8-DA634EFE98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10.9</c:v>
                </c:pt>
                <c:pt idx="16">
                  <c:v>10</c:v>
                </c:pt>
                <c:pt idx="24">
                  <c:v>9.4</c:v>
                </c:pt>
                <c:pt idx="32">
                  <c:v>9.9</c:v>
                </c:pt>
              </c:numCache>
            </c:numRef>
          </c:xVal>
          <c:yVal>
            <c:numRef>
              <c:f>公会計指標分析・財政指標組合せ分析表!$BP$73:$DC$73</c:f>
              <c:numCache>
                <c:formatCode>#,##0.0;"▲ "#,##0.0</c:formatCode>
                <c:ptCount val="40"/>
                <c:pt idx="0">
                  <c:v>22.9</c:v>
                </c:pt>
                <c:pt idx="8">
                  <c:v>25.6</c:v>
                </c:pt>
                <c:pt idx="16">
                  <c:v>28.3</c:v>
                </c:pt>
                <c:pt idx="24">
                  <c:v>36.200000000000003</c:v>
                </c:pt>
                <c:pt idx="32">
                  <c:v>65.400000000000006</c:v>
                </c:pt>
              </c:numCache>
            </c:numRef>
          </c:yVal>
          <c:smooth val="0"/>
          <c:extLst>
            <c:ext xmlns:c16="http://schemas.microsoft.com/office/drawing/2014/chart" uri="{C3380CC4-5D6E-409C-BE32-E72D297353CC}">
              <c16:uniqueId val="{00000009-0ABC-4D2F-92F8-DA634EFE988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{643261A6-25D6-498D-8286-B602C75CC504}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ABC-4D2F-92F8-DA634EFE988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{FD370C10-B435-4905-8C4E-26E1A6EF8999}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BC-4D2F-92F8-DA634EFE98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{778C9F20-47AD-4AC6-B577-387023573104}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BC-4D2F-92F8-DA634EFE98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{AE0C187B-3FF0-4601-9A40-2C4C840F7942}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BC-4D2F-92F8-DA634EFE98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{334184E7-33BC-4FCF-A006-7A52ACDDE269}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BC-4D2F-92F8-DA634EFE988F}"/>
                </c:ext>
              </c:extLst>
            </c:dLbl>
            <c:dLbl>
              <c:idx val="8"/>
              <c:layout>
                <c:manualLayout>
                  <c:x val="-2.9387460484841803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{68307445-5E89-4C01-B6E1-EC20D12CFBC4}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ABC-4D2F-92F8-DA634EFE988F}"/>
                </c:ext>
              </c:extLst>
            </c:dLbl>
            <c:dLbl>
              <c:idx val="16"/>
              <c:layout>
                <c:manualLayout>
                  <c:x val="-3.4008522753379462E-2"/>
                  <c:y val="-7.108552120100801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{D4E2C0FC-B12D-4F7B-AB5B-629ABB01AB46}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ABC-4D2F-92F8-DA634EFE988F}"/>
                </c:ext>
              </c:extLst>
            </c:dLbl>
            <c:dLbl>
              <c:idx val="24"/>
              <c:layout>
                <c:manualLayout>
                  <c:x val="-3.1697991619110633E-2"/>
                  <c:y val="-5.3747772974579965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{C862685C-070F-473B-A189-A0BCE08FA016}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ABC-4D2F-92F8-DA634EFE988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{5D3D6D18-6A99-42FF-9641-1ED1ACD5DC17}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ABC-4D2F-92F8-DA634EFE98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c:ext xmlns:c16="http://schemas.microsoft.com/office/drawing/2014/chart" uri="{C3380CC4-5D6E-409C-BE32-E72D297353CC}">
              <c16:uniqueId val="{00000013-0ABC-4D2F-92F8-DA634EFE988F}"/>
            </c:ext>
          </c:extLst>
        </c:ser>
        <c:dLbls>
          <c:showLegendKey val="0"/>
          <c:showVal val="1"/>
          <c:showCatName val="0"/>
          <c:showSerName val="0"/>
          <c:showPercent val="0"/>
          <c:showBubbleSize val="0"/>
        </c:dLbls>
        <c:axId val="111808512"/>
        <c:axId val="111810432"/>
      </c:scatterChart>
      <c:valAx>
        <c:axId val="111808512"/>
        <c:scaling>
          <c:orientation val="minMax"/>
          <c:max val="12.1"/>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810432"/>
        <c:crosses val="autoZero"/>
        <c:crossBetween val="midCat"/>
      </c:valAx>
      <c:valAx>
        <c:axId val="111810432"/>
        <c:scaling>
          <c:orientation val="minMax"/>
          <c:max val="7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8085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長野五輪関連事業に伴う地方債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は次々と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終了し、元利償還金は順調に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年度震災による災害復旧事業債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の元金償還が始まったことにより今年度は元利償還金が増加した。今後も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広域ごみ処理施設建設負担金、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給食センター建設、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ここ数年先送りしていた投資的事業の再開など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新規発行債の増加により、元利償還金は増加する見込みである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年の震災による災害復旧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広域ごみ処理施設建設負担金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、給食センター建設、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ここ数年先送りしていた投資的事業の再開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新規発行債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地方債の現在高の増加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は著しい。またそれらの事業により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多額の資金が必要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基金からの取崩し額が増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、充当可能基金の減となっ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長野県白馬村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ふるさと白馬村を応援する基金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万円増額しているのだが、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の取り崩しに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公債費増加と予定している大型事業等により基金の取り崩しは否めず、残高は減少傾向にある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ふるさと白馬村を応援する基金：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白馬村のまちづくりに賛同する寄附金を財源として、様々な人々の参加による、個性豊かで活力あるまちづくりの推進とふるさとづくりに資する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万円も取り崩したが、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万円も寄附金が集まり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利子と合わせて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積み立てたことにより増加した。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白馬村を応援していただいた皆様の期待に沿えるよう有効に活用させていただく予定。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年の震災による災害復旧事業、広域ごみ処理施設建設負担金、給食センター建設、ここ数年先送りしていた投資的事業の再開など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の大型事業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により多額の資金が必要となったため基金からの取崩し額が増え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年の震災の実績等を踏まえ、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億円程度は基金残高を確保したい。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利子の積立のみにより増減なし。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今後の繰上償還等に備え、現状の基金残高は保持したい。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9,447
8,476
189.36
7,052,352
6,977,699
64,322
3,472,011
7,000,038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それぞれの公共施設等について個別施設計画を策定済みであり、当該計画に基づいた施設の維持管理を適切に進めている。また、平成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年度は白馬村学校給食センター新築工事や白馬村村営運動場南部グラウンド改修工事により減価償却率は著しく平均値を下回っている。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66" name="直線コネクタ 65"/>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7"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8" name="直線コネクタ 67"/>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69" name="有形固定資産減価償却率最大値テキスト"/>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0" name="直線コネクタ 69"/>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50726</xdr:rowOff>
    </xdr:from>
    <xdr:ext cx="405111" cy="259045"/>
    <xdr:sp macro="" textlink="">
      <xdr:nvSpPr>
        <xdr:cNvPr id="71" name="有形固定資産減価償却率平均値テキスト"/>
        <xdr:cNvSpPr txBox="1"/>
      </xdr:nvSpPr>
      <xdr:spPr>
        <a:xfrm>
          <a:off x="4813300" y="5965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2" name="フローチャート: 判断 71"/>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3" name="フローチャート: 判断 72"/>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74" name="フローチャート: 判断 73"/>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75" name="フローチャート: 判断 74"/>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132171</xdr:rowOff>
    </xdr:from>
    <xdr:to>
      <xdr:col>23</xdr:col>
      <xdr:colOff>136525</xdr:colOff>
      <xdr:row>34</xdr:row>
      <xdr:rowOff>62321</xdr:rowOff>
    </xdr:to>
    <xdr:sp macro="" textlink="">
      <xdr:nvSpPr>
        <xdr:cNvPr id="81" name="楕円 80"/>
        <xdr:cNvSpPr/>
      </xdr:nvSpPr>
      <xdr:spPr>
        <a:xfrm>
          <a:off x="4711700" y="65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110598</xdr:rowOff>
    </xdr:from>
    <xdr:ext cx="405111" cy="259045"/>
    <xdr:sp macro="" textlink="">
      <xdr:nvSpPr>
        <xdr:cNvPr id="82" name="有形固定資産減価償却率該当値テキスト"/>
        <xdr:cNvSpPr txBox="1"/>
      </xdr:nvSpPr>
      <xdr:spPr>
        <a:xfrm>
          <a:off x="4813300" y="6539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18597</xdr:rowOff>
    </xdr:from>
    <xdr:to>
      <xdr:col>19</xdr:col>
      <xdr:colOff>187325</xdr:colOff>
      <xdr:row>31</xdr:row>
      <xdr:rowOff>120197</xdr:rowOff>
    </xdr:to>
    <xdr:sp macro="" textlink="">
      <xdr:nvSpPr>
        <xdr:cNvPr id="83" name="楕円 82"/>
        <xdr:cNvSpPr/>
      </xdr:nvSpPr>
      <xdr:spPr>
        <a:xfrm>
          <a:off x="4000500" y="61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69397</xdr:rowOff>
    </xdr:from>
    <xdr:to>
      <xdr:col>23</xdr:col>
      <xdr:colOff>85725</xdr:colOff>
      <xdr:row>34</xdr:row>
      <xdr:rowOff>11521</xdr:rowOff>
    </xdr:to>
    <xdr:cxnSp macro="">
      <xdr:nvCxnSpPr>
        <xdr:cNvPr id="84" name="直線コネクタ 83"/>
        <xdr:cNvCxnSpPr/>
      </xdr:nvCxnSpPr>
      <xdr:spPr>
        <a:xfrm>
          <a:off x="4051300" y="6155872"/>
          <a:ext cx="711200" cy="45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92619</xdr:rowOff>
    </xdr:from>
    <xdr:to>
      <xdr:col>15</xdr:col>
      <xdr:colOff>187325</xdr:colOff>
      <xdr:row>32</xdr:row>
      <xdr:rowOff>22769</xdr:rowOff>
    </xdr:to>
    <xdr:sp macro="" textlink="">
      <xdr:nvSpPr>
        <xdr:cNvPr id="85" name="楕円 84"/>
        <xdr:cNvSpPr/>
      </xdr:nvSpPr>
      <xdr:spPr>
        <a:xfrm>
          <a:off x="32385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69397</xdr:rowOff>
    </xdr:from>
    <xdr:to>
      <xdr:col>19</xdr:col>
      <xdr:colOff>136525</xdr:colOff>
      <xdr:row>31</xdr:row>
      <xdr:rowOff>143419</xdr:rowOff>
    </xdr:to>
    <xdr:cxnSp macro="">
      <xdr:nvCxnSpPr>
        <xdr:cNvPr id="86" name="直線コネクタ 85"/>
        <xdr:cNvCxnSpPr/>
      </xdr:nvCxnSpPr>
      <xdr:spPr>
        <a:xfrm flipV="1">
          <a:off x="3289300" y="6155872"/>
          <a:ext cx="762000" cy="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126547</xdr:rowOff>
    </xdr:from>
    <xdr:to>
      <xdr:col>11</xdr:col>
      <xdr:colOff>187325</xdr:colOff>
      <xdr:row>32</xdr:row>
      <xdr:rowOff>56697</xdr:rowOff>
    </xdr:to>
    <xdr:sp macro="" textlink="">
      <xdr:nvSpPr>
        <xdr:cNvPr id="87" name="楕円 86"/>
        <xdr:cNvSpPr/>
      </xdr:nvSpPr>
      <xdr:spPr>
        <a:xfrm>
          <a:off x="24765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143419</xdr:rowOff>
    </xdr:from>
    <xdr:to>
      <xdr:col>15</xdr:col>
      <xdr:colOff>136525</xdr:colOff>
      <xdr:row>32</xdr:row>
      <xdr:rowOff>5897</xdr:rowOff>
    </xdr:to>
    <xdr:cxnSp macro="">
      <xdr:nvCxnSpPr>
        <xdr:cNvPr id="88" name="直線コネクタ 87"/>
        <xdr:cNvCxnSpPr/>
      </xdr:nvCxnSpPr>
      <xdr:spPr>
        <a:xfrm flipV="1">
          <a:off x="2527300" y="6229894"/>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166841</xdr:rowOff>
    </xdr:from>
    <xdr:ext cx="405111" cy="259045"/>
    <xdr:sp macro="" textlink="">
      <xdr:nvSpPr>
        <xdr:cNvPr id="89" name="n_1aveValue有形固定資産減価償却率"/>
        <xdr:cNvSpPr txBox="1"/>
      </xdr:nvSpPr>
      <xdr:spPr>
        <a:xfrm>
          <a:off x="38360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90" name="n_2aveValue有形固定資産減価償却率"/>
        <xdr:cNvSpPr txBox="1"/>
      </xdr:nvSpPr>
      <xdr:spPr>
        <a:xfrm>
          <a:off x="30867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57076</xdr:rowOff>
    </xdr:from>
    <xdr:ext cx="405111" cy="259045"/>
    <xdr:sp macro="" textlink="">
      <xdr:nvSpPr>
        <xdr:cNvPr id="91" name="n_3aveValue有形固定資産減価償却率"/>
        <xdr:cNvSpPr txBox="1"/>
      </xdr:nvSpPr>
      <xdr:spPr>
        <a:xfrm>
          <a:off x="23247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136724</xdr:rowOff>
    </xdr:from>
    <xdr:ext cx="405111" cy="259045"/>
    <xdr:sp macro="" textlink="">
      <xdr:nvSpPr>
        <xdr:cNvPr id="92" name="n_1mainValue有形固定資産減価償却率"/>
        <xdr:cNvSpPr txBox="1"/>
      </xdr:nvSpPr>
      <xdr:spPr>
        <a:xfrm>
          <a:off x="3836044" y="588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93" name="n_2mainValue有形固定資産減価償却率"/>
        <xdr:cNvSpPr txBox="1"/>
      </xdr:nvSpPr>
      <xdr:spPr>
        <a:xfrm>
          <a:off x="3086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73224</xdr:rowOff>
    </xdr:from>
    <xdr:ext cx="405111" cy="259045"/>
    <xdr:sp macro="" textlink="">
      <xdr:nvSpPr>
        <xdr:cNvPr id="94" name="n_3mainValue有形固定資産減価償却率"/>
        <xdr:cNvSpPr txBox="1"/>
      </xdr:nvSpPr>
      <xdr:spPr>
        <a:xfrm>
          <a:off x="2324744" y="5988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新規発行債の増加に伴い地方債現在高が増え、その結果、将来負担額が増加傾向にあるため、若干ではあるが類似団体内平均値を上回っている。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3" name="直線コネクタ 122"/>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6" name="債務償還比率最大値テキスト"/>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7" name="直線コネクタ 126"/>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133021</xdr:rowOff>
    </xdr:from>
    <xdr:ext cx="469744" cy="259045"/>
    <xdr:sp macro="" textlink="">
      <xdr:nvSpPr>
        <xdr:cNvPr id="128" name="債務償還比率平均値テキスト"/>
        <xdr:cNvSpPr txBox="1"/>
      </xdr:nvSpPr>
      <xdr:spPr>
        <a:xfrm>
          <a:off x="14846300" y="604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29" name="フローチャート: 判断 128"/>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0" name="フローチャート: 判断 129"/>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145958</xdr:rowOff>
    </xdr:from>
    <xdr:to>
      <xdr:col>76</xdr:col>
      <xdr:colOff>73025</xdr:colOff>
      <xdr:row>31</xdr:row>
      <xdr:rowOff>76108</xdr:rowOff>
    </xdr:to>
    <xdr:sp macro="" textlink="">
      <xdr:nvSpPr>
        <xdr:cNvPr id="136" name="楕円 135"/>
        <xdr:cNvSpPr/>
      </xdr:nvSpPr>
      <xdr:spPr>
        <a:xfrm>
          <a:off x="14744700" y="606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168835</xdr:rowOff>
    </xdr:from>
    <xdr:ext cx="469744" cy="259045"/>
    <xdr:sp macro="" textlink="">
      <xdr:nvSpPr>
        <xdr:cNvPr id="137" name="債務償還比率該当値テキスト"/>
        <xdr:cNvSpPr txBox="1"/>
      </xdr:nvSpPr>
      <xdr:spPr>
        <a:xfrm>
          <a:off x="14846300" y="591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44076</xdr:rowOff>
    </xdr:from>
    <xdr:to>
      <xdr:col>72</xdr:col>
      <xdr:colOff>123825</xdr:colOff>
      <xdr:row>31</xdr:row>
      <xdr:rowOff>145676</xdr:rowOff>
    </xdr:to>
    <xdr:sp macro="" textlink="">
      <xdr:nvSpPr>
        <xdr:cNvPr id="138" name="楕円 137"/>
        <xdr:cNvSpPr/>
      </xdr:nvSpPr>
      <xdr:spPr>
        <a:xfrm>
          <a:off x="14033500" y="613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25308</xdr:rowOff>
    </xdr:from>
    <xdr:to>
      <xdr:col>76</xdr:col>
      <xdr:colOff>22225</xdr:colOff>
      <xdr:row>31</xdr:row>
      <xdr:rowOff>94876</xdr:rowOff>
    </xdr:to>
    <xdr:cxnSp macro="">
      <xdr:nvCxnSpPr>
        <xdr:cNvPr id="139" name="直線コネクタ 138"/>
        <xdr:cNvCxnSpPr/>
      </xdr:nvCxnSpPr>
      <xdr:spPr>
        <a:xfrm flipV="1">
          <a:off x="14084300" y="6111783"/>
          <a:ext cx="711200" cy="6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51974</xdr:rowOff>
    </xdr:from>
    <xdr:ext cx="469744" cy="259045"/>
    <xdr:sp macro="" textlink="">
      <xdr:nvSpPr>
        <xdr:cNvPr id="140" name="n_1aveValue債務償還比率"/>
        <xdr:cNvSpPr txBox="1"/>
      </xdr:nvSpPr>
      <xdr:spPr>
        <a:xfrm>
          <a:off x="13836727" y="579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136803</xdr:rowOff>
    </xdr:from>
    <xdr:ext cx="469744" cy="259045"/>
    <xdr:sp macro="" textlink="">
      <xdr:nvSpPr>
        <xdr:cNvPr id="141" name="n_1mainValue債務償還比率"/>
        <xdr:cNvSpPr txBox="1"/>
      </xdr:nvSpPr>
      <xdr:spPr>
        <a:xfrm>
          <a:off x="13836727" y="622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9,447
8,476
189.36
7,052,352
6,977,699
64,322
3,472,011
7,000,038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2" name="【道路】&#10;有形固定資産減価償却率平均値テキスト"/>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40096</xdr:rowOff>
    </xdr:from>
    <xdr:to>
      <xdr:col>24</xdr:col>
      <xdr:colOff>114300</xdr:colOff>
      <xdr:row>36</xdr:row>
      <xdr:rowOff>141696</xdr:rowOff>
    </xdr:to>
    <xdr:sp macro="" textlink="">
      <xdr:nvSpPr>
        <xdr:cNvPr id="72" name="楕円 71"/>
        <xdr:cNvSpPr/>
      </xdr:nvSpPr>
      <xdr:spPr>
        <a:xfrm>
          <a:off x="45847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62973</xdr:rowOff>
    </xdr:from>
    <xdr:ext cx="405111" cy="259045"/>
    <xdr:sp macro="" textlink="">
      <xdr:nvSpPr>
        <xdr:cNvPr id="73" name="【道路】&#10;有形固定資産減価償却率該当値テキスト"/>
        <xdr:cNvSpPr txBox="1"/>
      </xdr:nvSpPr>
      <xdr:spPr>
        <a:xfrm>
          <a:off x="4673600" y="606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74386</xdr:rowOff>
    </xdr:from>
    <xdr:to>
      <xdr:col>20</xdr:col>
      <xdr:colOff>38100</xdr:colOff>
      <xdr:row>37</xdr:row>
      <xdr:rowOff>4536</xdr:rowOff>
    </xdr:to>
    <xdr:sp macro="" textlink="">
      <xdr:nvSpPr>
        <xdr:cNvPr id="74" name="楕円 73"/>
        <xdr:cNvSpPr/>
      </xdr:nvSpPr>
      <xdr:spPr>
        <a:xfrm>
          <a:off x="3746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90896</xdr:rowOff>
    </xdr:from>
    <xdr:to>
      <xdr:col>24</xdr:col>
      <xdr:colOff>63500</xdr:colOff>
      <xdr:row>36</xdr:row>
      <xdr:rowOff>125186</xdr:rowOff>
    </xdr:to>
    <xdr:cxnSp macro="">
      <xdr:nvCxnSpPr>
        <xdr:cNvPr id="75" name="直線コネクタ 74"/>
        <xdr:cNvCxnSpPr/>
      </xdr:nvCxnSpPr>
      <xdr:spPr>
        <a:xfrm flipV="1">
          <a:off x="3797300" y="626309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108676</xdr:rowOff>
    </xdr:from>
    <xdr:to>
      <xdr:col>15</xdr:col>
      <xdr:colOff>101600</xdr:colOff>
      <xdr:row>37</xdr:row>
      <xdr:rowOff>38826</xdr:rowOff>
    </xdr:to>
    <xdr:sp macro="" textlink="">
      <xdr:nvSpPr>
        <xdr:cNvPr id="76" name="楕円 75"/>
        <xdr:cNvSpPr/>
      </xdr:nvSpPr>
      <xdr:spPr>
        <a:xfrm>
          <a:off x="2857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125186</xdr:rowOff>
    </xdr:from>
    <xdr:to>
      <xdr:col>19</xdr:col>
      <xdr:colOff>177800</xdr:colOff>
      <xdr:row>36</xdr:row>
      <xdr:rowOff>159476</xdr:rowOff>
    </xdr:to>
    <xdr:cxnSp macro="">
      <xdr:nvCxnSpPr>
        <xdr:cNvPr id="77" name="直線コネクタ 76"/>
        <xdr:cNvCxnSpPr/>
      </xdr:nvCxnSpPr>
      <xdr:spPr>
        <a:xfrm flipV="1">
          <a:off x="2908300" y="62973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141333</xdr:rowOff>
    </xdr:from>
    <xdr:to>
      <xdr:col>10</xdr:col>
      <xdr:colOff>165100</xdr:colOff>
      <xdr:row>37</xdr:row>
      <xdr:rowOff>71483</xdr:rowOff>
    </xdr:to>
    <xdr:sp macro="" textlink="">
      <xdr:nvSpPr>
        <xdr:cNvPr id="78" name="楕円 77"/>
        <xdr:cNvSpPr/>
      </xdr:nvSpPr>
      <xdr:spPr>
        <a:xfrm>
          <a:off x="1968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159476</xdr:rowOff>
    </xdr:from>
    <xdr:to>
      <xdr:col>15</xdr:col>
      <xdr:colOff>50800</xdr:colOff>
      <xdr:row>37</xdr:row>
      <xdr:rowOff>20683</xdr:rowOff>
    </xdr:to>
    <xdr:cxnSp macro="">
      <xdr:nvCxnSpPr>
        <xdr:cNvPr id="79" name="直線コネクタ 78"/>
        <xdr:cNvCxnSpPr/>
      </xdr:nvCxnSpPr>
      <xdr:spPr>
        <a:xfrm flipV="1">
          <a:off x="2019300" y="63316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164754</xdr:rowOff>
    </xdr:from>
    <xdr:ext cx="405111" cy="259045"/>
    <xdr:sp macro="" textlink="">
      <xdr:nvSpPr>
        <xdr:cNvPr id="80" name="n_1aveValue【道路】&#10;有形固定資産減価償却率"/>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1" name="n_2aveValue【道路】&#10;有形固定資産減価償却率"/>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82" name="n_3aveValue【道路】&#10;有形固定資産減価償却率"/>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167113</xdr:rowOff>
    </xdr:from>
    <xdr:ext cx="405111" cy="259045"/>
    <xdr:sp macro="" textlink="">
      <xdr:nvSpPr>
        <xdr:cNvPr id="83" name="n_1mainValue【道路】&#10;有形固定資産減価償却率"/>
        <xdr:cNvSpPr txBox="1"/>
      </xdr:nvSpPr>
      <xdr:spPr>
        <a:xfrm>
          <a:off x="35820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29953</xdr:rowOff>
    </xdr:from>
    <xdr:ext cx="405111" cy="259045"/>
    <xdr:sp macro="" textlink="">
      <xdr:nvSpPr>
        <xdr:cNvPr id="84" name="n_2mainValue【道路】&#10;有形固定資産減価償却率"/>
        <xdr:cNvSpPr txBox="1"/>
      </xdr:nvSpPr>
      <xdr:spPr>
        <a:xfrm>
          <a:off x="2705744" y="637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62610</xdr:rowOff>
    </xdr:from>
    <xdr:ext cx="405111" cy="259045"/>
    <xdr:sp macro="" textlink="">
      <xdr:nvSpPr>
        <xdr:cNvPr id="85" name="n_3mainValue【道路】&#10;有形固定資産減価償却率"/>
        <xdr:cNvSpPr txBox="1"/>
      </xdr:nvSpPr>
      <xdr:spPr>
        <a:xfrm>
          <a:off x="1816744" y="640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9" name="直線コネクタ 108"/>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10" name="【道路】&#10;一人当たり延長最小値テキスト"/>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11" name="直線コネクタ 110"/>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12" name="【道路】&#10;一人当たり延長最大値テキスト"/>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3" name="直線コネクタ 112"/>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27920</xdr:rowOff>
    </xdr:from>
    <xdr:ext cx="534377" cy="259045"/>
    <xdr:sp macro="" textlink="">
      <xdr:nvSpPr>
        <xdr:cNvPr id="114" name="【道路】&#10;一人当たり延長平均値テキスト"/>
        <xdr:cNvSpPr txBox="1"/>
      </xdr:nvSpPr>
      <xdr:spPr>
        <a:xfrm>
          <a:off x="10515600" y="688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5" name="フローチャート: 判断 114"/>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6" name="フローチャート: 判断 115"/>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7" name="フローチャート: 判断 116"/>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8" name="フローチャート: 判断 117"/>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24006</xdr:rowOff>
    </xdr:from>
    <xdr:to>
      <xdr:col>55</xdr:col>
      <xdr:colOff>50800</xdr:colOff>
      <xdr:row>41</xdr:row>
      <xdr:rowOff>125606</xdr:rowOff>
    </xdr:to>
    <xdr:sp macro="" textlink="">
      <xdr:nvSpPr>
        <xdr:cNvPr id="124" name="楕円 123"/>
        <xdr:cNvSpPr/>
      </xdr:nvSpPr>
      <xdr:spPr>
        <a:xfrm>
          <a:off x="10426700" y="705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154921</xdr:rowOff>
    </xdr:from>
    <xdr:ext cx="534377" cy="259045"/>
    <xdr:sp macro="" textlink="">
      <xdr:nvSpPr>
        <xdr:cNvPr id="125" name="【道路】&#10;一人当たり延長該当値テキスト"/>
        <xdr:cNvSpPr txBox="1"/>
      </xdr:nvSpPr>
      <xdr:spPr>
        <a:xfrm>
          <a:off x="10515600" y="701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168321</xdr:rowOff>
    </xdr:from>
    <xdr:to>
      <xdr:col>50</xdr:col>
      <xdr:colOff>165100</xdr:colOff>
      <xdr:row>41</xdr:row>
      <xdr:rowOff>98471</xdr:rowOff>
    </xdr:to>
    <xdr:sp macro="" textlink="">
      <xdr:nvSpPr>
        <xdr:cNvPr id="126" name="楕円 125"/>
        <xdr:cNvSpPr/>
      </xdr:nvSpPr>
      <xdr:spPr>
        <a:xfrm>
          <a:off x="9588500" y="702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47671</xdr:rowOff>
    </xdr:from>
    <xdr:to>
      <xdr:col>55</xdr:col>
      <xdr:colOff>0</xdr:colOff>
      <xdr:row>41</xdr:row>
      <xdr:rowOff>74806</xdr:rowOff>
    </xdr:to>
    <xdr:cxnSp macro="">
      <xdr:nvCxnSpPr>
        <xdr:cNvPr id="127" name="直線コネクタ 126"/>
        <xdr:cNvCxnSpPr/>
      </xdr:nvCxnSpPr>
      <xdr:spPr>
        <a:xfrm>
          <a:off x="9639300" y="7077121"/>
          <a:ext cx="8382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168961</xdr:rowOff>
    </xdr:from>
    <xdr:to>
      <xdr:col>46</xdr:col>
      <xdr:colOff>38100</xdr:colOff>
      <xdr:row>41</xdr:row>
      <xdr:rowOff>99111</xdr:rowOff>
    </xdr:to>
    <xdr:sp macro="" textlink="">
      <xdr:nvSpPr>
        <xdr:cNvPr id="128" name="楕円 127"/>
        <xdr:cNvSpPr/>
      </xdr:nvSpPr>
      <xdr:spPr>
        <a:xfrm>
          <a:off x="8699500" y="702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47671</xdr:rowOff>
    </xdr:from>
    <xdr:to>
      <xdr:col>50</xdr:col>
      <xdr:colOff>114300</xdr:colOff>
      <xdr:row>41</xdr:row>
      <xdr:rowOff>48311</xdr:rowOff>
    </xdr:to>
    <xdr:cxnSp macro="">
      <xdr:nvCxnSpPr>
        <xdr:cNvPr id="129" name="直線コネクタ 128"/>
        <xdr:cNvCxnSpPr/>
      </xdr:nvCxnSpPr>
      <xdr:spPr>
        <a:xfrm flipV="1">
          <a:off x="8750300" y="7077121"/>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13646</xdr:rowOff>
    </xdr:from>
    <xdr:to>
      <xdr:col>41</xdr:col>
      <xdr:colOff>101600</xdr:colOff>
      <xdr:row>41</xdr:row>
      <xdr:rowOff>115246</xdr:rowOff>
    </xdr:to>
    <xdr:sp macro="" textlink="">
      <xdr:nvSpPr>
        <xdr:cNvPr id="130" name="楕円 129"/>
        <xdr:cNvSpPr/>
      </xdr:nvSpPr>
      <xdr:spPr>
        <a:xfrm>
          <a:off x="7810500" y="704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48311</xdr:rowOff>
    </xdr:from>
    <xdr:to>
      <xdr:col>45</xdr:col>
      <xdr:colOff>177800</xdr:colOff>
      <xdr:row>41</xdr:row>
      <xdr:rowOff>64446</xdr:rowOff>
    </xdr:to>
    <xdr:cxnSp macro="">
      <xdr:nvCxnSpPr>
        <xdr:cNvPr id="131" name="直線コネクタ 130"/>
        <xdr:cNvCxnSpPr/>
      </xdr:nvCxnSpPr>
      <xdr:spPr>
        <a:xfrm flipV="1">
          <a:off x="7861300" y="7077761"/>
          <a:ext cx="889000" cy="1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126547</xdr:rowOff>
    </xdr:from>
    <xdr:ext cx="534377" cy="259045"/>
    <xdr:sp macro="" textlink="">
      <xdr:nvSpPr>
        <xdr:cNvPr id="132" name="n_1aveValue【道路】&#10;一人当たり延長"/>
        <xdr:cNvSpPr txBox="1"/>
      </xdr:nvSpPr>
      <xdr:spPr>
        <a:xfrm>
          <a:off x="9359411" y="715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112804</xdr:rowOff>
    </xdr:from>
    <xdr:ext cx="534377" cy="259045"/>
    <xdr:sp macro="" textlink="">
      <xdr:nvSpPr>
        <xdr:cNvPr id="133" name="n_2aveValue【道路】&#10;一人当たり延長"/>
        <xdr:cNvSpPr txBox="1"/>
      </xdr:nvSpPr>
      <xdr:spPr>
        <a:xfrm>
          <a:off x="8483111" y="714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152333</xdr:rowOff>
    </xdr:from>
    <xdr:ext cx="534377" cy="259045"/>
    <xdr:sp macro="" textlink="">
      <xdr:nvSpPr>
        <xdr:cNvPr id="134" name="n_3aveValue【道路】&#10;一人当たり延長"/>
        <xdr:cNvSpPr txBox="1"/>
      </xdr:nvSpPr>
      <xdr:spPr>
        <a:xfrm>
          <a:off x="7594111" y="718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114998</xdr:rowOff>
    </xdr:from>
    <xdr:ext cx="534377" cy="259045"/>
    <xdr:sp macro="" textlink="">
      <xdr:nvSpPr>
        <xdr:cNvPr id="135" name="n_1mainValue【道路】&#10;一人当たり延長"/>
        <xdr:cNvSpPr txBox="1"/>
      </xdr:nvSpPr>
      <xdr:spPr>
        <a:xfrm>
          <a:off x="9359411" y="680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115638</xdr:rowOff>
    </xdr:from>
    <xdr:ext cx="534377" cy="259045"/>
    <xdr:sp macro="" textlink="">
      <xdr:nvSpPr>
        <xdr:cNvPr id="136" name="n_2mainValue【道路】&#10;一人当たり延長"/>
        <xdr:cNvSpPr txBox="1"/>
      </xdr:nvSpPr>
      <xdr:spPr>
        <a:xfrm>
          <a:off x="8483111" y="680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131773</xdr:rowOff>
    </xdr:from>
    <xdr:ext cx="534377" cy="259045"/>
    <xdr:sp macro="" textlink="">
      <xdr:nvSpPr>
        <xdr:cNvPr id="137" name="n_3mainValue【道路】&#10;一人当たり延長"/>
        <xdr:cNvSpPr txBox="1"/>
      </xdr:nvSpPr>
      <xdr:spPr>
        <a:xfrm>
          <a:off x="7594111" y="68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63" name="直線コネクタ 162"/>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64" name="【橋りょう・トンネル】&#10;有形固定資産減価償却率最小値テキスト"/>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5" name="直線コネクタ 16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6" name="【橋りょう・トンネル】&#10;有形固定資産減価償却率最大値テキスト"/>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7" name="直線コネクタ 166"/>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94542</xdr:rowOff>
    </xdr:from>
    <xdr:ext cx="405111" cy="259045"/>
    <xdr:sp macro="" textlink="">
      <xdr:nvSpPr>
        <xdr:cNvPr id="168" name="【橋りょう・トンネル】&#10;有形固定資産減価償却率平均値テキスト"/>
        <xdr:cNvSpPr txBox="1"/>
      </xdr:nvSpPr>
      <xdr:spPr>
        <a:xfrm>
          <a:off x="4673600" y="9867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9" name="フローチャート: 判断 168"/>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70" name="フローチャート: 判断 169"/>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71" name="フローチャート: 判断 170"/>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72" name="フローチャート: 判断 171"/>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21046</xdr:rowOff>
    </xdr:from>
    <xdr:to>
      <xdr:col>24</xdr:col>
      <xdr:colOff>114300</xdr:colOff>
      <xdr:row>60</xdr:row>
      <xdr:rowOff>122646</xdr:rowOff>
    </xdr:to>
    <xdr:sp macro="" textlink="">
      <xdr:nvSpPr>
        <xdr:cNvPr id="178" name="楕円 177"/>
        <xdr:cNvSpPr/>
      </xdr:nvSpPr>
      <xdr:spPr>
        <a:xfrm>
          <a:off x="45847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170923</xdr:rowOff>
    </xdr:from>
    <xdr:ext cx="405111" cy="259045"/>
    <xdr:sp macro="" textlink="">
      <xdr:nvSpPr>
        <xdr:cNvPr id="179" name="【橋りょう・トンネル】&#10;有形固定資産減価償却率該当値テキスト"/>
        <xdr:cNvSpPr txBox="1"/>
      </xdr:nvSpPr>
      <xdr:spPr>
        <a:xfrm>
          <a:off x="4673600"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22678</xdr:rowOff>
    </xdr:from>
    <xdr:to>
      <xdr:col>20</xdr:col>
      <xdr:colOff>38100</xdr:colOff>
      <xdr:row>60</xdr:row>
      <xdr:rowOff>124278</xdr:rowOff>
    </xdr:to>
    <xdr:sp macro="" textlink="">
      <xdr:nvSpPr>
        <xdr:cNvPr id="180" name="楕円 179"/>
        <xdr:cNvSpPr/>
      </xdr:nvSpPr>
      <xdr:spPr>
        <a:xfrm>
          <a:off x="3746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71846</xdr:rowOff>
    </xdr:from>
    <xdr:to>
      <xdr:col>24</xdr:col>
      <xdr:colOff>63500</xdr:colOff>
      <xdr:row>60</xdr:row>
      <xdr:rowOff>73478</xdr:rowOff>
    </xdr:to>
    <xdr:cxnSp macro="">
      <xdr:nvCxnSpPr>
        <xdr:cNvPr id="181" name="直線コネクタ 180"/>
        <xdr:cNvCxnSpPr/>
      </xdr:nvCxnSpPr>
      <xdr:spPr>
        <a:xfrm flipV="1">
          <a:off x="3797300" y="1035884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47172</xdr:rowOff>
    </xdr:from>
    <xdr:to>
      <xdr:col>15</xdr:col>
      <xdr:colOff>101600</xdr:colOff>
      <xdr:row>60</xdr:row>
      <xdr:rowOff>148772</xdr:rowOff>
    </xdr:to>
    <xdr:sp macro="" textlink="">
      <xdr:nvSpPr>
        <xdr:cNvPr id="182" name="楕円 181"/>
        <xdr:cNvSpPr/>
      </xdr:nvSpPr>
      <xdr:spPr>
        <a:xfrm>
          <a:off x="2857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73478</xdr:rowOff>
    </xdr:from>
    <xdr:to>
      <xdr:col>19</xdr:col>
      <xdr:colOff>177800</xdr:colOff>
      <xdr:row>60</xdr:row>
      <xdr:rowOff>97972</xdr:rowOff>
    </xdr:to>
    <xdr:cxnSp macro="">
      <xdr:nvCxnSpPr>
        <xdr:cNvPr id="183" name="直線コネクタ 182"/>
        <xdr:cNvCxnSpPr/>
      </xdr:nvCxnSpPr>
      <xdr:spPr>
        <a:xfrm flipV="1">
          <a:off x="2908300" y="1036047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4" name="楕円 183"/>
        <xdr:cNvSpPr/>
      </xdr:nvSpPr>
      <xdr:spPr>
        <a:xfrm>
          <a:off x="1968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97972</xdr:rowOff>
    </xdr:from>
    <xdr:to>
      <xdr:col>15</xdr:col>
      <xdr:colOff>50800</xdr:colOff>
      <xdr:row>60</xdr:row>
      <xdr:rowOff>150223</xdr:rowOff>
    </xdr:to>
    <xdr:cxnSp macro="">
      <xdr:nvCxnSpPr>
        <xdr:cNvPr id="185" name="直線コネクタ 184"/>
        <xdr:cNvCxnSpPr/>
      </xdr:nvCxnSpPr>
      <xdr:spPr>
        <a:xfrm flipV="1">
          <a:off x="2019300" y="1038497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16708</xdr:rowOff>
    </xdr:from>
    <xdr:ext cx="405111" cy="259045"/>
    <xdr:sp macro="" textlink="">
      <xdr:nvSpPr>
        <xdr:cNvPr id="186" name="n_1aveValue【橋りょう・トンネル】&#10;有形固定資産減価償却率"/>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187" name="n_2aveValue【橋りょう・トンネル】&#10;有形固定資産減価償却率"/>
        <xdr:cNvSpPr txBox="1"/>
      </xdr:nvSpPr>
      <xdr:spPr>
        <a:xfrm>
          <a:off x="2705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88" name="n_3aveValue【橋りょう・トンネル】&#10;有形固定資産減価償却率"/>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115405</xdr:rowOff>
    </xdr:from>
    <xdr:ext cx="405111" cy="259045"/>
    <xdr:sp macro="" textlink="">
      <xdr:nvSpPr>
        <xdr:cNvPr id="189" name="n_1mainValue【橋りょう・トンネル】&#10;有形固定資産減価償却率"/>
        <xdr:cNvSpPr txBox="1"/>
      </xdr:nvSpPr>
      <xdr:spPr>
        <a:xfrm>
          <a:off x="35820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139899</xdr:rowOff>
    </xdr:from>
    <xdr:ext cx="405111" cy="259045"/>
    <xdr:sp macro="" textlink="">
      <xdr:nvSpPr>
        <xdr:cNvPr id="190" name="n_2mainValue【橋りょう・トンネル】&#10;有形固定資産減価償却率"/>
        <xdr:cNvSpPr txBox="1"/>
      </xdr:nvSpPr>
      <xdr:spPr>
        <a:xfrm>
          <a:off x="2705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191" name="n_3mainValue【橋りょう・トンネル】&#10;有形固定資産減価償却率"/>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5" name="テキスト ボックス 204"/>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7" name="テキスト ボックス 20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9" name="テキスト ボックス 20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15" name="直線コネクタ 214"/>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16" name="【橋りょう・トンネル】&#10;一人当たり有形固定資産（償却資産）額最小値テキスト"/>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17" name="直線コネクタ 216"/>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18" name="【橋りょう・トンネル】&#10;一人当たり有形固定資産（償却資産）額最大値テキスト"/>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9" name="直線コネクタ 218"/>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220" name="【橋りょう・トンネル】&#10;一人当たり有形固定資産（償却資産）額平均値テキスト"/>
        <xdr:cNvSpPr txBox="1"/>
      </xdr:nvSpPr>
      <xdr:spPr>
        <a:xfrm>
          <a:off x="10515600" y="10670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21" name="フローチャート: 判断 220"/>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22" name="フローチャート: 判断 221"/>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23" name="フローチャート: 判断 222"/>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24" name="フローチャート: 判断 223"/>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111390</xdr:rowOff>
    </xdr:from>
    <xdr:to>
      <xdr:col>55</xdr:col>
      <xdr:colOff>50800</xdr:colOff>
      <xdr:row>64</xdr:row>
      <xdr:rowOff>41540</xdr:rowOff>
    </xdr:to>
    <xdr:sp macro="" textlink="">
      <xdr:nvSpPr>
        <xdr:cNvPr id="230" name="楕円 229"/>
        <xdr:cNvSpPr/>
      </xdr:nvSpPr>
      <xdr:spPr>
        <a:xfrm>
          <a:off x="10426700" y="1091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26317</xdr:rowOff>
    </xdr:from>
    <xdr:ext cx="599010" cy="259045"/>
    <xdr:sp macro="" textlink="">
      <xdr:nvSpPr>
        <xdr:cNvPr id="231" name="【橋りょう・トンネル】&#10;一人当たり有形固定資産（償却資産）額該当値テキスト"/>
        <xdr:cNvSpPr txBox="1"/>
      </xdr:nvSpPr>
      <xdr:spPr>
        <a:xfrm>
          <a:off x="10515600" y="10827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113301</xdr:rowOff>
    </xdr:from>
    <xdr:to>
      <xdr:col>50</xdr:col>
      <xdr:colOff>165100</xdr:colOff>
      <xdr:row>64</xdr:row>
      <xdr:rowOff>43451</xdr:rowOff>
    </xdr:to>
    <xdr:sp macro="" textlink="">
      <xdr:nvSpPr>
        <xdr:cNvPr id="232" name="楕円 231"/>
        <xdr:cNvSpPr/>
      </xdr:nvSpPr>
      <xdr:spPr>
        <a:xfrm>
          <a:off x="9588500" y="1091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162190</xdr:rowOff>
    </xdr:from>
    <xdr:to>
      <xdr:col>55</xdr:col>
      <xdr:colOff>0</xdr:colOff>
      <xdr:row>63</xdr:row>
      <xdr:rowOff>164101</xdr:rowOff>
    </xdr:to>
    <xdr:cxnSp macro="">
      <xdr:nvCxnSpPr>
        <xdr:cNvPr id="233" name="直線コネクタ 232"/>
        <xdr:cNvCxnSpPr/>
      </xdr:nvCxnSpPr>
      <xdr:spPr>
        <a:xfrm flipV="1">
          <a:off x="9639300" y="10963540"/>
          <a:ext cx="8382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113440</xdr:rowOff>
    </xdr:from>
    <xdr:to>
      <xdr:col>46</xdr:col>
      <xdr:colOff>38100</xdr:colOff>
      <xdr:row>64</xdr:row>
      <xdr:rowOff>43590</xdr:rowOff>
    </xdr:to>
    <xdr:sp macro="" textlink="">
      <xdr:nvSpPr>
        <xdr:cNvPr id="234" name="楕円 233"/>
        <xdr:cNvSpPr/>
      </xdr:nvSpPr>
      <xdr:spPr>
        <a:xfrm>
          <a:off x="8699500" y="1091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164101</xdr:rowOff>
    </xdr:from>
    <xdr:to>
      <xdr:col>50</xdr:col>
      <xdr:colOff>114300</xdr:colOff>
      <xdr:row>63</xdr:row>
      <xdr:rowOff>164240</xdr:rowOff>
    </xdr:to>
    <xdr:cxnSp macro="">
      <xdr:nvCxnSpPr>
        <xdr:cNvPr id="235" name="直線コネクタ 234"/>
        <xdr:cNvCxnSpPr/>
      </xdr:nvCxnSpPr>
      <xdr:spPr>
        <a:xfrm flipV="1">
          <a:off x="8750300" y="10965451"/>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110536</xdr:rowOff>
    </xdr:from>
    <xdr:to>
      <xdr:col>41</xdr:col>
      <xdr:colOff>101600</xdr:colOff>
      <xdr:row>64</xdr:row>
      <xdr:rowOff>40686</xdr:rowOff>
    </xdr:to>
    <xdr:sp macro="" textlink="">
      <xdr:nvSpPr>
        <xdr:cNvPr id="236" name="楕円 235"/>
        <xdr:cNvSpPr/>
      </xdr:nvSpPr>
      <xdr:spPr>
        <a:xfrm>
          <a:off x="7810500" y="109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161336</xdr:rowOff>
    </xdr:from>
    <xdr:to>
      <xdr:col>45</xdr:col>
      <xdr:colOff>177800</xdr:colOff>
      <xdr:row>63</xdr:row>
      <xdr:rowOff>164240</xdr:rowOff>
    </xdr:to>
    <xdr:cxnSp macro="">
      <xdr:nvCxnSpPr>
        <xdr:cNvPr id="237" name="直線コネクタ 236"/>
        <xdr:cNvCxnSpPr/>
      </xdr:nvCxnSpPr>
      <xdr:spPr>
        <a:xfrm>
          <a:off x="7861300" y="10962686"/>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38" name="n_1aveValue【橋りょう・トンネル】&#10;一人当たり有形固定資産（償却資産）額"/>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39" name="n_2aveValue【橋りょう・トンネル】&#10;一人当たり有形固定資産（償却資産）額"/>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40" name="n_3aveValue【橋りょう・トンネル】&#10;一人当たり有形固定資産（償却資産）額"/>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34578</xdr:rowOff>
    </xdr:from>
    <xdr:ext cx="599010" cy="259045"/>
    <xdr:sp macro="" textlink="">
      <xdr:nvSpPr>
        <xdr:cNvPr id="241" name="n_1mainValue【橋りょう・トンネル】&#10;一人当たり有形固定資産（償却資産）額"/>
        <xdr:cNvSpPr txBox="1"/>
      </xdr:nvSpPr>
      <xdr:spPr>
        <a:xfrm>
          <a:off x="9327095" y="1100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34717</xdr:rowOff>
    </xdr:from>
    <xdr:ext cx="599010" cy="259045"/>
    <xdr:sp macro="" textlink="">
      <xdr:nvSpPr>
        <xdr:cNvPr id="242" name="n_2mainValue【橋りょう・トンネル】&#10;一人当たり有形固定資産（償却資産）額"/>
        <xdr:cNvSpPr txBox="1"/>
      </xdr:nvSpPr>
      <xdr:spPr>
        <a:xfrm>
          <a:off x="8450795" y="1100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31813</xdr:rowOff>
    </xdr:from>
    <xdr:ext cx="599010" cy="259045"/>
    <xdr:sp macro="" textlink="">
      <xdr:nvSpPr>
        <xdr:cNvPr id="243" name="n_3mainValue【橋りょう・トンネル】&#10;一人当たり有形固定資産（償却資産）額"/>
        <xdr:cNvSpPr txBox="1"/>
      </xdr:nvSpPr>
      <xdr:spPr>
        <a:xfrm>
          <a:off x="7561795" y="1100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84</xdr:row>
      <xdr:rowOff>144236</xdr:rowOff>
    </xdr:to>
    <xdr:cxnSp macro="">
      <xdr:nvCxnSpPr>
        <xdr:cNvPr id="269" name="直線コネクタ 268"/>
        <xdr:cNvCxnSpPr/>
      </xdr:nvCxnSpPr>
      <xdr:spPr>
        <a:xfrm flipV="1">
          <a:off x="4634865" y="13280571"/>
          <a:ext cx="0" cy="1265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148063</xdr:rowOff>
    </xdr:from>
    <xdr:ext cx="405111" cy="259045"/>
    <xdr:sp macro="" textlink="">
      <xdr:nvSpPr>
        <xdr:cNvPr id="270" name="【公営住宅】&#10;有形固定資産減価償却率最小値テキスト"/>
        <xdr:cNvSpPr txBox="1"/>
      </xdr:nvSpPr>
      <xdr:spPr>
        <a:xfrm>
          <a:off x="4673600" y="1454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144236</xdr:rowOff>
    </xdr:from>
    <xdr:to>
      <xdr:col>24</xdr:col>
      <xdr:colOff>152400</xdr:colOff>
      <xdr:row>84</xdr:row>
      <xdr:rowOff>144236</xdr:rowOff>
    </xdr:to>
    <xdr:cxnSp macro="">
      <xdr:nvCxnSpPr>
        <xdr:cNvPr id="271" name="直線コネクタ 270"/>
        <xdr:cNvCxnSpPr/>
      </xdr:nvCxnSpPr>
      <xdr:spPr>
        <a:xfrm>
          <a:off x="4546600" y="1454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2"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3" name="直線コネクタ 27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152235</xdr:rowOff>
    </xdr:from>
    <xdr:ext cx="405111" cy="259045"/>
    <xdr:sp macro="" textlink="">
      <xdr:nvSpPr>
        <xdr:cNvPr id="274" name="【公営住宅】&#10;有形固定資産減価償却率平均値テキスト"/>
        <xdr:cNvSpPr txBox="1"/>
      </xdr:nvSpPr>
      <xdr:spPr>
        <a:xfrm>
          <a:off x="4673600" y="136967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129358</xdr:rowOff>
    </xdr:from>
    <xdr:to>
      <xdr:col>24</xdr:col>
      <xdr:colOff>114300</xdr:colOff>
      <xdr:row>81</xdr:row>
      <xdr:rowOff>59508</xdr:rowOff>
    </xdr:to>
    <xdr:sp macro="" textlink="">
      <xdr:nvSpPr>
        <xdr:cNvPr id="275" name="フローチャート: 判断 274"/>
        <xdr:cNvSpPr/>
      </xdr:nvSpPr>
      <xdr:spPr>
        <a:xfrm>
          <a:off x="45847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139156</xdr:rowOff>
    </xdr:from>
    <xdr:to>
      <xdr:col>20</xdr:col>
      <xdr:colOff>38100</xdr:colOff>
      <xdr:row>81</xdr:row>
      <xdr:rowOff>69306</xdr:rowOff>
    </xdr:to>
    <xdr:sp macro="" textlink="">
      <xdr:nvSpPr>
        <xdr:cNvPr id="276" name="フローチャート: 判断 275"/>
        <xdr:cNvSpPr/>
      </xdr:nvSpPr>
      <xdr:spPr>
        <a:xfrm>
          <a:off x="3746500" y="1385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77" name="フローチャート: 判断 276"/>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13426</xdr:rowOff>
    </xdr:from>
    <xdr:to>
      <xdr:col>10</xdr:col>
      <xdr:colOff>165100</xdr:colOff>
      <xdr:row>80</xdr:row>
      <xdr:rowOff>115026</xdr:rowOff>
    </xdr:to>
    <xdr:sp macro="" textlink="">
      <xdr:nvSpPr>
        <xdr:cNvPr id="278" name="フローチャート: 判断 277"/>
        <xdr:cNvSpPr/>
      </xdr:nvSpPr>
      <xdr:spPr>
        <a:xfrm>
          <a:off x="1968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93436</xdr:rowOff>
    </xdr:from>
    <xdr:to>
      <xdr:col>24</xdr:col>
      <xdr:colOff>114300</xdr:colOff>
      <xdr:row>85</xdr:row>
      <xdr:rowOff>23586</xdr:rowOff>
    </xdr:to>
    <xdr:sp macro="" textlink="">
      <xdr:nvSpPr>
        <xdr:cNvPr id="284" name="楕円 283"/>
        <xdr:cNvSpPr/>
      </xdr:nvSpPr>
      <xdr:spPr>
        <a:xfrm>
          <a:off x="4584700" y="14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8363</xdr:rowOff>
    </xdr:from>
    <xdr:ext cx="405111" cy="259045"/>
    <xdr:sp macro="" textlink="">
      <xdr:nvSpPr>
        <xdr:cNvPr id="285" name="【公営住宅】&#10;有形固定資産減価償却率該当値テキスト"/>
        <xdr:cNvSpPr txBox="1"/>
      </xdr:nvSpPr>
      <xdr:spPr>
        <a:xfrm>
          <a:off x="4673600" y="14410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49349</xdr:rowOff>
    </xdr:from>
    <xdr:to>
      <xdr:col>20</xdr:col>
      <xdr:colOff>38100</xdr:colOff>
      <xdr:row>85</xdr:row>
      <xdr:rowOff>150949</xdr:rowOff>
    </xdr:to>
    <xdr:sp macro="" textlink="">
      <xdr:nvSpPr>
        <xdr:cNvPr id="286" name="楕円 285"/>
        <xdr:cNvSpPr/>
      </xdr:nvSpPr>
      <xdr:spPr>
        <a:xfrm>
          <a:off x="37465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144236</xdr:rowOff>
    </xdr:from>
    <xdr:to>
      <xdr:col>24</xdr:col>
      <xdr:colOff>63500</xdr:colOff>
      <xdr:row>85</xdr:row>
      <xdr:rowOff>100149</xdr:rowOff>
    </xdr:to>
    <xdr:cxnSp macro="">
      <xdr:nvCxnSpPr>
        <xdr:cNvPr id="287" name="直線コネクタ 286"/>
        <xdr:cNvCxnSpPr/>
      </xdr:nvCxnSpPr>
      <xdr:spPr>
        <a:xfrm flipV="1">
          <a:off x="3797300" y="14546036"/>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103232</xdr:rowOff>
    </xdr:from>
    <xdr:to>
      <xdr:col>15</xdr:col>
      <xdr:colOff>101600</xdr:colOff>
      <xdr:row>86</xdr:row>
      <xdr:rowOff>33382</xdr:rowOff>
    </xdr:to>
    <xdr:sp macro="" textlink="">
      <xdr:nvSpPr>
        <xdr:cNvPr id="288" name="楕円 287"/>
        <xdr:cNvSpPr/>
      </xdr:nvSpPr>
      <xdr:spPr>
        <a:xfrm>
          <a:off x="2857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100149</xdr:rowOff>
    </xdr:from>
    <xdr:to>
      <xdr:col>19</xdr:col>
      <xdr:colOff>177800</xdr:colOff>
      <xdr:row>85</xdr:row>
      <xdr:rowOff>154032</xdr:rowOff>
    </xdr:to>
    <xdr:cxnSp macro="">
      <xdr:nvCxnSpPr>
        <xdr:cNvPr id="289" name="直線コネクタ 288"/>
        <xdr:cNvCxnSpPr/>
      </xdr:nvCxnSpPr>
      <xdr:spPr>
        <a:xfrm flipV="1">
          <a:off x="2908300" y="14673399"/>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135889</xdr:rowOff>
    </xdr:from>
    <xdr:to>
      <xdr:col>10</xdr:col>
      <xdr:colOff>165100</xdr:colOff>
      <xdr:row>82</xdr:row>
      <xdr:rowOff>66039</xdr:rowOff>
    </xdr:to>
    <xdr:sp macro="" textlink="">
      <xdr:nvSpPr>
        <xdr:cNvPr id="290" name="楕円 289"/>
        <xdr:cNvSpPr/>
      </xdr:nvSpPr>
      <xdr:spPr>
        <a:xfrm>
          <a:off x="1968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15239</xdr:rowOff>
    </xdr:from>
    <xdr:to>
      <xdr:col>15</xdr:col>
      <xdr:colOff>50800</xdr:colOff>
      <xdr:row>85</xdr:row>
      <xdr:rowOff>154032</xdr:rowOff>
    </xdr:to>
    <xdr:cxnSp macro="">
      <xdr:nvCxnSpPr>
        <xdr:cNvPr id="291" name="直線コネクタ 290"/>
        <xdr:cNvCxnSpPr/>
      </xdr:nvCxnSpPr>
      <xdr:spPr>
        <a:xfrm>
          <a:off x="2019300" y="14074139"/>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85833</xdr:rowOff>
    </xdr:from>
    <xdr:ext cx="405111" cy="259045"/>
    <xdr:sp macro="" textlink="">
      <xdr:nvSpPr>
        <xdr:cNvPr id="292" name="n_1aveValue【公営住宅】&#10;有形固定資産減価償却率"/>
        <xdr:cNvSpPr txBox="1"/>
      </xdr:nvSpPr>
      <xdr:spPr>
        <a:xfrm>
          <a:off x="3582044"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293" name="n_2aveValue【公営住宅】&#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131553</xdr:rowOff>
    </xdr:from>
    <xdr:ext cx="405111" cy="259045"/>
    <xdr:sp macro="" textlink="">
      <xdr:nvSpPr>
        <xdr:cNvPr id="294" name="n_3aveValue【公営住宅】&#10;有形固定資産減価償却率"/>
        <xdr:cNvSpPr txBox="1"/>
      </xdr:nvSpPr>
      <xdr:spPr>
        <a:xfrm>
          <a:off x="1816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142076</xdr:rowOff>
    </xdr:from>
    <xdr:ext cx="405111" cy="259045"/>
    <xdr:sp macro="" textlink="">
      <xdr:nvSpPr>
        <xdr:cNvPr id="295" name="n_1mainValue【公営住宅】&#10;有形固定資産減価償却率"/>
        <xdr:cNvSpPr txBox="1"/>
      </xdr:nvSpPr>
      <xdr:spPr>
        <a:xfrm>
          <a:off x="3582044" y="1471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24509</xdr:rowOff>
    </xdr:from>
    <xdr:ext cx="405111" cy="259045"/>
    <xdr:sp macro="" textlink="">
      <xdr:nvSpPr>
        <xdr:cNvPr id="296" name="n_2mainValue【公営住宅】&#10;有形固定資産減価償却率"/>
        <xdr:cNvSpPr txBox="1"/>
      </xdr:nvSpPr>
      <xdr:spPr>
        <a:xfrm>
          <a:off x="2705744" y="1476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57166</xdr:rowOff>
    </xdr:from>
    <xdr:ext cx="405111" cy="259045"/>
    <xdr:sp macro="" textlink="">
      <xdr:nvSpPr>
        <xdr:cNvPr id="297" name="n_3mainValue【公営住宅】&#10;有形固定資産減価償却率"/>
        <xdr:cNvSpPr txBox="1"/>
      </xdr:nvSpPr>
      <xdr:spPr>
        <a:xfrm>
          <a:off x="1816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9" name="テキスト ボックス 31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21" name="直線コネクタ 320"/>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2"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3" name="直線コネクタ 322"/>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24" name="【公営住宅】&#10;一人当たり面積最大値テキスト"/>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25" name="直線コネクタ 324"/>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86568</xdr:rowOff>
    </xdr:from>
    <xdr:ext cx="469744" cy="259045"/>
    <xdr:sp macro="" textlink="">
      <xdr:nvSpPr>
        <xdr:cNvPr id="326" name="【公営住宅】&#10;一人当たり面積平均値テキスト"/>
        <xdr:cNvSpPr txBox="1"/>
      </xdr:nvSpPr>
      <xdr:spPr>
        <a:xfrm>
          <a:off x="10515600" y="1431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27" name="フローチャート: 判断 326"/>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28" name="フローチャート: 判断 327"/>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29" name="フローチャート: 判断 328"/>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30" name="フローチャート: 判断 329"/>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7302</xdr:rowOff>
    </xdr:from>
    <xdr:to>
      <xdr:col>55</xdr:col>
      <xdr:colOff>50800</xdr:colOff>
      <xdr:row>86</xdr:row>
      <xdr:rowOff>108902</xdr:rowOff>
    </xdr:to>
    <xdr:sp macro="" textlink="">
      <xdr:nvSpPr>
        <xdr:cNvPr id="336" name="楕円 335"/>
        <xdr:cNvSpPr/>
      </xdr:nvSpPr>
      <xdr:spPr>
        <a:xfrm>
          <a:off x="10426700" y="1475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93679</xdr:rowOff>
    </xdr:from>
    <xdr:ext cx="469744" cy="259045"/>
    <xdr:sp macro="" textlink="">
      <xdr:nvSpPr>
        <xdr:cNvPr id="337" name="【公営住宅】&#10;一人当たり面積該当値テキスト"/>
        <xdr:cNvSpPr txBox="1"/>
      </xdr:nvSpPr>
      <xdr:spPr>
        <a:xfrm>
          <a:off x="10515600" y="1466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16066</xdr:rowOff>
    </xdr:from>
    <xdr:to>
      <xdr:col>50</xdr:col>
      <xdr:colOff>165100</xdr:colOff>
      <xdr:row>86</xdr:row>
      <xdr:rowOff>117666</xdr:rowOff>
    </xdr:to>
    <xdr:sp macro="" textlink="">
      <xdr:nvSpPr>
        <xdr:cNvPr id="338" name="楕円 337"/>
        <xdr:cNvSpPr/>
      </xdr:nvSpPr>
      <xdr:spPr>
        <a:xfrm>
          <a:off x="9588500" y="1476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58102</xdr:rowOff>
    </xdr:from>
    <xdr:to>
      <xdr:col>55</xdr:col>
      <xdr:colOff>0</xdr:colOff>
      <xdr:row>86</xdr:row>
      <xdr:rowOff>66866</xdr:rowOff>
    </xdr:to>
    <xdr:cxnSp macro="">
      <xdr:nvCxnSpPr>
        <xdr:cNvPr id="339" name="直線コネクタ 338"/>
        <xdr:cNvCxnSpPr/>
      </xdr:nvCxnSpPr>
      <xdr:spPr>
        <a:xfrm flipV="1">
          <a:off x="9639300" y="14802802"/>
          <a:ext cx="8382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16066</xdr:rowOff>
    </xdr:from>
    <xdr:to>
      <xdr:col>46</xdr:col>
      <xdr:colOff>38100</xdr:colOff>
      <xdr:row>86</xdr:row>
      <xdr:rowOff>117666</xdr:rowOff>
    </xdr:to>
    <xdr:sp macro="" textlink="">
      <xdr:nvSpPr>
        <xdr:cNvPr id="340" name="楕円 339"/>
        <xdr:cNvSpPr/>
      </xdr:nvSpPr>
      <xdr:spPr>
        <a:xfrm>
          <a:off x="8699500" y="1476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66866</xdr:rowOff>
    </xdr:from>
    <xdr:to>
      <xdr:col>50</xdr:col>
      <xdr:colOff>114300</xdr:colOff>
      <xdr:row>86</xdr:row>
      <xdr:rowOff>66866</xdr:rowOff>
    </xdr:to>
    <xdr:cxnSp macro="">
      <xdr:nvCxnSpPr>
        <xdr:cNvPr id="341" name="直線コネクタ 340"/>
        <xdr:cNvCxnSpPr/>
      </xdr:nvCxnSpPr>
      <xdr:spPr>
        <a:xfrm>
          <a:off x="8750300" y="14811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45213</xdr:rowOff>
    </xdr:from>
    <xdr:to>
      <xdr:col>41</xdr:col>
      <xdr:colOff>101600</xdr:colOff>
      <xdr:row>86</xdr:row>
      <xdr:rowOff>146813</xdr:rowOff>
    </xdr:to>
    <xdr:sp macro="" textlink="">
      <xdr:nvSpPr>
        <xdr:cNvPr id="342" name="楕円 341"/>
        <xdr:cNvSpPr/>
      </xdr:nvSpPr>
      <xdr:spPr>
        <a:xfrm>
          <a:off x="7810500" y="1478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66866</xdr:rowOff>
    </xdr:from>
    <xdr:to>
      <xdr:col>45</xdr:col>
      <xdr:colOff>177800</xdr:colOff>
      <xdr:row>86</xdr:row>
      <xdr:rowOff>96013</xdr:rowOff>
    </xdr:to>
    <xdr:cxnSp macro="">
      <xdr:nvCxnSpPr>
        <xdr:cNvPr id="343" name="直線コネクタ 342"/>
        <xdr:cNvCxnSpPr/>
      </xdr:nvCxnSpPr>
      <xdr:spPr>
        <a:xfrm flipV="1">
          <a:off x="7861300" y="14811566"/>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21035</xdr:rowOff>
    </xdr:from>
    <xdr:ext cx="469744" cy="259045"/>
    <xdr:sp macro="" textlink="">
      <xdr:nvSpPr>
        <xdr:cNvPr id="344" name="n_1aveValue【公営住宅】&#10;一人当たり面積"/>
        <xdr:cNvSpPr txBox="1"/>
      </xdr:nvSpPr>
      <xdr:spPr>
        <a:xfrm>
          <a:off x="93917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49040</xdr:rowOff>
    </xdr:from>
    <xdr:ext cx="469744" cy="259045"/>
    <xdr:sp macro="" textlink="">
      <xdr:nvSpPr>
        <xdr:cNvPr id="345" name="n_2aveValue【公営住宅】&#10;一人当たり面積"/>
        <xdr:cNvSpPr txBox="1"/>
      </xdr:nvSpPr>
      <xdr:spPr>
        <a:xfrm>
          <a:off x="8515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46" name="n_3aveValue【公営住宅】&#10;一人当たり面積"/>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108793</xdr:rowOff>
    </xdr:from>
    <xdr:ext cx="469744" cy="259045"/>
    <xdr:sp macro="" textlink="">
      <xdr:nvSpPr>
        <xdr:cNvPr id="347" name="n_1mainValue【公営住宅】&#10;一人当たり面積"/>
        <xdr:cNvSpPr txBox="1"/>
      </xdr:nvSpPr>
      <xdr:spPr>
        <a:xfrm>
          <a:off x="9391727" y="1485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108793</xdr:rowOff>
    </xdr:from>
    <xdr:ext cx="469744" cy="259045"/>
    <xdr:sp macro="" textlink="">
      <xdr:nvSpPr>
        <xdr:cNvPr id="348" name="n_2mainValue【公営住宅】&#10;一人当たり面積"/>
        <xdr:cNvSpPr txBox="1"/>
      </xdr:nvSpPr>
      <xdr:spPr>
        <a:xfrm>
          <a:off x="8515427" y="1485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137940</xdr:rowOff>
    </xdr:from>
    <xdr:ext cx="469744" cy="259045"/>
    <xdr:sp macro="" textlink="">
      <xdr:nvSpPr>
        <xdr:cNvPr id="349" name="n_3mainValue【公営住宅】&#10;一人当たり面積"/>
        <xdr:cNvSpPr txBox="1"/>
      </xdr:nvSpPr>
      <xdr:spPr>
        <a:xfrm>
          <a:off x="7626427" y="1488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91" name="直線コネクタ 390"/>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92" name="【認定こども園・幼稚園・保育所】&#10;有形固定資産減価償却率最小値テキスト"/>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93" name="直線コネクタ 392"/>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5" name="直線コネクタ 39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126654</xdr:rowOff>
    </xdr:from>
    <xdr:ext cx="405111" cy="259045"/>
    <xdr:sp macro="" textlink="">
      <xdr:nvSpPr>
        <xdr:cNvPr id="396" name="【認定こども園・幼稚園・保育所】&#10;有形固定資産減価償却率平均値テキスト"/>
        <xdr:cNvSpPr txBox="1"/>
      </xdr:nvSpPr>
      <xdr:spPr>
        <a:xfrm>
          <a:off x="16357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97" name="フローチャート: 判断 396"/>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98" name="フローチャート: 判断 397"/>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99" name="フローチャート: 判断 398"/>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400" name="フローチャート: 判断 399"/>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406" name="楕円 405"/>
        <xdr:cNvSpPr/>
      </xdr:nvSpPr>
      <xdr:spPr>
        <a:xfrm>
          <a:off x="162687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119760</xdr:rowOff>
    </xdr:from>
    <xdr:ext cx="405111" cy="259045"/>
    <xdr:sp macro="" textlink="">
      <xdr:nvSpPr>
        <xdr:cNvPr id="407" name="【認定こども園・幼稚園・保育所】&#10;有形固定資産減価償却率該当値テキスト"/>
        <xdr:cNvSpPr txBox="1"/>
      </xdr:nvSpPr>
      <xdr:spPr>
        <a:xfrm>
          <a:off x="16357600"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18869</xdr:rowOff>
    </xdr:from>
    <xdr:to>
      <xdr:col>81</xdr:col>
      <xdr:colOff>101600</xdr:colOff>
      <xdr:row>39</xdr:row>
      <xdr:rowOff>120469</xdr:rowOff>
    </xdr:to>
    <xdr:sp macro="" textlink="">
      <xdr:nvSpPr>
        <xdr:cNvPr id="408" name="楕円 407"/>
        <xdr:cNvSpPr/>
      </xdr:nvSpPr>
      <xdr:spPr>
        <a:xfrm>
          <a:off x="15430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20683</xdr:rowOff>
    </xdr:from>
    <xdr:to>
      <xdr:col>85</xdr:col>
      <xdr:colOff>127000</xdr:colOff>
      <xdr:row>39</xdr:row>
      <xdr:rowOff>69669</xdr:rowOff>
    </xdr:to>
    <xdr:cxnSp macro="">
      <xdr:nvCxnSpPr>
        <xdr:cNvPr id="409" name="直線コネクタ 408"/>
        <xdr:cNvCxnSpPr/>
      </xdr:nvCxnSpPr>
      <xdr:spPr>
        <a:xfrm flipV="1">
          <a:off x="15481300" y="670723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66222</xdr:rowOff>
    </xdr:from>
    <xdr:to>
      <xdr:col>76</xdr:col>
      <xdr:colOff>165100</xdr:colOff>
      <xdr:row>39</xdr:row>
      <xdr:rowOff>167822</xdr:rowOff>
    </xdr:to>
    <xdr:sp macro="" textlink="">
      <xdr:nvSpPr>
        <xdr:cNvPr id="410" name="楕円 409"/>
        <xdr:cNvSpPr/>
      </xdr:nvSpPr>
      <xdr:spPr>
        <a:xfrm>
          <a:off x="14541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69669</xdr:rowOff>
    </xdr:from>
    <xdr:to>
      <xdr:col>81</xdr:col>
      <xdr:colOff>50800</xdr:colOff>
      <xdr:row>39</xdr:row>
      <xdr:rowOff>117022</xdr:rowOff>
    </xdr:to>
    <xdr:cxnSp macro="">
      <xdr:nvCxnSpPr>
        <xdr:cNvPr id="411" name="直線コネクタ 410"/>
        <xdr:cNvCxnSpPr/>
      </xdr:nvCxnSpPr>
      <xdr:spPr>
        <a:xfrm flipV="1">
          <a:off x="14592300" y="6756219"/>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115207</xdr:rowOff>
    </xdr:from>
    <xdr:to>
      <xdr:col>72</xdr:col>
      <xdr:colOff>38100</xdr:colOff>
      <xdr:row>40</xdr:row>
      <xdr:rowOff>45357</xdr:rowOff>
    </xdr:to>
    <xdr:sp macro="" textlink="">
      <xdr:nvSpPr>
        <xdr:cNvPr id="412" name="楕円 411"/>
        <xdr:cNvSpPr/>
      </xdr:nvSpPr>
      <xdr:spPr>
        <a:xfrm>
          <a:off x="13652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117022</xdr:rowOff>
    </xdr:from>
    <xdr:to>
      <xdr:col>76</xdr:col>
      <xdr:colOff>114300</xdr:colOff>
      <xdr:row>39</xdr:row>
      <xdr:rowOff>166007</xdr:rowOff>
    </xdr:to>
    <xdr:cxnSp macro="">
      <xdr:nvCxnSpPr>
        <xdr:cNvPr id="413" name="直線コネクタ 412"/>
        <xdr:cNvCxnSpPr/>
      </xdr:nvCxnSpPr>
      <xdr:spPr>
        <a:xfrm flipV="1">
          <a:off x="13703300" y="68035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17797</xdr:rowOff>
    </xdr:from>
    <xdr:ext cx="405111" cy="259045"/>
    <xdr:sp macro="" textlink="">
      <xdr:nvSpPr>
        <xdr:cNvPr id="414" name="n_1aveValue【認定こども園・幼稚園・保育所】&#10;有形固定資産減価償却率"/>
        <xdr:cNvSpPr txBox="1"/>
      </xdr:nvSpPr>
      <xdr:spPr>
        <a:xfrm>
          <a:off x="15266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171285</xdr:rowOff>
    </xdr:from>
    <xdr:ext cx="405111" cy="259045"/>
    <xdr:sp macro="" textlink="">
      <xdr:nvSpPr>
        <xdr:cNvPr id="415" name="n_2aveValue【認定こども園・幼稚園・保育所】&#10;有形固定資産減価償却率"/>
        <xdr:cNvSpPr txBox="1"/>
      </xdr:nvSpPr>
      <xdr:spPr>
        <a:xfrm>
          <a:off x="14389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416" name="n_3aveValue【認定こども園・幼稚園・保育所】&#10;有形固定資産減価償却率"/>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111596</xdr:rowOff>
    </xdr:from>
    <xdr:ext cx="405111" cy="259045"/>
    <xdr:sp macro="" textlink="">
      <xdr:nvSpPr>
        <xdr:cNvPr id="417" name="n_1mainValue【認定こども園・幼稚園・保育所】&#10;有形固定資産減価償却率"/>
        <xdr:cNvSpPr txBox="1"/>
      </xdr:nvSpPr>
      <xdr:spPr>
        <a:xfrm>
          <a:off x="152660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158949</xdr:rowOff>
    </xdr:from>
    <xdr:ext cx="405111" cy="259045"/>
    <xdr:sp macro="" textlink="">
      <xdr:nvSpPr>
        <xdr:cNvPr id="418" name="n_2mainValue【認定こども園・幼稚園・保育所】&#10;有形固定資産減価償却率"/>
        <xdr:cNvSpPr txBox="1"/>
      </xdr:nvSpPr>
      <xdr:spPr>
        <a:xfrm>
          <a:off x="14389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36484</xdr:rowOff>
    </xdr:from>
    <xdr:ext cx="405111" cy="259045"/>
    <xdr:sp macro="" textlink="">
      <xdr:nvSpPr>
        <xdr:cNvPr id="419" name="n_3mainValue【認定こども園・幼稚園・保育所】&#10;有形固定資産減価償却率"/>
        <xdr:cNvSpPr txBox="1"/>
      </xdr:nvSpPr>
      <xdr:spPr>
        <a:xfrm>
          <a:off x="13500744"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0" name="直線コネクタ 4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1" name="テキスト ボックス 43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2" name="直線コネクタ 4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3" name="テキスト ボックス 43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4" name="直線コネクタ 4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5" name="テキスト ボックス 43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6" name="直線コネクタ 4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7" name="テキスト ボックス 43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9" name="テキスト ボックス 4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441" name="直線コネクタ 440"/>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442" name="【認定こども園・幼稚園・保育所】&#10;一人当たり面積最小値テキスト"/>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43" name="直線コネクタ 442"/>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44" name="【認定こども園・幼稚園・保育所】&#10;一人当たり面積最大値テキスト"/>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45" name="直線コネクタ 444"/>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158005</xdr:rowOff>
    </xdr:from>
    <xdr:ext cx="469744" cy="259045"/>
    <xdr:sp macro="" textlink="">
      <xdr:nvSpPr>
        <xdr:cNvPr id="446" name="【認定こども園・幼稚園・保育所】&#10;一人当たり面積平均値テキスト"/>
        <xdr:cNvSpPr txBox="1"/>
      </xdr:nvSpPr>
      <xdr:spPr>
        <a:xfrm>
          <a:off x="22199600" y="633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47" name="フローチャート: 判断 446"/>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48" name="フローチャート: 判断 447"/>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49" name="フローチャート: 判断 448"/>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450" name="フローチャート: 判断 449"/>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56" name="楕円 455"/>
        <xdr:cNvSpPr/>
      </xdr:nvSpPr>
      <xdr:spPr>
        <a:xfrm>
          <a:off x="221107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150131</xdr:rowOff>
    </xdr:from>
    <xdr:ext cx="469744" cy="259045"/>
    <xdr:sp macro="" textlink="">
      <xdr:nvSpPr>
        <xdr:cNvPr id="457" name="【認定こども園・幼稚園・保育所】&#10;一人当たり面積該当値テキスト"/>
        <xdr:cNvSpPr txBox="1"/>
      </xdr:nvSpPr>
      <xdr:spPr>
        <a:xfrm>
          <a:off x="22199600" y="666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162560</xdr:rowOff>
    </xdr:from>
    <xdr:to>
      <xdr:col>112</xdr:col>
      <xdr:colOff>38100</xdr:colOff>
      <xdr:row>39</xdr:row>
      <xdr:rowOff>92710</xdr:rowOff>
    </xdr:to>
    <xdr:sp macro="" textlink="">
      <xdr:nvSpPr>
        <xdr:cNvPr id="458" name="楕円 457"/>
        <xdr:cNvSpPr/>
      </xdr:nvSpPr>
      <xdr:spPr>
        <a:xfrm>
          <a:off x="2127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41910</xdr:rowOff>
    </xdr:from>
    <xdr:to>
      <xdr:col>116</xdr:col>
      <xdr:colOff>63500</xdr:colOff>
      <xdr:row>39</xdr:row>
      <xdr:rowOff>51054</xdr:rowOff>
    </xdr:to>
    <xdr:cxnSp macro="">
      <xdr:nvCxnSpPr>
        <xdr:cNvPr id="459" name="直線コネクタ 458"/>
        <xdr:cNvCxnSpPr/>
      </xdr:nvCxnSpPr>
      <xdr:spPr>
        <a:xfrm>
          <a:off x="21323300" y="67284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162560</xdr:rowOff>
    </xdr:from>
    <xdr:to>
      <xdr:col>107</xdr:col>
      <xdr:colOff>101600</xdr:colOff>
      <xdr:row>39</xdr:row>
      <xdr:rowOff>92710</xdr:rowOff>
    </xdr:to>
    <xdr:sp macro="" textlink="">
      <xdr:nvSpPr>
        <xdr:cNvPr id="460" name="楕円 459"/>
        <xdr:cNvSpPr/>
      </xdr:nvSpPr>
      <xdr:spPr>
        <a:xfrm>
          <a:off x="20383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41910</xdr:rowOff>
    </xdr:from>
    <xdr:to>
      <xdr:col>111</xdr:col>
      <xdr:colOff>177800</xdr:colOff>
      <xdr:row>39</xdr:row>
      <xdr:rowOff>41910</xdr:rowOff>
    </xdr:to>
    <xdr:cxnSp macro="">
      <xdr:nvCxnSpPr>
        <xdr:cNvPr id="461" name="直線コネクタ 460"/>
        <xdr:cNvCxnSpPr/>
      </xdr:nvCxnSpPr>
      <xdr:spPr>
        <a:xfrm>
          <a:off x="20434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167132</xdr:rowOff>
    </xdr:from>
    <xdr:to>
      <xdr:col>102</xdr:col>
      <xdr:colOff>165100</xdr:colOff>
      <xdr:row>39</xdr:row>
      <xdr:rowOff>97282</xdr:rowOff>
    </xdr:to>
    <xdr:sp macro="" textlink="">
      <xdr:nvSpPr>
        <xdr:cNvPr id="462" name="楕円 461"/>
        <xdr:cNvSpPr/>
      </xdr:nvSpPr>
      <xdr:spPr>
        <a:xfrm>
          <a:off x="19494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41910</xdr:rowOff>
    </xdr:from>
    <xdr:to>
      <xdr:col>107</xdr:col>
      <xdr:colOff>50800</xdr:colOff>
      <xdr:row>39</xdr:row>
      <xdr:rowOff>46482</xdr:rowOff>
    </xdr:to>
    <xdr:cxnSp macro="">
      <xdr:nvCxnSpPr>
        <xdr:cNvPr id="463" name="直線コネクタ 462"/>
        <xdr:cNvCxnSpPr/>
      </xdr:nvCxnSpPr>
      <xdr:spPr>
        <a:xfrm flipV="1">
          <a:off x="19545300" y="6728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74947</xdr:rowOff>
    </xdr:from>
    <xdr:ext cx="469744" cy="259045"/>
    <xdr:sp macro="" textlink="">
      <xdr:nvSpPr>
        <xdr:cNvPr id="464" name="n_1aveValue【認定こども園・幼稚園・保育所】&#10;一人当たり面積"/>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465" name="n_2aveValue【認定こども園・幼稚園・保育所】&#10;一人当たり面積"/>
        <xdr:cNvSpPr txBox="1"/>
      </xdr:nvSpPr>
      <xdr:spPr>
        <a:xfrm>
          <a:off x="20199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466" name="n_3aveValue【認定こども園・幼稚園・保育所】&#10;一人当たり面積"/>
        <xdr:cNvSpPr txBox="1"/>
      </xdr:nvSpPr>
      <xdr:spPr>
        <a:xfrm>
          <a:off x="19310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83837</xdr:rowOff>
    </xdr:from>
    <xdr:ext cx="469744" cy="259045"/>
    <xdr:sp macro="" textlink="">
      <xdr:nvSpPr>
        <xdr:cNvPr id="467" name="n_1mainValue【認定こども園・幼稚園・保育所】&#10;一人当たり面積"/>
        <xdr:cNvSpPr txBox="1"/>
      </xdr:nvSpPr>
      <xdr:spPr>
        <a:xfrm>
          <a:off x="21075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83837</xdr:rowOff>
    </xdr:from>
    <xdr:ext cx="469744" cy="259045"/>
    <xdr:sp macro="" textlink="">
      <xdr:nvSpPr>
        <xdr:cNvPr id="468" name="n_2mainValue【認定こども園・幼稚園・保育所】&#10;一人当たり面積"/>
        <xdr:cNvSpPr txBox="1"/>
      </xdr:nvSpPr>
      <xdr:spPr>
        <a:xfrm>
          <a:off x="20199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88409</xdr:rowOff>
    </xdr:from>
    <xdr:ext cx="469744" cy="259045"/>
    <xdr:sp macro="" textlink="">
      <xdr:nvSpPr>
        <xdr:cNvPr id="469" name="n_3mainValue【認定こども園・幼稚園・保育所】&#10;一人当たり面積"/>
        <xdr:cNvSpPr txBox="1"/>
      </xdr:nvSpPr>
      <xdr:spPr>
        <a:xfrm>
          <a:off x="193104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0" name="直線コネクタ 47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1" name="テキスト ボックス 48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2" name="直線コネクタ 48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3" name="テキスト ボックス 48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4" name="直線コネクタ 48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5" name="テキスト ボックス 48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6" name="直線コネクタ 48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7" name="テキスト ボックス 48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8" name="直線コネクタ 48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9" name="テキスト ボックス 48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0" name="直線コネクタ 48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1" name="テキスト ボックス 49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3" name="テキスト ボックス 49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95" name="直線コネクタ 494"/>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96" name="【学校施設】&#10;有形固定資産減価償却率最小値テキスト"/>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97" name="直線コネクタ 496"/>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98" name="【学校施設】&#10;有形固定資産減価償却率最大値テキスト"/>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99" name="直線コネクタ 498"/>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3101</xdr:rowOff>
    </xdr:from>
    <xdr:ext cx="405111" cy="259045"/>
    <xdr:sp macro="" textlink="">
      <xdr:nvSpPr>
        <xdr:cNvPr id="500" name="【学校施設】&#10;有形固定資産減価償却率平均値テキスト"/>
        <xdr:cNvSpPr txBox="1"/>
      </xdr:nvSpPr>
      <xdr:spPr>
        <a:xfrm>
          <a:off x="16357600" y="994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501" name="フローチャート: 判断 500"/>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502" name="フローチャート: 判断 501"/>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503" name="フローチャート: 判断 502"/>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504" name="フローチャート: 判断 503"/>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140244</xdr:rowOff>
    </xdr:from>
    <xdr:to>
      <xdr:col>85</xdr:col>
      <xdr:colOff>177800</xdr:colOff>
      <xdr:row>64</xdr:row>
      <xdr:rowOff>70394</xdr:rowOff>
    </xdr:to>
    <xdr:sp macro="" textlink="">
      <xdr:nvSpPr>
        <xdr:cNvPr id="510" name="楕円 509"/>
        <xdr:cNvSpPr/>
      </xdr:nvSpPr>
      <xdr:spPr>
        <a:xfrm>
          <a:off x="162687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55171</xdr:rowOff>
    </xdr:from>
    <xdr:ext cx="340478" cy="259045"/>
    <xdr:sp macro="" textlink="">
      <xdr:nvSpPr>
        <xdr:cNvPr id="511" name="【学校施設】&#10;有形固定資産減価償却率該当値テキスト"/>
        <xdr:cNvSpPr txBox="1"/>
      </xdr:nvSpPr>
      <xdr:spPr>
        <a:xfrm>
          <a:off x="16357600" y="108565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154940</xdr:rowOff>
    </xdr:from>
    <xdr:to>
      <xdr:col>81</xdr:col>
      <xdr:colOff>101600</xdr:colOff>
      <xdr:row>63</xdr:row>
      <xdr:rowOff>85090</xdr:rowOff>
    </xdr:to>
    <xdr:sp macro="" textlink="">
      <xdr:nvSpPr>
        <xdr:cNvPr id="512" name="楕円 511"/>
        <xdr:cNvSpPr/>
      </xdr:nvSpPr>
      <xdr:spPr>
        <a:xfrm>
          <a:off x="15430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34290</xdr:rowOff>
    </xdr:from>
    <xdr:to>
      <xdr:col>85</xdr:col>
      <xdr:colOff>127000</xdr:colOff>
      <xdr:row>64</xdr:row>
      <xdr:rowOff>19594</xdr:rowOff>
    </xdr:to>
    <xdr:cxnSp macro="">
      <xdr:nvCxnSpPr>
        <xdr:cNvPr id="513" name="直線コネクタ 512"/>
        <xdr:cNvCxnSpPr/>
      </xdr:nvCxnSpPr>
      <xdr:spPr>
        <a:xfrm>
          <a:off x="15481300" y="10835640"/>
          <a:ext cx="8382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171269</xdr:rowOff>
    </xdr:from>
    <xdr:to>
      <xdr:col>76</xdr:col>
      <xdr:colOff>165100</xdr:colOff>
      <xdr:row>59</xdr:row>
      <xdr:rowOff>101419</xdr:rowOff>
    </xdr:to>
    <xdr:sp macro="" textlink="">
      <xdr:nvSpPr>
        <xdr:cNvPr id="514" name="楕円 513"/>
        <xdr:cNvSpPr/>
      </xdr:nvSpPr>
      <xdr:spPr>
        <a:xfrm>
          <a:off x="14541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50619</xdr:rowOff>
    </xdr:from>
    <xdr:to>
      <xdr:col>81</xdr:col>
      <xdr:colOff>50800</xdr:colOff>
      <xdr:row>63</xdr:row>
      <xdr:rowOff>34290</xdr:rowOff>
    </xdr:to>
    <xdr:cxnSp macro="">
      <xdr:nvCxnSpPr>
        <xdr:cNvPr id="515" name="直線コネクタ 514"/>
        <xdr:cNvCxnSpPr/>
      </xdr:nvCxnSpPr>
      <xdr:spPr>
        <a:xfrm>
          <a:off x="14592300" y="10166169"/>
          <a:ext cx="889000" cy="66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16" name="楕円 515"/>
        <xdr:cNvSpPr/>
      </xdr:nvSpPr>
      <xdr:spPr>
        <a:xfrm>
          <a:off x="13652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50619</xdr:rowOff>
    </xdr:from>
    <xdr:to>
      <xdr:col>76</xdr:col>
      <xdr:colOff>114300</xdr:colOff>
      <xdr:row>59</xdr:row>
      <xdr:rowOff>86541</xdr:rowOff>
    </xdr:to>
    <xdr:cxnSp macro="">
      <xdr:nvCxnSpPr>
        <xdr:cNvPr id="517" name="直線コネクタ 516"/>
        <xdr:cNvCxnSpPr/>
      </xdr:nvCxnSpPr>
      <xdr:spPr>
        <a:xfrm flipV="1">
          <a:off x="13703300" y="101661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93453</xdr:rowOff>
    </xdr:from>
    <xdr:ext cx="405111" cy="259045"/>
    <xdr:sp macro="" textlink="">
      <xdr:nvSpPr>
        <xdr:cNvPr id="518" name="n_1aveValue【学校施設】&#10;有形固定資産減価償却率"/>
        <xdr:cNvSpPr txBox="1"/>
      </xdr:nvSpPr>
      <xdr:spPr>
        <a:xfrm>
          <a:off x="15266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99984</xdr:rowOff>
    </xdr:from>
    <xdr:ext cx="405111" cy="259045"/>
    <xdr:sp macro="" textlink="">
      <xdr:nvSpPr>
        <xdr:cNvPr id="519" name="n_2aveValue【学校施設】&#10;有形固定資産減価償却率"/>
        <xdr:cNvSpPr txBox="1"/>
      </xdr:nvSpPr>
      <xdr:spPr>
        <a:xfrm>
          <a:off x="14389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520" name="n_3aveValue【学校施設】&#10;有形固定資産減価償却率"/>
        <xdr:cNvSpPr txBox="1"/>
      </xdr:nvSpPr>
      <xdr:spPr>
        <a:xfrm>
          <a:off x="13500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76217</xdr:rowOff>
    </xdr:from>
    <xdr:ext cx="405111" cy="259045"/>
    <xdr:sp macro="" textlink="">
      <xdr:nvSpPr>
        <xdr:cNvPr id="521" name="n_1mainValue【学校施設】&#10;有形固定資産減価償却率"/>
        <xdr:cNvSpPr txBox="1"/>
      </xdr:nvSpPr>
      <xdr:spPr>
        <a:xfrm>
          <a:off x="152660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92546</xdr:rowOff>
    </xdr:from>
    <xdr:ext cx="405111" cy="259045"/>
    <xdr:sp macro="" textlink="">
      <xdr:nvSpPr>
        <xdr:cNvPr id="522" name="n_2mainValue【学校施設】&#10;有形固定資産減価償却率"/>
        <xdr:cNvSpPr txBox="1"/>
      </xdr:nvSpPr>
      <xdr:spPr>
        <a:xfrm>
          <a:off x="143897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23" name="n_3main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4" name="直線コネクタ 53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5" name="テキスト ボックス 53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6" name="直線コネクタ 53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7" name="テキスト ボックス 53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8" name="直線コネクタ 53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9" name="テキスト ボックス 53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0" name="直線コネクタ 53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1" name="テキスト ボックス 54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2" name="直線コネクタ 54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3" name="テキスト ボックス 54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4" name="直線コネクタ 54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5" name="テキスト ボックス 54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7" name="テキスト ボックス 54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549" name="直線コネクタ 548"/>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550" name="【学校施設】&#10;一人当たり面積最小値テキスト"/>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551" name="直線コネクタ 550"/>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552" name="【学校施設】&#10;一人当たり面積最大値テキスト"/>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553" name="直線コネクタ 552"/>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168346</xdr:rowOff>
    </xdr:from>
    <xdr:ext cx="469744" cy="259045"/>
    <xdr:sp macro="" textlink="">
      <xdr:nvSpPr>
        <xdr:cNvPr id="554" name="【学校施設】&#10;一人当たり面積平均値テキスト"/>
        <xdr:cNvSpPr txBox="1"/>
      </xdr:nvSpPr>
      <xdr:spPr>
        <a:xfrm>
          <a:off x="22199600" y="10626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55" name="フローチャート: 判断 554"/>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56" name="フローチャート: 判断 555"/>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57" name="フローチャート: 判断 556"/>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558" name="フローチャート: 判断 557"/>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6024</xdr:rowOff>
    </xdr:from>
    <xdr:to>
      <xdr:col>116</xdr:col>
      <xdr:colOff>114300</xdr:colOff>
      <xdr:row>63</xdr:row>
      <xdr:rowOff>107624</xdr:rowOff>
    </xdr:to>
    <xdr:sp macro="" textlink="">
      <xdr:nvSpPr>
        <xdr:cNvPr id="564" name="楕円 563"/>
        <xdr:cNvSpPr/>
      </xdr:nvSpPr>
      <xdr:spPr>
        <a:xfrm>
          <a:off x="22110700" y="1080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155901</xdr:rowOff>
    </xdr:from>
    <xdr:ext cx="469744" cy="259045"/>
    <xdr:sp macro="" textlink="">
      <xdr:nvSpPr>
        <xdr:cNvPr id="565" name="【学校施設】&#10;一人当たり面積該当値テキスト"/>
        <xdr:cNvSpPr txBox="1"/>
      </xdr:nvSpPr>
      <xdr:spPr>
        <a:xfrm>
          <a:off x="22199600" y="1078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13317</xdr:rowOff>
    </xdr:from>
    <xdr:to>
      <xdr:col>112</xdr:col>
      <xdr:colOff>38100</xdr:colOff>
      <xdr:row>63</xdr:row>
      <xdr:rowOff>114917</xdr:rowOff>
    </xdr:to>
    <xdr:sp macro="" textlink="">
      <xdr:nvSpPr>
        <xdr:cNvPr id="566" name="楕円 565"/>
        <xdr:cNvSpPr/>
      </xdr:nvSpPr>
      <xdr:spPr>
        <a:xfrm>
          <a:off x="21272500" y="1081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56824</xdr:rowOff>
    </xdr:from>
    <xdr:to>
      <xdr:col>116</xdr:col>
      <xdr:colOff>63500</xdr:colOff>
      <xdr:row>63</xdr:row>
      <xdr:rowOff>64117</xdr:rowOff>
    </xdr:to>
    <xdr:cxnSp macro="">
      <xdr:nvCxnSpPr>
        <xdr:cNvPr id="567" name="直線コネクタ 566"/>
        <xdr:cNvCxnSpPr/>
      </xdr:nvCxnSpPr>
      <xdr:spPr>
        <a:xfrm flipV="1">
          <a:off x="21323300" y="10858174"/>
          <a:ext cx="8382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33673</xdr:rowOff>
    </xdr:from>
    <xdr:to>
      <xdr:col>107</xdr:col>
      <xdr:colOff>101600</xdr:colOff>
      <xdr:row>63</xdr:row>
      <xdr:rowOff>135273</xdr:rowOff>
    </xdr:to>
    <xdr:sp macro="" textlink="">
      <xdr:nvSpPr>
        <xdr:cNvPr id="568" name="楕円 567"/>
        <xdr:cNvSpPr/>
      </xdr:nvSpPr>
      <xdr:spPr>
        <a:xfrm>
          <a:off x="20383500" y="108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64117</xdr:rowOff>
    </xdr:from>
    <xdr:to>
      <xdr:col>111</xdr:col>
      <xdr:colOff>177800</xdr:colOff>
      <xdr:row>63</xdr:row>
      <xdr:rowOff>84473</xdr:rowOff>
    </xdr:to>
    <xdr:cxnSp macro="">
      <xdr:nvCxnSpPr>
        <xdr:cNvPr id="569" name="直線コネクタ 568"/>
        <xdr:cNvCxnSpPr/>
      </xdr:nvCxnSpPr>
      <xdr:spPr>
        <a:xfrm flipV="1">
          <a:off x="20434300" y="10865467"/>
          <a:ext cx="889000" cy="2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44776</xdr:rowOff>
    </xdr:from>
    <xdr:to>
      <xdr:col>102</xdr:col>
      <xdr:colOff>165100</xdr:colOff>
      <xdr:row>63</xdr:row>
      <xdr:rowOff>146376</xdr:rowOff>
    </xdr:to>
    <xdr:sp macro="" textlink="">
      <xdr:nvSpPr>
        <xdr:cNvPr id="570" name="楕円 569"/>
        <xdr:cNvSpPr/>
      </xdr:nvSpPr>
      <xdr:spPr>
        <a:xfrm>
          <a:off x="19494500" y="1084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84473</xdr:rowOff>
    </xdr:from>
    <xdr:to>
      <xdr:col>107</xdr:col>
      <xdr:colOff>50800</xdr:colOff>
      <xdr:row>63</xdr:row>
      <xdr:rowOff>95576</xdr:rowOff>
    </xdr:to>
    <xdr:cxnSp macro="">
      <xdr:nvCxnSpPr>
        <xdr:cNvPr id="571" name="直線コネクタ 570"/>
        <xdr:cNvCxnSpPr/>
      </xdr:nvCxnSpPr>
      <xdr:spPr>
        <a:xfrm flipV="1">
          <a:off x="19545300" y="10885823"/>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114244</xdr:rowOff>
    </xdr:from>
    <xdr:ext cx="469744" cy="259045"/>
    <xdr:sp macro="" textlink="">
      <xdr:nvSpPr>
        <xdr:cNvPr id="572" name="n_1aveValue【学校施設】&#10;一人当たり面積"/>
        <xdr:cNvSpPr txBox="1"/>
      </xdr:nvSpPr>
      <xdr:spPr>
        <a:xfrm>
          <a:off x="21075727" y="1057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573" name="n_2aveValue【学校施設】&#10;一人当たり面積"/>
        <xdr:cNvSpPr txBox="1"/>
      </xdr:nvSpPr>
      <xdr:spPr>
        <a:xfrm>
          <a:off x="20199427"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574" name="n_3aveValue【学校施設】&#10;一人当たり面積"/>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106044</xdr:rowOff>
    </xdr:from>
    <xdr:ext cx="469744" cy="259045"/>
    <xdr:sp macro="" textlink="">
      <xdr:nvSpPr>
        <xdr:cNvPr id="575" name="n_1mainValue【学校施設】&#10;一人当たり面積"/>
        <xdr:cNvSpPr txBox="1"/>
      </xdr:nvSpPr>
      <xdr:spPr>
        <a:xfrm>
          <a:off x="21075727" y="1090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126400</xdr:rowOff>
    </xdr:from>
    <xdr:ext cx="469744" cy="259045"/>
    <xdr:sp macro="" textlink="">
      <xdr:nvSpPr>
        <xdr:cNvPr id="576" name="n_2mainValue【学校施設】&#10;一人当たり面積"/>
        <xdr:cNvSpPr txBox="1"/>
      </xdr:nvSpPr>
      <xdr:spPr>
        <a:xfrm>
          <a:off x="20199427" y="109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137503</xdr:rowOff>
    </xdr:from>
    <xdr:ext cx="469744" cy="259045"/>
    <xdr:sp macro="" textlink="">
      <xdr:nvSpPr>
        <xdr:cNvPr id="577" name="n_3mainValue【学校施設】&#10;一人当たり面積"/>
        <xdr:cNvSpPr txBox="1"/>
      </xdr:nvSpPr>
      <xdr:spPr>
        <a:xfrm>
          <a:off x="19310427" y="1093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8" name="正方形/長方形 5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9" name="正方形/長方形 5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0" name="正方形/長方形 5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1" name="正方形/長方形 5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2" name="正方形/長方形 5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3" name="正方形/長方形 5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4" name="正方形/長方形 5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4" name="正方形/長方形 5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5" name="正方形/長方形 5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6" name="正方形/長方形 5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7" name="正方形/長方形 5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8" name="正方形/長方形 5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9" name="正方形/長方形 5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0" name="正方形/長方形 5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1" name="正方形/長方形 60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10" name="正方形/長方形 6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1" name="正方形/長方形 6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2" name="テキスト ボックス 6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「公営住宅」と「認定こども園・幼稚園・保育所」</a:t>
          </a:r>
          <a:r>
            <a:rPr kumimoji="1" lang="ja-JP" altLang="en-US" sz="1100">
              <a:solidFill>
                <a:schemeClr val="dk1"/>
              </a:solidFill>
              <a:effectLst/>
              <a:latin typeface="+mn-lt"/>
              <a:ea typeface="+mn-ea"/>
              <a:cs typeface="+mn-cs"/>
            </a:rPr>
            <a:t>と「学校施設」</a:t>
          </a:r>
          <a:r>
            <a:rPr kumimoji="1" lang="ja-JP" altLang="ja-JP" sz="1100">
              <a:solidFill>
                <a:schemeClr val="dk1"/>
              </a:solidFill>
              <a:effectLst/>
              <a:latin typeface="+mn-lt"/>
              <a:ea typeface="+mn-ea"/>
              <a:cs typeface="+mn-cs"/>
            </a:rPr>
            <a:t>の有形固定資産減価償却率は、「公営住宅」は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年度に「認定こども園・幼稚園・保育所」は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「学校施設」は平成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に学校給食センターを</a:t>
          </a:r>
          <a:r>
            <a:rPr kumimoji="1" lang="ja-JP" altLang="ja-JP" sz="1100">
              <a:solidFill>
                <a:schemeClr val="dk1"/>
              </a:solidFill>
              <a:effectLst/>
              <a:latin typeface="+mn-lt"/>
              <a:ea typeface="+mn-ea"/>
              <a:cs typeface="+mn-cs"/>
            </a:rPr>
            <a:t>新築したため平均値より低い値となっており、類似団体と比べてまだ老朽化は進んでいないと考えられる。</a:t>
          </a:r>
          <a:endParaRPr lang="ja-JP" altLang="ja-JP" sz="1400">
            <a:effectLst/>
          </a:endParaRPr>
        </a:p>
        <a:p>
          <a:r>
            <a:rPr kumimoji="1" lang="ja-JP" altLang="ja-JP" sz="1100">
              <a:solidFill>
                <a:schemeClr val="dk1"/>
              </a:solidFill>
              <a:effectLst/>
              <a:latin typeface="+mn-lt"/>
              <a:ea typeface="+mn-ea"/>
              <a:cs typeface="+mn-cs"/>
            </a:rPr>
            <a:t>「橋りょう・トンネル」の有形固定資産減価償却率も、橋りょう長寿命化修繕計画に基づく計画的な橋りょう改修を行っているため類似団体の中では低い値を示しており、効果的な維持改修が出来ていると考えられる。</a:t>
          </a:r>
          <a:endParaRPr lang="ja-JP" altLang="ja-JP" sz="1400">
            <a:effectLst/>
          </a:endParaRPr>
        </a:p>
        <a:p>
          <a:r>
            <a:rPr kumimoji="1" lang="ja-JP" altLang="ja-JP" sz="1100">
              <a:solidFill>
                <a:schemeClr val="dk1"/>
              </a:solidFill>
              <a:effectLst/>
              <a:latin typeface="+mn-lt"/>
              <a:ea typeface="+mn-ea"/>
              <a:cs typeface="+mn-cs"/>
            </a:rPr>
            <a:t>有形固定資産の一人当たり面積や額は類似団体に比べると低いので、有形固定資産は類似団体に比べて不足していると考えられる。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9,447
8,476
189.36
7,052,352
6,977,699
64,322
3,472,011
7,000,038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95630</xdr:rowOff>
    </xdr:from>
    <xdr:ext cx="405111" cy="259045"/>
    <xdr:sp macro="" textlink="">
      <xdr:nvSpPr>
        <xdr:cNvPr id="62" name="【図書館】&#10;有形固定資産減価償却率平均値テキスト"/>
        <xdr:cNvSpPr txBox="1"/>
      </xdr:nvSpPr>
      <xdr:spPr>
        <a:xfrm>
          <a:off x="4673600" y="643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63" name="フローチャート: 判断 62"/>
        <xdr:cNvSpPr/>
      </xdr:nvSpPr>
      <xdr:spPr>
        <a:xfrm>
          <a:off x="45847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4" name="フローチャート: 判断 63"/>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5" name="フローチャート: 判断 64"/>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49893</xdr:rowOff>
    </xdr:from>
    <xdr:to>
      <xdr:col>10</xdr:col>
      <xdr:colOff>165100</xdr:colOff>
      <xdr:row>38</xdr:row>
      <xdr:rowOff>151493</xdr:rowOff>
    </xdr:to>
    <xdr:sp macro="" textlink="">
      <xdr:nvSpPr>
        <xdr:cNvPr id="66" name="フローチャート: 判断 65"/>
        <xdr:cNvSpPr/>
      </xdr:nvSpPr>
      <xdr:spPr>
        <a:xfrm>
          <a:off x="1968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74385</xdr:rowOff>
    </xdr:from>
    <xdr:to>
      <xdr:col>24</xdr:col>
      <xdr:colOff>114300</xdr:colOff>
      <xdr:row>39</xdr:row>
      <xdr:rowOff>4535</xdr:rowOff>
    </xdr:to>
    <xdr:sp macro="" textlink="">
      <xdr:nvSpPr>
        <xdr:cNvPr id="72" name="楕円 71"/>
        <xdr:cNvSpPr/>
      </xdr:nvSpPr>
      <xdr:spPr>
        <a:xfrm>
          <a:off x="45847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52812</xdr:rowOff>
    </xdr:from>
    <xdr:ext cx="405111" cy="259045"/>
    <xdr:sp macro="" textlink="">
      <xdr:nvSpPr>
        <xdr:cNvPr id="73" name="【図書館】&#10;有形固定資産減価償却率該当値テキスト"/>
        <xdr:cNvSpPr txBox="1"/>
      </xdr:nvSpPr>
      <xdr:spPr>
        <a:xfrm>
          <a:off x="4673600"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107043</xdr:rowOff>
    </xdr:from>
    <xdr:to>
      <xdr:col>20</xdr:col>
      <xdr:colOff>38100</xdr:colOff>
      <xdr:row>39</xdr:row>
      <xdr:rowOff>37193</xdr:rowOff>
    </xdr:to>
    <xdr:sp macro="" textlink="">
      <xdr:nvSpPr>
        <xdr:cNvPr id="74" name="楕円 73"/>
        <xdr:cNvSpPr/>
      </xdr:nvSpPr>
      <xdr:spPr>
        <a:xfrm>
          <a:off x="3746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125185</xdr:rowOff>
    </xdr:from>
    <xdr:to>
      <xdr:col>24</xdr:col>
      <xdr:colOff>63500</xdr:colOff>
      <xdr:row>38</xdr:row>
      <xdr:rowOff>157843</xdr:rowOff>
    </xdr:to>
    <xdr:cxnSp macro="">
      <xdr:nvCxnSpPr>
        <xdr:cNvPr id="75" name="直線コネクタ 74"/>
        <xdr:cNvCxnSpPr/>
      </xdr:nvCxnSpPr>
      <xdr:spPr>
        <a:xfrm flipV="1">
          <a:off x="3797300" y="6640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6" name="楕円 75"/>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157843</xdr:rowOff>
    </xdr:from>
    <xdr:to>
      <xdr:col>19</xdr:col>
      <xdr:colOff>177800</xdr:colOff>
      <xdr:row>39</xdr:row>
      <xdr:rowOff>19050</xdr:rowOff>
    </xdr:to>
    <xdr:cxnSp macro="">
      <xdr:nvCxnSpPr>
        <xdr:cNvPr id="77" name="直線コネクタ 76"/>
        <xdr:cNvCxnSpPr/>
      </xdr:nvCxnSpPr>
      <xdr:spPr>
        <a:xfrm flipV="1">
          <a:off x="2908300" y="667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907</xdr:rowOff>
    </xdr:from>
    <xdr:to>
      <xdr:col>10</xdr:col>
      <xdr:colOff>165100</xdr:colOff>
      <xdr:row>39</xdr:row>
      <xdr:rowOff>102507</xdr:rowOff>
    </xdr:to>
    <xdr:sp macro="" textlink="">
      <xdr:nvSpPr>
        <xdr:cNvPr id="78" name="楕円 77"/>
        <xdr:cNvSpPr/>
      </xdr:nvSpPr>
      <xdr:spPr>
        <a:xfrm>
          <a:off x="1968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19050</xdr:rowOff>
    </xdr:from>
    <xdr:to>
      <xdr:col>15</xdr:col>
      <xdr:colOff>50800</xdr:colOff>
      <xdr:row>39</xdr:row>
      <xdr:rowOff>51707</xdr:rowOff>
    </xdr:to>
    <xdr:cxnSp macro="">
      <xdr:nvCxnSpPr>
        <xdr:cNvPr id="79" name="直線コネクタ 78"/>
        <xdr:cNvCxnSpPr/>
      </xdr:nvCxnSpPr>
      <xdr:spPr>
        <a:xfrm flipV="1">
          <a:off x="2019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0" name="n_1aveValue【図書館】&#10;有形固定資産減価償却率"/>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1" name="n_2aveValue【図書館】&#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168020</xdr:rowOff>
    </xdr:from>
    <xdr:ext cx="405111" cy="259045"/>
    <xdr:sp macro="" textlink="">
      <xdr:nvSpPr>
        <xdr:cNvPr id="82" name="n_3aveValue【図書館】&#10;有形固定資産減価償却率"/>
        <xdr:cNvSpPr txBox="1"/>
      </xdr:nvSpPr>
      <xdr:spPr>
        <a:xfrm>
          <a:off x="1816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53720</xdr:rowOff>
    </xdr:from>
    <xdr:ext cx="405111" cy="259045"/>
    <xdr:sp macro="" textlink="">
      <xdr:nvSpPr>
        <xdr:cNvPr id="83" name="n_1mainValue【図書館】&#10;有形固定資産減価償却率"/>
        <xdr:cNvSpPr txBox="1"/>
      </xdr:nvSpPr>
      <xdr:spPr>
        <a:xfrm>
          <a:off x="35820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4" name="n_2mainValue【図書館】&#10;有形固定資産減価償却率"/>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93634</xdr:rowOff>
    </xdr:from>
    <xdr:ext cx="405111" cy="259045"/>
    <xdr:sp macro="" textlink="">
      <xdr:nvSpPr>
        <xdr:cNvPr id="85" name="n_3mainValue【図書館】&#10;有形固定資産減価償却率"/>
        <xdr:cNvSpPr txBox="1"/>
      </xdr:nvSpPr>
      <xdr:spPr>
        <a:xfrm>
          <a:off x="1816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41</xdr:row>
      <xdr:rowOff>72390</xdr:rowOff>
    </xdr:to>
    <xdr:cxnSp macro="">
      <xdr:nvCxnSpPr>
        <xdr:cNvPr id="109" name="直線コネクタ 108"/>
        <xdr:cNvCxnSpPr/>
      </xdr:nvCxnSpPr>
      <xdr:spPr>
        <a:xfrm flipV="1">
          <a:off x="10476865" y="56616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10" name="【図書館】&#10;一人当たり面積最小値テキスト"/>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11" name="直線コネクタ 110"/>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2" name="【図書館】&#10;一人当たり面積最大値テキスト"/>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3" name="直線コネクタ 112"/>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52087</xdr:rowOff>
    </xdr:from>
    <xdr:ext cx="469744" cy="259045"/>
    <xdr:sp macro="" textlink="">
      <xdr:nvSpPr>
        <xdr:cNvPr id="114" name="【図書館】&#10;一人当たり面積平均値テキスト"/>
        <xdr:cNvSpPr txBox="1"/>
      </xdr:nvSpPr>
      <xdr:spPr>
        <a:xfrm>
          <a:off x="10515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15" name="フローチャート: 判断 114"/>
        <xdr:cNvSpPr/>
      </xdr:nvSpPr>
      <xdr:spPr>
        <a:xfrm>
          <a:off x="10426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105410</xdr:rowOff>
    </xdr:from>
    <xdr:to>
      <xdr:col>50</xdr:col>
      <xdr:colOff>165100</xdr:colOff>
      <xdr:row>40</xdr:row>
      <xdr:rowOff>35560</xdr:rowOff>
    </xdr:to>
    <xdr:sp macro="" textlink="">
      <xdr:nvSpPr>
        <xdr:cNvPr id="116" name="フローチャート: 判断 115"/>
        <xdr:cNvSpPr/>
      </xdr:nvSpPr>
      <xdr:spPr>
        <a:xfrm>
          <a:off x="9588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xdr:rowOff>
    </xdr:from>
    <xdr:to>
      <xdr:col>46</xdr:col>
      <xdr:colOff>38100</xdr:colOff>
      <xdr:row>40</xdr:row>
      <xdr:rowOff>104140</xdr:rowOff>
    </xdr:to>
    <xdr:sp macro="" textlink="">
      <xdr:nvSpPr>
        <xdr:cNvPr id="117" name="フローチャート: 判断 116"/>
        <xdr:cNvSpPr/>
      </xdr:nvSpPr>
      <xdr:spPr>
        <a:xfrm>
          <a:off x="8699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8" name="フローチャート: 判断 117"/>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21590</xdr:rowOff>
    </xdr:from>
    <xdr:to>
      <xdr:col>55</xdr:col>
      <xdr:colOff>50800</xdr:colOff>
      <xdr:row>41</xdr:row>
      <xdr:rowOff>123190</xdr:rowOff>
    </xdr:to>
    <xdr:sp macro="" textlink="">
      <xdr:nvSpPr>
        <xdr:cNvPr id="124" name="楕円 123"/>
        <xdr:cNvSpPr/>
      </xdr:nvSpPr>
      <xdr:spPr>
        <a:xfrm>
          <a:off x="104267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107967</xdr:rowOff>
    </xdr:from>
    <xdr:ext cx="469744" cy="259045"/>
    <xdr:sp macro="" textlink="">
      <xdr:nvSpPr>
        <xdr:cNvPr id="125" name="【図書館】&#10;一人当たり面積該当値テキスト"/>
        <xdr:cNvSpPr txBox="1"/>
      </xdr:nvSpPr>
      <xdr:spPr>
        <a:xfrm>
          <a:off x="10515600" y="696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17780</xdr:rowOff>
    </xdr:from>
    <xdr:to>
      <xdr:col>50</xdr:col>
      <xdr:colOff>165100</xdr:colOff>
      <xdr:row>41</xdr:row>
      <xdr:rowOff>119380</xdr:rowOff>
    </xdr:to>
    <xdr:sp macro="" textlink="">
      <xdr:nvSpPr>
        <xdr:cNvPr id="126" name="楕円 125"/>
        <xdr:cNvSpPr/>
      </xdr:nvSpPr>
      <xdr:spPr>
        <a:xfrm>
          <a:off x="9588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68580</xdr:rowOff>
    </xdr:from>
    <xdr:to>
      <xdr:col>55</xdr:col>
      <xdr:colOff>0</xdr:colOff>
      <xdr:row>41</xdr:row>
      <xdr:rowOff>72390</xdr:rowOff>
    </xdr:to>
    <xdr:cxnSp macro="">
      <xdr:nvCxnSpPr>
        <xdr:cNvPr id="127" name="直線コネクタ 126"/>
        <xdr:cNvCxnSpPr/>
      </xdr:nvCxnSpPr>
      <xdr:spPr>
        <a:xfrm>
          <a:off x="9639300" y="70980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17780</xdr:rowOff>
    </xdr:from>
    <xdr:to>
      <xdr:col>46</xdr:col>
      <xdr:colOff>38100</xdr:colOff>
      <xdr:row>41</xdr:row>
      <xdr:rowOff>119380</xdr:rowOff>
    </xdr:to>
    <xdr:sp macro="" textlink="">
      <xdr:nvSpPr>
        <xdr:cNvPr id="128" name="楕円 127"/>
        <xdr:cNvSpPr/>
      </xdr:nvSpPr>
      <xdr:spPr>
        <a:xfrm>
          <a:off x="8699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68580</xdr:rowOff>
    </xdr:from>
    <xdr:to>
      <xdr:col>50</xdr:col>
      <xdr:colOff>114300</xdr:colOff>
      <xdr:row>41</xdr:row>
      <xdr:rowOff>68580</xdr:rowOff>
    </xdr:to>
    <xdr:cxnSp macro="">
      <xdr:nvCxnSpPr>
        <xdr:cNvPr id="129" name="直線コネクタ 128"/>
        <xdr:cNvCxnSpPr/>
      </xdr:nvCxnSpPr>
      <xdr:spPr>
        <a:xfrm>
          <a:off x="8750300" y="709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21590</xdr:rowOff>
    </xdr:from>
    <xdr:to>
      <xdr:col>41</xdr:col>
      <xdr:colOff>101600</xdr:colOff>
      <xdr:row>41</xdr:row>
      <xdr:rowOff>123190</xdr:rowOff>
    </xdr:to>
    <xdr:sp macro="" textlink="">
      <xdr:nvSpPr>
        <xdr:cNvPr id="130" name="楕円 129"/>
        <xdr:cNvSpPr/>
      </xdr:nvSpPr>
      <xdr:spPr>
        <a:xfrm>
          <a:off x="7810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68580</xdr:rowOff>
    </xdr:from>
    <xdr:to>
      <xdr:col>45</xdr:col>
      <xdr:colOff>177800</xdr:colOff>
      <xdr:row>41</xdr:row>
      <xdr:rowOff>72390</xdr:rowOff>
    </xdr:to>
    <xdr:cxnSp macro="">
      <xdr:nvCxnSpPr>
        <xdr:cNvPr id="131" name="直線コネクタ 130"/>
        <xdr:cNvCxnSpPr/>
      </xdr:nvCxnSpPr>
      <xdr:spPr>
        <a:xfrm flipV="1">
          <a:off x="7861300" y="7098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52087</xdr:rowOff>
    </xdr:from>
    <xdr:ext cx="469744" cy="259045"/>
    <xdr:sp macro="" textlink="">
      <xdr:nvSpPr>
        <xdr:cNvPr id="132" name="n_1aveValue【図書館】&#10;一人当たり面積"/>
        <xdr:cNvSpPr txBox="1"/>
      </xdr:nvSpPr>
      <xdr:spPr>
        <a:xfrm>
          <a:off x="9391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120667</xdr:rowOff>
    </xdr:from>
    <xdr:ext cx="469744" cy="259045"/>
    <xdr:sp macro="" textlink="">
      <xdr:nvSpPr>
        <xdr:cNvPr id="133" name="n_2aveValue【図書館】&#10;一人当たり面積"/>
        <xdr:cNvSpPr txBox="1"/>
      </xdr:nvSpPr>
      <xdr:spPr>
        <a:xfrm>
          <a:off x="8515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34" name="n_3aveValue【図書館】&#10;一人当たり面積"/>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110507</xdr:rowOff>
    </xdr:from>
    <xdr:ext cx="469744" cy="259045"/>
    <xdr:sp macro="" textlink="">
      <xdr:nvSpPr>
        <xdr:cNvPr id="135" name="n_1mainValue【図書館】&#10;一人当たり面積"/>
        <xdr:cNvSpPr txBox="1"/>
      </xdr:nvSpPr>
      <xdr:spPr>
        <a:xfrm>
          <a:off x="93917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110507</xdr:rowOff>
    </xdr:from>
    <xdr:ext cx="469744" cy="259045"/>
    <xdr:sp macro="" textlink="">
      <xdr:nvSpPr>
        <xdr:cNvPr id="136" name="n_2mainValue【図書館】&#10;一人当たり面積"/>
        <xdr:cNvSpPr txBox="1"/>
      </xdr:nvSpPr>
      <xdr:spPr>
        <a:xfrm>
          <a:off x="85154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114317</xdr:rowOff>
    </xdr:from>
    <xdr:ext cx="469744" cy="259045"/>
    <xdr:sp macro="" textlink="">
      <xdr:nvSpPr>
        <xdr:cNvPr id="137" name="n_3mainValue【図書館】&#10;一人当たり面積"/>
        <xdr:cNvSpPr txBox="1"/>
      </xdr:nvSpPr>
      <xdr:spPr>
        <a:xfrm>
          <a:off x="7626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162" name="直線コネクタ 161"/>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63"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4" name="直線コネクタ 163"/>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38752</xdr:rowOff>
    </xdr:from>
    <xdr:ext cx="405111" cy="259045"/>
    <xdr:sp macro="" textlink="">
      <xdr:nvSpPr>
        <xdr:cNvPr id="167" name="【体育館・プール】&#10;有形固定資産減価償却率平均値テキスト"/>
        <xdr:cNvSpPr txBox="1"/>
      </xdr:nvSpPr>
      <xdr:spPr>
        <a:xfrm>
          <a:off x="4673600" y="9982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68" name="フローチャート: 判断 167"/>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169" name="フローチャート: 判断 168"/>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139700</xdr:rowOff>
    </xdr:from>
    <xdr:to>
      <xdr:col>15</xdr:col>
      <xdr:colOff>101600</xdr:colOff>
      <xdr:row>60</xdr:row>
      <xdr:rowOff>69850</xdr:rowOff>
    </xdr:to>
    <xdr:sp macro="" textlink="">
      <xdr:nvSpPr>
        <xdr:cNvPr id="170" name="フローチャート: 判断 169"/>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168275</xdr:rowOff>
    </xdr:from>
    <xdr:to>
      <xdr:col>10</xdr:col>
      <xdr:colOff>165100</xdr:colOff>
      <xdr:row>60</xdr:row>
      <xdr:rowOff>98425</xdr:rowOff>
    </xdr:to>
    <xdr:sp macro="" textlink="">
      <xdr:nvSpPr>
        <xdr:cNvPr id="171" name="フローチャート: 判断 170"/>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27305</xdr:rowOff>
    </xdr:from>
    <xdr:to>
      <xdr:col>24</xdr:col>
      <xdr:colOff>114300</xdr:colOff>
      <xdr:row>60</xdr:row>
      <xdr:rowOff>128905</xdr:rowOff>
    </xdr:to>
    <xdr:sp macro="" textlink="">
      <xdr:nvSpPr>
        <xdr:cNvPr id="177" name="楕円 176"/>
        <xdr:cNvSpPr/>
      </xdr:nvSpPr>
      <xdr:spPr>
        <a:xfrm>
          <a:off x="45847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5732</xdr:rowOff>
    </xdr:from>
    <xdr:ext cx="405111" cy="259045"/>
    <xdr:sp macro="" textlink="">
      <xdr:nvSpPr>
        <xdr:cNvPr id="178" name="【体育館・プール】&#10;有形固定資産減価償却率該当値テキスト"/>
        <xdr:cNvSpPr txBox="1"/>
      </xdr:nvSpPr>
      <xdr:spPr>
        <a:xfrm>
          <a:off x="4673600"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21590</xdr:rowOff>
    </xdr:from>
    <xdr:to>
      <xdr:col>20</xdr:col>
      <xdr:colOff>38100</xdr:colOff>
      <xdr:row>60</xdr:row>
      <xdr:rowOff>123190</xdr:rowOff>
    </xdr:to>
    <xdr:sp macro="" textlink="">
      <xdr:nvSpPr>
        <xdr:cNvPr id="179" name="楕円 178"/>
        <xdr:cNvSpPr/>
      </xdr:nvSpPr>
      <xdr:spPr>
        <a:xfrm>
          <a:off x="3746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72390</xdr:rowOff>
    </xdr:from>
    <xdr:to>
      <xdr:col>24</xdr:col>
      <xdr:colOff>63500</xdr:colOff>
      <xdr:row>60</xdr:row>
      <xdr:rowOff>78105</xdr:rowOff>
    </xdr:to>
    <xdr:cxnSp macro="">
      <xdr:nvCxnSpPr>
        <xdr:cNvPr id="180" name="直線コネクタ 179"/>
        <xdr:cNvCxnSpPr/>
      </xdr:nvCxnSpPr>
      <xdr:spPr>
        <a:xfrm>
          <a:off x="3797300" y="103593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61595</xdr:rowOff>
    </xdr:from>
    <xdr:to>
      <xdr:col>15</xdr:col>
      <xdr:colOff>101600</xdr:colOff>
      <xdr:row>60</xdr:row>
      <xdr:rowOff>163195</xdr:rowOff>
    </xdr:to>
    <xdr:sp macro="" textlink="">
      <xdr:nvSpPr>
        <xdr:cNvPr id="181" name="楕円 180"/>
        <xdr:cNvSpPr/>
      </xdr:nvSpPr>
      <xdr:spPr>
        <a:xfrm>
          <a:off x="2857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72390</xdr:rowOff>
    </xdr:from>
    <xdr:to>
      <xdr:col>19</xdr:col>
      <xdr:colOff>177800</xdr:colOff>
      <xdr:row>60</xdr:row>
      <xdr:rowOff>112395</xdr:rowOff>
    </xdr:to>
    <xdr:cxnSp macro="">
      <xdr:nvCxnSpPr>
        <xdr:cNvPr id="182" name="直線コネクタ 181"/>
        <xdr:cNvCxnSpPr/>
      </xdr:nvCxnSpPr>
      <xdr:spPr>
        <a:xfrm flipV="1">
          <a:off x="2908300" y="103593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126365</xdr:rowOff>
    </xdr:from>
    <xdr:to>
      <xdr:col>10</xdr:col>
      <xdr:colOff>165100</xdr:colOff>
      <xdr:row>61</xdr:row>
      <xdr:rowOff>56515</xdr:rowOff>
    </xdr:to>
    <xdr:sp macro="" textlink="">
      <xdr:nvSpPr>
        <xdr:cNvPr id="183" name="楕円 182"/>
        <xdr:cNvSpPr/>
      </xdr:nvSpPr>
      <xdr:spPr>
        <a:xfrm>
          <a:off x="1968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112395</xdr:rowOff>
    </xdr:from>
    <xdr:to>
      <xdr:col>15</xdr:col>
      <xdr:colOff>50800</xdr:colOff>
      <xdr:row>61</xdr:row>
      <xdr:rowOff>5715</xdr:rowOff>
    </xdr:to>
    <xdr:cxnSp macro="">
      <xdr:nvCxnSpPr>
        <xdr:cNvPr id="184" name="直線コネクタ 183"/>
        <xdr:cNvCxnSpPr/>
      </xdr:nvCxnSpPr>
      <xdr:spPr>
        <a:xfrm flipV="1">
          <a:off x="2019300" y="1039939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36847</xdr:rowOff>
    </xdr:from>
    <xdr:ext cx="405111" cy="259045"/>
    <xdr:sp macro="" textlink="">
      <xdr:nvSpPr>
        <xdr:cNvPr id="185" name="n_1aveValue【体育館・プール】&#10;有形固定資産減価償却率"/>
        <xdr:cNvSpPr txBox="1"/>
      </xdr:nvSpPr>
      <xdr:spPr>
        <a:xfrm>
          <a:off x="3582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86377</xdr:rowOff>
    </xdr:from>
    <xdr:ext cx="405111" cy="259045"/>
    <xdr:sp macro="" textlink="">
      <xdr:nvSpPr>
        <xdr:cNvPr id="186" name="n_2aveValue【体育館・プール】&#10;有形固定資産減価償却率"/>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114952</xdr:rowOff>
    </xdr:from>
    <xdr:ext cx="405111" cy="259045"/>
    <xdr:sp macro="" textlink="">
      <xdr:nvSpPr>
        <xdr:cNvPr id="187" name="n_3aveValue【体育館・プール】&#10;有形固定資産減価償却率"/>
        <xdr:cNvSpPr txBox="1"/>
      </xdr:nvSpPr>
      <xdr:spPr>
        <a:xfrm>
          <a:off x="1816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114317</xdr:rowOff>
    </xdr:from>
    <xdr:ext cx="405111" cy="259045"/>
    <xdr:sp macro="" textlink="">
      <xdr:nvSpPr>
        <xdr:cNvPr id="188" name="n_1mainValue【体育館・プール】&#10;有形固定資産減価償却率"/>
        <xdr:cNvSpPr txBox="1"/>
      </xdr:nvSpPr>
      <xdr:spPr>
        <a:xfrm>
          <a:off x="35820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154322</xdr:rowOff>
    </xdr:from>
    <xdr:ext cx="405111" cy="259045"/>
    <xdr:sp macro="" textlink="">
      <xdr:nvSpPr>
        <xdr:cNvPr id="189" name="n_2mainValue【体育館・プール】&#10;有形固定資産減価償却率"/>
        <xdr:cNvSpPr txBox="1"/>
      </xdr:nvSpPr>
      <xdr:spPr>
        <a:xfrm>
          <a:off x="2705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47642</xdr:rowOff>
    </xdr:from>
    <xdr:ext cx="405111" cy="259045"/>
    <xdr:sp macro="" textlink="">
      <xdr:nvSpPr>
        <xdr:cNvPr id="190" name="n_3mainValue【体育館・プール】&#10;有形固定資産減価償却率"/>
        <xdr:cNvSpPr txBox="1"/>
      </xdr:nvSpPr>
      <xdr:spPr>
        <a:xfrm>
          <a:off x="1816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204" name="テキスト ボックス 203"/>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06" name="テキスト ボックス 205"/>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08" name="テキスト ボックス 207"/>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10" name="テキスト ボックス 209"/>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212" name="直線コネクタ 211"/>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213" name="【体育館・プール】&#10;一人当たり面積最小値テキスト"/>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214" name="直線コネクタ 213"/>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215" name="【体育館・プール】&#10;一人当たり面積最大値テキスト"/>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216" name="直線コネクタ 215"/>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217" name="【体育館・プール】&#10;一人当たり面積平均値テキスト"/>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218" name="フローチャート: 判断 217"/>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219" name="フローチャート: 判断 218"/>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108374</xdr:rowOff>
    </xdr:from>
    <xdr:to>
      <xdr:col>46</xdr:col>
      <xdr:colOff>38100</xdr:colOff>
      <xdr:row>64</xdr:row>
      <xdr:rowOff>38524</xdr:rowOff>
    </xdr:to>
    <xdr:sp macro="" textlink="">
      <xdr:nvSpPr>
        <xdr:cNvPr id="220" name="フローチャート: 判断 219"/>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110294</xdr:rowOff>
    </xdr:from>
    <xdr:to>
      <xdr:col>41</xdr:col>
      <xdr:colOff>101600</xdr:colOff>
      <xdr:row>64</xdr:row>
      <xdr:rowOff>40444</xdr:rowOff>
    </xdr:to>
    <xdr:sp macro="" textlink="">
      <xdr:nvSpPr>
        <xdr:cNvPr id="221" name="フローチャート: 判断 220"/>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102705</xdr:rowOff>
    </xdr:from>
    <xdr:to>
      <xdr:col>55</xdr:col>
      <xdr:colOff>50800</xdr:colOff>
      <xdr:row>64</xdr:row>
      <xdr:rowOff>32855</xdr:rowOff>
    </xdr:to>
    <xdr:sp macro="" textlink="">
      <xdr:nvSpPr>
        <xdr:cNvPr id="227" name="楕円 226"/>
        <xdr:cNvSpPr/>
      </xdr:nvSpPr>
      <xdr:spPr>
        <a:xfrm>
          <a:off x="10426700" y="1090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51140</xdr:rowOff>
    </xdr:from>
    <xdr:ext cx="469744" cy="259045"/>
    <xdr:sp macro="" textlink="">
      <xdr:nvSpPr>
        <xdr:cNvPr id="228" name="【体育館・プール】&#10;一人当たり面積該当値テキスト"/>
        <xdr:cNvSpPr txBox="1"/>
      </xdr:nvSpPr>
      <xdr:spPr>
        <a:xfrm>
          <a:off x="10515600" y="108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99390</xdr:rowOff>
    </xdr:from>
    <xdr:to>
      <xdr:col>50</xdr:col>
      <xdr:colOff>165100</xdr:colOff>
      <xdr:row>64</xdr:row>
      <xdr:rowOff>29540</xdr:rowOff>
    </xdr:to>
    <xdr:sp macro="" textlink="">
      <xdr:nvSpPr>
        <xdr:cNvPr id="229" name="楕円 228"/>
        <xdr:cNvSpPr/>
      </xdr:nvSpPr>
      <xdr:spPr>
        <a:xfrm>
          <a:off x="9588500" y="1090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150190</xdr:rowOff>
    </xdr:from>
    <xdr:to>
      <xdr:col>55</xdr:col>
      <xdr:colOff>0</xdr:colOff>
      <xdr:row>63</xdr:row>
      <xdr:rowOff>153505</xdr:rowOff>
    </xdr:to>
    <xdr:cxnSp macro="">
      <xdr:nvCxnSpPr>
        <xdr:cNvPr id="230" name="直線コネクタ 229"/>
        <xdr:cNvCxnSpPr/>
      </xdr:nvCxnSpPr>
      <xdr:spPr>
        <a:xfrm>
          <a:off x="9639300" y="10951540"/>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100327</xdr:rowOff>
    </xdr:from>
    <xdr:to>
      <xdr:col>46</xdr:col>
      <xdr:colOff>38100</xdr:colOff>
      <xdr:row>64</xdr:row>
      <xdr:rowOff>30477</xdr:rowOff>
    </xdr:to>
    <xdr:sp macro="" textlink="">
      <xdr:nvSpPr>
        <xdr:cNvPr id="231" name="楕円 230"/>
        <xdr:cNvSpPr/>
      </xdr:nvSpPr>
      <xdr:spPr>
        <a:xfrm>
          <a:off x="8699500" y="1090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150190</xdr:rowOff>
    </xdr:from>
    <xdr:to>
      <xdr:col>50</xdr:col>
      <xdr:colOff>114300</xdr:colOff>
      <xdr:row>63</xdr:row>
      <xdr:rowOff>151127</xdr:rowOff>
    </xdr:to>
    <xdr:cxnSp macro="">
      <xdr:nvCxnSpPr>
        <xdr:cNvPr id="232" name="直線コネクタ 231"/>
        <xdr:cNvCxnSpPr/>
      </xdr:nvCxnSpPr>
      <xdr:spPr>
        <a:xfrm flipV="1">
          <a:off x="8750300" y="10951540"/>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100122</xdr:rowOff>
    </xdr:from>
    <xdr:to>
      <xdr:col>41</xdr:col>
      <xdr:colOff>101600</xdr:colOff>
      <xdr:row>64</xdr:row>
      <xdr:rowOff>30272</xdr:rowOff>
    </xdr:to>
    <xdr:sp macro="" textlink="">
      <xdr:nvSpPr>
        <xdr:cNvPr id="233" name="楕円 232"/>
        <xdr:cNvSpPr/>
      </xdr:nvSpPr>
      <xdr:spPr>
        <a:xfrm>
          <a:off x="7810500" y="109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150922</xdr:rowOff>
    </xdr:from>
    <xdr:to>
      <xdr:col>45</xdr:col>
      <xdr:colOff>177800</xdr:colOff>
      <xdr:row>63</xdr:row>
      <xdr:rowOff>151127</xdr:rowOff>
    </xdr:to>
    <xdr:cxnSp macro="">
      <xdr:nvCxnSpPr>
        <xdr:cNvPr id="234" name="直線コネクタ 233"/>
        <xdr:cNvCxnSpPr/>
      </xdr:nvCxnSpPr>
      <xdr:spPr>
        <a:xfrm>
          <a:off x="7861300" y="10952272"/>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24805</xdr:rowOff>
    </xdr:from>
    <xdr:ext cx="469744" cy="259045"/>
    <xdr:sp macro="" textlink="">
      <xdr:nvSpPr>
        <xdr:cNvPr id="235" name="n_1aveValue【体育館・プール】&#10;一人当たり面積"/>
        <xdr:cNvSpPr txBox="1"/>
      </xdr:nvSpPr>
      <xdr:spPr>
        <a:xfrm>
          <a:off x="9391727" y="1099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29651</xdr:rowOff>
    </xdr:from>
    <xdr:ext cx="469744" cy="259045"/>
    <xdr:sp macro="" textlink="">
      <xdr:nvSpPr>
        <xdr:cNvPr id="236" name="n_2aveValue【体育館・プール】&#10;一人当たり面積"/>
        <xdr:cNvSpPr txBox="1"/>
      </xdr:nvSpPr>
      <xdr:spPr>
        <a:xfrm>
          <a:off x="8515427" y="1100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31571</xdr:rowOff>
    </xdr:from>
    <xdr:ext cx="469744" cy="259045"/>
    <xdr:sp macro="" textlink="">
      <xdr:nvSpPr>
        <xdr:cNvPr id="237" name="n_3aveValue【体育館・プール】&#10;一人当たり面積"/>
        <xdr:cNvSpPr txBox="1"/>
      </xdr:nvSpPr>
      <xdr:spPr>
        <a:xfrm>
          <a:off x="7626427" y="1100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46067</xdr:rowOff>
    </xdr:from>
    <xdr:ext cx="469744" cy="259045"/>
    <xdr:sp macro="" textlink="">
      <xdr:nvSpPr>
        <xdr:cNvPr id="238" name="n_1mainValue【体育館・プール】&#10;一人当たり面積"/>
        <xdr:cNvSpPr txBox="1"/>
      </xdr:nvSpPr>
      <xdr:spPr>
        <a:xfrm>
          <a:off x="9391727" y="106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47004</xdr:rowOff>
    </xdr:from>
    <xdr:ext cx="469744" cy="259045"/>
    <xdr:sp macro="" textlink="">
      <xdr:nvSpPr>
        <xdr:cNvPr id="239" name="n_2mainValue【体育館・プール】&#10;一人当たり面積"/>
        <xdr:cNvSpPr txBox="1"/>
      </xdr:nvSpPr>
      <xdr:spPr>
        <a:xfrm>
          <a:off x="8515427" y="1067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46799</xdr:rowOff>
    </xdr:from>
    <xdr:ext cx="469744" cy="259045"/>
    <xdr:sp macro="" textlink="">
      <xdr:nvSpPr>
        <xdr:cNvPr id="240" name="n_3mainValue【体育館・プール】&#10;一人当たり面積"/>
        <xdr:cNvSpPr txBox="1"/>
      </xdr:nvSpPr>
      <xdr:spPr>
        <a:xfrm>
          <a:off x="7626427" y="106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266" name="直線コネクタ 265"/>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267" name="【福祉施設】&#10;有形固定資産減価償却率最小値テキスト"/>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268" name="直線コネクタ 267"/>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71" name="【福祉施設】&#10;有形固定資産減価償却率平均値テキスト"/>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72" name="フローチャート: 判断 271"/>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273" name="フローチャート: 判断 272"/>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13426</xdr:rowOff>
    </xdr:from>
    <xdr:to>
      <xdr:col>15</xdr:col>
      <xdr:colOff>101600</xdr:colOff>
      <xdr:row>81</xdr:row>
      <xdr:rowOff>115026</xdr:rowOff>
    </xdr:to>
    <xdr:sp macro="" textlink="">
      <xdr:nvSpPr>
        <xdr:cNvPr id="274" name="フローチャート: 判断 273"/>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50981</xdr:rowOff>
    </xdr:from>
    <xdr:to>
      <xdr:col>10</xdr:col>
      <xdr:colOff>165100</xdr:colOff>
      <xdr:row>81</xdr:row>
      <xdr:rowOff>152581</xdr:rowOff>
    </xdr:to>
    <xdr:sp macro="" textlink="">
      <xdr:nvSpPr>
        <xdr:cNvPr id="275" name="フローチャート: 判断 274"/>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44450</xdr:rowOff>
    </xdr:from>
    <xdr:to>
      <xdr:col>24</xdr:col>
      <xdr:colOff>114300</xdr:colOff>
      <xdr:row>79</xdr:row>
      <xdr:rowOff>146050</xdr:rowOff>
    </xdr:to>
    <xdr:sp macro="" textlink="">
      <xdr:nvSpPr>
        <xdr:cNvPr id="281" name="楕円 280"/>
        <xdr:cNvSpPr/>
      </xdr:nvSpPr>
      <xdr:spPr>
        <a:xfrm>
          <a:off x="4584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67327</xdr:rowOff>
    </xdr:from>
    <xdr:ext cx="405111" cy="259045"/>
    <xdr:sp macro="" textlink="">
      <xdr:nvSpPr>
        <xdr:cNvPr id="282" name="【福祉施設】&#10;有形固定資産減価償却率該当値テキスト"/>
        <xdr:cNvSpPr txBox="1"/>
      </xdr:nvSpPr>
      <xdr:spPr>
        <a:xfrm>
          <a:off x="4673600"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77107</xdr:rowOff>
    </xdr:from>
    <xdr:to>
      <xdr:col>20</xdr:col>
      <xdr:colOff>38100</xdr:colOff>
      <xdr:row>80</xdr:row>
      <xdr:rowOff>7257</xdr:rowOff>
    </xdr:to>
    <xdr:sp macro="" textlink="">
      <xdr:nvSpPr>
        <xdr:cNvPr id="283" name="楕円 282"/>
        <xdr:cNvSpPr/>
      </xdr:nvSpPr>
      <xdr:spPr>
        <a:xfrm>
          <a:off x="37465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95250</xdr:rowOff>
    </xdr:from>
    <xdr:to>
      <xdr:col>24</xdr:col>
      <xdr:colOff>63500</xdr:colOff>
      <xdr:row>79</xdr:row>
      <xdr:rowOff>127907</xdr:rowOff>
    </xdr:to>
    <xdr:cxnSp macro="">
      <xdr:nvCxnSpPr>
        <xdr:cNvPr id="284" name="直線コネクタ 283"/>
        <xdr:cNvCxnSpPr/>
      </xdr:nvCxnSpPr>
      <xdr:spPr>
        <a:xfrm flipV="1">
          <a:off x="3797300" y="136398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109764</xdr:rowOff>
    </xdr:from>
    <xdr:to>
      <xdr:col>15</xdr:col>
      <xdr:colOff>101600</xdr:colOff>
      <xdr:row>80</xdr:row>
      <xdr:rowOff>39914</xdr:rowOff>
    </xdr:to>
    <xdr:sp macro="" textlink="">
      <xdr:nvSpPr>
        <xdr:cNvPr id="285" name="楕円 284"/>
        <xdr:cNvSpPr/>
      </xdr:nvSpPr>
      <xdr:spPr>
        <a:xfrm>
          <a:off x="28575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127907</xdr:rowOff>
    </xdr:from>
    <xdr:to>
      <xdr:col>19</xdr:col>
      <xdr:colOff>177800</xdr:colOff>
      <xdr:row>79</xdr:row>
      <xdr:rowOff>160564</xdr:rowOff>
    </xdr:to>
    <xdr:cxnSp macro="">
      <xdr:nvCxnSpPr>
        <xdr:cNvPr id="286" name="直線コネクタ 285"/>
        <xdr:cNvCxnSpPr/>
      </xdr:nvCxnSpPr>
      <xdr:spPr>
        <a:xfrm flipV="1">
          <a:off x="2908300" y="13672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166569</xdr:rowOff>
    </xdr:from>
    <xdr:ext cx="405111" cy="259045"/>
    <xdr:sp macro="" textlink="">
      <xdr:nvSpPr>
        <xdr:cNvPr id="287" name="n_1aveValue【福祉施設】&#10;有形固定資産減価償却率"/>
        <xdr:cNvSpPr txBox="1"/>
      </xdr:nvSpPr>
      <xdr:spPr>
        <a:xfrm>
          <a:off x="3582044" y="1388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106153</xdr:rowOff>
    </xdr:from>
    <xdr:ext cx="405111" cy="259045"/>
    <xdr:sp macro="" textlink="">
      <xdr:nvSpPr>
        <xdr:cNvPr id="288" name="n_2aveValue【福祉施設】&#10;有形固定資産減価償却率"/>
        <xdr:cNvSpPr txBox="1"/>
      </xdr:nvSpPr>
      <xdr:spPr>
        <a:xfrm>
          <a:off x="27057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169108</xdr:rowOff>
    </xdr:from>
    <xdr:ext cx="405111" cy="259045"/>
    <xdr:sp macro="" textlink="">
      <xdr:nvSpPr>
        <xdr:cNvPr id="289" name="n_3aveValue【福祉施設】&#10;有形固定資産減価償却率"/>
        <xdr:cNvSpPr txBox="1"/>
      </xdr:nvSpPr>
      <xdr:spPr>
        <a:xfrm>
          <a:off x="1816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23784</xdr:rowOff>
    </xdr:from>
    <xdr:ext cx="405111" cy="259045"/>
    <xdr:sp macro="" textlink="">
      <xdr:nvSpPr>
        <xdr:cNvPr id="290" name="n_1mainValue【福祉施設】&#10;有形固定資産減価償却率"/>
        <xdr:cNvSpPr txBox="1"/>
      </xdr:nvSpPr>
      <xdr:spPr>
        <a:xfrm>
          <a:off x="3582044" y="1339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56441</xdr:rowOff>
    </xdr:from>
    <xdr:ext cx="405111" cy="259045"/>
    <xdr:sp macro="" textlink="">
      <xdr:nvSpPr>
        <xdr:cNvPr id="291" name="n_2mainValue【福祉施設】&#10;有形固定資産減価償却率"/>
        <xdr:cNvSpPr txBox="1"/>
      </xdr:nvSpPr>
      <xdr:spPr>
        <a:xfrm>
          <a:off x="2705744" y="1342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2" name="直線コネクタ 30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3" name="テキスト ボックス 30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4" name="直線コネクタ 30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5" name="テキスト ボックス 30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8" name="直線コネクタ 30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9" name="テキスト ボックス 30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0" name="直線コネクタ 30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1" name="テキスト ボックス 31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315" name="直線コネクタ 314"/>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16"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17" name="直線コネクタ 316"/>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318" name="【福祉施設】&#10;一人当たり面積最大値テキスト"/>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319" name="直線コネクタ 318"/>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77995</xdr:rowOff>
    </xdr:from>
    <xdr:ext cx="469744" cy="259045"/>
    <xdr:sp macro="" textlink="">
      <xdr:nvSpPr>
        <xdr:cNvPr id="320" name="【福祉施設】&#10;一人当たり面積平均値テキスト"/>
        <xdr:cNvSpPr txBox="1"/>
      </xdr:nvSpPr>
      <xdr:spPr>
        <a:xfrm>
          <a:off x="10515600" y="14479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321" name="フローチャート: 判断 320"/>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322" name="フローチャート: 判断 321"/>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142748</xdr:rowOff>
    </xdr:from>
    <xdr:to>
      <xdr:col>46</xdr:col>
      <xdr:colOff>38100</xdr:colOff>
      <xdr:row>85</xdr:row>
      <xdr:rowOff>72898</xdr:rowOff>
    </xdr:to>
    <xdr:sp macro="" textlink="">
      <xdr:nvSpPr>
        <xdr:cNvPr id="323" name="フローチャート: 判断 322"/>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57404</xdr:rowOff>
    </xdr:from>
    <xdr:to>
      <xdr:col>41</xdr:col>
      <xdr:colOff>101600</xdr:colOff>
      <xdr:row>85</xdr:row>
      <xdr:rowOff>159004</xdr:rowOff>
    </xdr:to>
    <xdr:sp macro="" textlink="">
      <xdr:nvSpPr>
        <xdr:cNvPr id="324" name="フローチャート: 判断 323"/>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1015</xdr:rowOff>
    </xdr:from>
    <xdr:to>
      <xdr:col>55</xdr:col>
      <xdr:colOff>50800</xdr:colOff>
      <xdr:row>86</xdr:row>
      <xdr:rowOff>102615</xdr:rowOff>
    </xdr:to>
    <xdr:sp macro="" textlink="">
      <xdr:nvSpPr>
        <xdr:cNvPr id="330" name="楕円 329"/>
        <xdr:cNvSpPr/>
      </xdr:nvSpPr>
      <xdr:spPr>
        <a:xfrm>
          <a:off x="104267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87392</xdr:rowOff>
    </xdr:from>
    <xdr:ext cx="469744" cy="259045"/>
    <xdr:sp macro="" textlink="">
      <xdr:nvSpPr>
        <xdr:cNvPr id="331" name="【福祉施設】&#10;一人当たり面積該当値テキスト"/>
        <xdr:cNvSpPr txBox="1"/>
      </xdr:nvSpPr>
      <xdr:spPr>
        <a:xfrm>
          <a:off x="10515600" y="1466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254</xdr:rowOff>
    </xdr:from>
    <xdr:to>
      <xdr:col>50</xdr:col>
      <xdr:colOff>165100</xdr:colOff>
      <xdr:row>86</xdr:row>
      <xdr:rowOff>101854</xdr:rowOff>
    </xdr:to>
    <xdr:sp macro="" textlink="">
      <xdr:nvSpPr>
        <xdr:cNvPr id="332" name="楕円 331"/>
        <xdr:cNvSpPr/>
      </xdr:nvSpPr>
      <xdr:spPr>
        <a:xfrm>
          <a:off x="9588500" y="14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51054</xdr:rowOff>
    </xdr:from>
    <xdr:to>
      <xdr:col>55</xdr:col>
      <xdr:colOff>0</xdr:colOff>
      <xdr:row>86</xdr:row>
      <xdr:rowOff>51815</xdr:rowOff>
    </xdr:to>
    <xdr:cxnSp macro="">
      <xdr:nvCxnSpPr>
        <xdr:cNvPr id="333" name="直線コネクタ 332"/>
        <xdr:cNvCxnSpPr/>
      </xdr:nvCxnSpPr>
      <xdr:spPr>
        <a:xfrm>
          <a:off x="9639300" y="14795754"/>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170942</xdr:rowOff>
    </xdr:from>
    <xdr:to>
      <xdr:col>46</xdr:col>
      <xdr:colOff>38100</xdr:colOff>
      <xdr:row>86</xdr:row>
      <xdr:rowOff>101092</xdr:rowOff>
    </xdr:to>
    <xdr:sp macro="" textlink="">
      <xdr:nvSpPr>
        <xdr:cNvPr id="334" name="楕円 333"/>
        <xdr:cNvSpPr/>
      </xdr:nvSpPr>
      <xdr:spPr>
        <a:xfrm>
          <a:off x="8699500" y="147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50292</xdr:rowOff>
    </xdr:from>
    <xdr:to>
      <xdr:col>50</xdr:col>
      <xdr:colOff>114300</xdr:colOff>
      <xdr:row>86</xdr:row>
      <xdr:rowOff>51054</xdr:rowOff>
    </xdr:to>
    <xdr:cxnSp macro="">
      <xdr:nvCxnSpPr>
        <xdr:cNvPr id="335" name="直線コネクタ 334"/>
        <xdr:cNvCxnSpPr/>
      </xdr:nvCxnSpPr>
      <xdr:spPr>
        <a:xfrm>
          <a:off x="8750300" y="1479499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77</xdr:row>
      <xdr:rowOff>43705</xdr:rowOff>
    </xdr:from>
    <xdr:ext cx="469744" cy="259045"/>
    <xdr:sp macro="" textlink="">
      <xdr:nvSpPr>
        <xdr:cNvPr id="336" name="n_1aveValue【福祉施設】&#10;一人当たり面積"/>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89425</xdr:rowOff>
    </xdr:from>
    <xdr:ext cx="469744" cy="259045"/>
    <xdr:sp macro="" textlink="">
      <xdr:nvSpPr>
        <xdr:cNvPr id="337" name="n_2aveValue【福祉施設】&#10;一人当たり面積"/>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4081</xdr:rowOff>
    </xdr:from>
    <xdr:ext cx="469744" cy="259045"/>
    <xdr:sp macro="" textlink="">
      <xdr:nvSpPr>
        <xdr:cNvPr id="338" name="n_3aveValue【福祉施設】&#10;一人当たり面積"/>
        <xdr:cNvSpPr txBox="1"/>
      </xdr:nvSpPr>
      <xdr:spPr>
        <a:xfrm>
          <a:off x="7626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92981</xdr:rowOff>
    </xdr:from>
    <xdr:ext cx="469744" cy="259045"/>
    <xdr:sp macro="" textlink="">
      <xdr:nvSpPr>
        <xdr:cNvPr id="339" name="n_1mainValue【福祉施設】&#10;一人当たり面積"/>
        <xdr:cNvSpPr txBox="1"/>
      </xdr:nvSpPr>
      <xdr:spPr>
        <a:xfrm>
          <a:off x="9391727" y="148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92219</xdr:rowOff>
    </xdr:from>
    <xdr:ext cx="469744" cy="259045"/>
    <xdr:sp macro="" textlink="">
      <xdr:nvSpPr>
        <xdr:cNvPr id="340" name="n_2mainValue【福祉施設】&#10;一人当たり面積"/>
        <xdr:cNvSpPr txBox="1"/>
      </xdr:nvSpPr>
      <xdr:spPr>
        <a:xfrm>
          <a:off x="8515427" y="148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9" name="テキスト ボックス 34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0" name="直線コネクタ 34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1" name="直線コネクタ 35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2" name="テキスト ボックス 35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3" name="直線コネクタ 35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4" name="テキスト ボックス 35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5" name="直線コネクタ 35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6" name="テキスト ボックス 35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7" name="直線コネクタ 35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8" name="テキスト ボックス 35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9" name="直線コネクタ 35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0" name="テキスト ボックス 35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1" name="直線コネクタ 36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2" name="テキスト ボックス 36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3" name="直線コネクタ 36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4" name="テキスト ボックス 36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5987</xdr:rowOff>
    </xdr:to>
    <xdr:cxnSp macro="">
      <xdr:nvCxnSpPr>
        <xdr:cNvPr id="366" name="直線コネクタ 365"/>
        <xdr:cNvCxnSpPr/>
      </xdr:nvCxnSpPr>
      <xdr:spPr>
        <a:xfrm flipV="1">
          <a:off x="4634865" y="1709057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9814</xdr:rowOff>
    </xdr:from>
    <xdr:ext cx="405111" cy="259045"/>
    <xdr:sp macro="" textlink="">
      <xdr:nvSpPr>
        <xdr:cNvPr id="367" name="【市民会館】&#10;有形固定資産減価償却率最小値テキスト"/>
        <xdr:cNvSpPr txBox="1"/>
      </xdr:nvSpPr>
      <xdr:spPr>
        <a:xfrm>
          <a:off x="4673600" y="1852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xdr:rowOff>
    </xdr:from>
    <xdr:to>
      <xdr:col>24</xdr:col>
      <xdr:colOff>152400</xdr:colOff>
      <xdr:row>108</xdr:row>
      <xdr:rowOff>5987</xdr:rowOff>
    </xdr:to>
    <xdr:cxnSp macro="">
      <xdr:nvCxnSpPr>
        <xdr:cNvPr id="368" name="直線コネクタ 367"/>
        <xdr:cNvCxnSpPr/>
      </xdr:nvCxnSpPr>
      <xdr:spPr>
        <a:xfrm>
          <a:off x="4546600" y="1852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69"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0" name="直線コネクタ 369"/>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5822</xdr:rowOff>
    </xdr:from>
    <xdr:ext cx="405111" cy="259045"/>
    <xdr:sp macro="" textlink="">
      <xdr:nvSpPr>
        <xdr:cNvPr id="371" name="【市民会館】&#10;有形固定資産減価償却率平均値テキスト"/>
        <xdr:cNvSpPr txBox="1"/>
      </xdr:nvSpPr>
      <xdr:spPr>
        <a:xfrm>
          <a:off x="4673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72" name="フローチャート: 判断 371"/>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373" name="フローチャート: 判断 372"/>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169092</xdr:rowOff>
    </xdr:from>
    <xdr:to>
      <xdr:col>15</xdr:col>
      <xdr:colOff>101600</xdr:colOff>
      <xdr:row>104</xdr:row>
      <xdr:rowOff>99242</xdr:rowOff>
    </xdr:to>
    <xdr:sp macro="" textlink="">
      <xdr:nvSpPr>
        <xdr:cNvPr id="374" name="フローチャート: 判断 373"/>
        <xdr:cNvSpPr/>
      </xdr:nvSpPr>
      <xdr:spPr>
        <a:xfrm>
          <a:off x="2857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151130</xdr:rowOff>
    </xdr:from>
    <xdr:to>
      <xdr:col>10</xdr:col>
      <xdr:colOff>165100</xdr:colOff>
      <xdr:row>105</xdr:row>
      <xdr:rowOff>81280</xdr:rowOff>
    </xdr:to>
    <xdr:sp macro="" textlink="">
      <xdr:nvSpPr>
        <xdr:cNvPr id="375" name="フローチャート: 判断 374"/>
        <xdr:cNvSpPr/>
      </xdr:nvSpPr>
      <xdr:spPr>
        <a:xfrm>
          <a:off x="196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6" name="テキスト ボックス 37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7" name="テキスト ボックス 37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8" name="テキスト ボックス 37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9" name="テキスト ボックス 37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0" name="テキスト ボックス 37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123371</xdr:rowOff>
    </xdr:from>
    <xdr:to>
      <xdr:col>24</xdr:col>
      <xdr:colOff>114300</xdr:colOff>
      <xdr:row>105</xdr:row>
      <xdr:rowOff>53521</xdr:rowOff>
    </xdr:to>
    <xdr:sp macro="" textlink="">
      <xdr:nvSpPr>
        <xdr:cNvPr id="381" name="楕円 380"/>
        <xdr:cNvSpPr/>
      </xdr:nvSpPr>
      <xdr:spPr>
        <a:xfrm>
          <a:off x="45847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101798</xdr:rowOff>
    </xdr:from>
    <xdr:ext cx="405111" cy="259045"/>
    <xdr:sp macro="" textlink="">
      <xdr:nvSpPr>
        <xdr:cNvPr id="382" name="【市民会館】&#10;有形固定資産減価償却率該当値テキスト"/>
        <xdr:cNvSpPr txBox="1"/>
      </xdr:nvSpPr>
      <xdr:spPr>
        <a:xfrm>
          <a:off x="4673600"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159294</xdr:rowOff>
    </xdr:from>
    <xdr:to>
      <xdr:col>20</xdr:col>
      <xdr:colOff>38100</xdr:colOff>
      <xdr:row>105</xdr:row>
      <xdr:rowOff>89444</xdr:rowOff>
    </xdr:to>
    <xdr:sp macro="" textlink="">
      <xdr:nvSpPr>
        <xdr:cNvPr id="383" name="楕円 382"/>
        <xdr:cNvSpPr/>
      </xdr:nvSpPr>
      <xdr:spPr>
        <a:xfrm>
          <a:off x="3746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2721</xdr:rowOff>
    </xdr:from>
    <xdr:to>
      <xdr:col>24</xdr:col>
      <xdr:colOff>63500</xdr:colOff>
      <xdr:row>105</xdr:row>
      <xdr:rowOff>38644</xdr:rowOff>
    </xdr:to>
    <xdr:cxnSp macro="">
      <xdr:nvCxnSpPr>
        <xdr:cNvPr id="384" name="直線コネクタ 383"/>
        <xdr:cNvCxnSpPr/>
      </xdr:nvCxnSpPr>
      <xdr:spPr>
        <a:xfrm flipV="1">
          <a:off x="3797300" y="1800497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23768</xdr:rowOff>
    </xdr:from>
    <xdr:to>
      <xdr:col>15</xdr:col>
      <xdr:colOff>101600</xdr:colOff>
      <xdr:row>105</xdr:row>
      <xdr:rowOff>125368</xdr:rowOff>
    </xdr:to>
    <xdr:sp macro="" textlink="">
      <xdr:nvSpPr>
        <xdr:cNvPr id="385" name="楕円 384"/>
        <xdr:cNvSpPr/>
      </xdr:nvSpPr>
      <xdr:spPr>
        <a:xfrm>
          <a:off x="2857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38644</xdr:rowOff>
    </xdr:from>
    <xdr:to>
      <xdr:col>19</xdr:col>
      <xdr:colOff>177800</xdr:colOff>
      <xdr:row>105</xdr:row>
      <xdr:rowOff>74568</xdr:rowOff>
    </xdr:to>
    <xdr:cxnSp macro="">
      <xdr:nvCxnSpPr>
        <xdr:cNvPr id="386" name="直線コネクタ 385"/>
        <xdr:cNvCxnSpPr/>
      </xdr:nvCxnSpPr>
      <xdr:spPr>
        <a:xfrm flipV="1">
          <a:off x="2908300" y="180408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59689</xdr:rowOff>
    </xdr:from>
    <xdr:to>
      <xdr:col>10</xdr:col>
      <xdr:colOff>165100</xdr:colOff>
      <xdr:row>105</xdr:row>
      <xdr:rowOff>161289</xdr:rowOff>
    </xdr:to>
    <xdr:sp macro="" textlink="">
      <xdr:nvSpPr>
        <xdr:cNvPr id="387" name="楕円 386"/>
        <xdr:cNvSpPr/>
      </xdr:nvSpPr>
      <xdr:spPr>
        <a:xfrm>
          <a:off x="1968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74568</xdr:rowOff>
    </xdr:from>
    <xdr:to>
      <xdr:col>15</xdr:col>
      <xdr:colOff>50800</xdr:colOff>
      <xdr:row>105</xdr:row>
      <xdr:rowOff>110489</xdr:rowOff>
    </xdr:to>
    <xdr:cxnSp macro="">
      <xdr:nvCxnSpPr>
        <xdr:cNvPr id="388" name="直線コネクタ 387"/>
        <xdr:cNvCxnSpPr/>
      </xdr:nvCxnSpPr>
      <xdr:spPr>
        <a:xfrm flipV="1">
          <a:off x="2019300" y="180768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140261</xdr:rowOff>
    </xdr:from>
    <xdr:ext cx="405111" cy="259045"/>
    <xdr:sp macro="" textlink="">
      <xdr:nvSpPr>
        <xdr:cNvPr id="389" name="n_1aveValue【市民会館】&#10;有形固定資産減価償却率"/>
        <xdr:cNvSpPr txBox="1"/>
      </xdr:nvSpPr>
      <xdr:spPr>
        <a:xfrm>
          <a:off x="3582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115769</xdr:rowOff>
    </xdr:from>
    <xdr:ext cx="405111" cy="259045"/>
    <xdr:sp macro="" textlink="">
      <xdr:nvSpPr>
        <xdr:cNvPr id="390" name="n_2aveValue【市民会館】&#10;有形固定資産減価償却率"/>
        <xdr:cNvSpPr txBox="1"/>
      </xdr:nvSpPr>
      <xdr:spPr>
        <a:xfrm>
          <a:off x="2705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97807</xdr:rowOff>
    </xdr:from>
    <xdr:ext cx="405111" cy="259045"/>
    <xdr:sp macro="" textlink="">
      <xdr:nvSpPr>
        <xdr:cNvPr id="391" name="n_3aveValue【市民会館】&#10;有形固定資産減価償却率"/>
        <xdr:cNvSpPr txBox="1"/>
      </xdr:nvSpPr>
      <xdr:spPr>
        <a:xfrm>
          <a:off x="1816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80571</xdr:rowOff>
    </xdr:from>
    <xdr:ext cx="405111" cy="259045"/>
    <xdr:sp macro="" textlink="">
      <xdr:nvSpPr>
        <xdr:cNvPr id="392" name="n_1mainValue【市民会館】&#10;有形固定資産減価償却率"/>
        <xdr:cNvSpPr txBox="1"/>
      </xdr:nvSpPr>
      <xdr:spPr>
        <a:xfrm>
          <a:off x="3582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116495</xdr:rowOff>
    </xdr:from>
    <xdr:ext cx="405111" cy="259045"/>
    <xdr:sp macro="" textlink="">
      <xdr:nvSpPr>
        <xdr:cNvPr id="393" name="n_2mainValue【市民会館】&#10;有形固定資産減価償却率"/>
        <xdr:cNvSpPr txBox="1"/>
      </xdr:nvSpPr>
      <xdr:spPr>
        <a:xfrm>
          <a:off x="27057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152416</xdr:rowOff>
    </xdr:from>
    <xdr:ext cx="405111" cy="259045"/>
    <xdr:sp macro="" textlink="">
      <xdr:nvSpPr>
        <xdr:cNvPr id="394" name="n_3mainValue【市民会館】&#10;有形固定資産減価償却率"/>
        <xdr:cNvSpPr txBox="1"/>
      </xdr:nvSpPr>
      <xdr:spPr>
        <a:xfrm>
          <a:off x="1816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5" name="正方形/長方形 3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6" name="正方形/長方形 39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7" name="正方形/長方形 39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8" name="正方形/長方形 39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9" name="正方形/長方形 39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0" name="正方形/長方形 39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1" name="正方形/長方形 40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2" name="正方形/長方形 40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3" name="テキスト ボックス 40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4" name="直線コネクタ 40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5" name="直線コネクタ 40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6" name="テキスト ボックス 40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7" name="直線コネクタ 40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8" name="テキスト ボックス 40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9" name="直線コネクタ 40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0" name="テキスト ボックス 40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1" name="直線コネクタ 41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2" name="テキスト ボックス 41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3" name="直線コネクタ 41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4" name="テキスト ボックス 41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5" name="直線コネクタ 41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6" name="テキスト ボックス 41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130302</xdr:rowOff>
    </xdr:from>
    <xdr:to>
      <xdr:col>54</xdr:col>
      <xdr:colOff>189865</xdr:colOff>
      <xdr:row>108</xdr:row>
      <xdr:rowOff>120396</xdr:rowOff>
    </xdr:to>
    <xdr:cxnSp macro="">
      <xdr:nvCxnSpPr>
        <xdr:cNvPr id="418" name="直線コネクタ 417"/>
        <xdr:cNvCxnSpPr/>
      </xdr:nvCxnSpPr>
      <xdr:spPr>
        <a:xfrm flipV="1">
          <a:off x="10476865" y="17275302"/>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124223</xdr:rowOff>
    </xdr:from>
    <xdr:ext cx="469744" cy="259045"/>
    <xdr:sp macro="" textlink="">
      <xdr:nvSpPr>
        <xdr:cNvPr id="419" name="【市民会館】&#10;一人当たり面積最小値テキスト"/>
        <xdr:cNvSpPr txBox="1"/>
      </xdr:nvSpPr>
      <xdr:spPr>
        <a:xfrm>
          <a:off x="10515600" y="186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120396</xdr:rowOff>
    </xdr:from>
    <xdr:to>
      <xdr:col>55</xdr:col>
      <xdr:colOff>88900</xdr:colOff>
      <xdr:row>108</xdr:row>
      <xdr:rowOff>120396</xdr:rowOff>
    </xdr:to>
    <xdr:cxnSp macro="">
      <xdr:nvCxnSpPr>
        <xdr:cNvPr id="420" name="直線コネクタ 419"/>
        <xdr:cNvCxnSpPr/>
      </xdr:nvCxnSpPr>
      <xdr:spPr>
        <a:xfrm>
          <a:off x="10388600" y="1863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76979</xdr:rowOff>
    </xdr:from>
    <xdr:ext cx="469744" cy="259045"/>
    <xdr:sp macro="" textlink="">
      <xdr:nvSpPr>
        <xdr:cNvPr id="421" name="【市民会館】&#10;一人当たり面積最大値テキスト"/>
        <xdr:cNvSpPr txBox="1"/>
      </xdr:nvSpPr>
      <xdr:spPr>
        <a:xfrm>
          <a:off x="10515600" y="1705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130302</xdr:rowOff>
    </xdr:from>
    <xdr:to>
      <xdr:col>55</xdr:col>
      <xdr:colOff>88900</xdr:colOff>
      <xdr:row>100</xdr:row>
      <xdr:rowOff>130302</xdr:rowOff>
    </xdr:to>
    <xdr:cxnSp macro="">
      <xdr:nvCxnSpPr>
        <xdr:cNvPr id="422" name="直線コネクタ 421"/>
        <xdr:cNvCxnSpPr/>
      </xdr:nvCxnSpPr>
      <xdr:spPr>
        <a:xfrm>
          <a:off x="10388600" y="1727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151655</xdr:rowOff>
    </xdr:from>
    <xdr:ext cx="469744" cy="259045"/>
    <xdr:sp macro="" textlink="">
      <xdr:nvSpPr>
        <xdr:cNvPr id="423" name="【市民会館】&#10;一人当たり面積平均値テキスト"/>
        <xdr:cNvSpPr txBox="1"/>
      </xdr:nvSpPr>
      <xdr:spPr>
        <a:xfrm>
          <a:off x="10515600" y="18325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1778</xdr:rowOff>
    </xdr:from>
    <xdr:to>
      <xdr:col>55</xdr:col>
      <xdr:colOff>50800</xdr:colOff>
      <xdr:row>107</xdr:row>
      <xdr:rowOff>103378</xdr:rowOff>
    </xdr:to>
    <xdr:sp macro="" textlink="">
      <xdr:nvSpPr>
        <xdr:cNvPr id="424" name="フローチャート: 判断 423"/>
        <xdr:cNvSpPr/>
      </xdr:nvSpPr>
      <xdr:spPr>
        <a:xfrm>
          <a:off x="10426700" y="1834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109982</xdr:rowOff>
    </xdr:from>
    <xdr:to>
      <xdr:col>50</xdr:col>
      <xdr:colOff>165100</xdr:colOff>
      <xdr:row>107</xdr:row>
      <xdr:rowOff>40132</xdr:rowOff>
    </xdr:to>
    <xdr:sp macro="" textlink="">
      <xdr:nvSpPr>
        <xdr:cNvPr id="425" name="フローチャート: 判断 424"/>
        <xdr:cNvSpPr/>
      </xdr:nvSpPr>
      <xdr:spPr>
        <a:xfrm>
          <a:off x="9588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98552</xdr:rowOff>
    </xdr:from>
    <xdr:to>
      <xdr:col>46</xdr:col>
      <xdr:colOff>38100</xdr:colOff>
      <xdr:row>107</xdr:row>
      <xdr:rowOff>28702</xdr:rowOff>
    </xdr:to>
    <xdr:sp macro="" textlink="">
      <xdr:nvSpPr>
        <xdr:cNvPr id="426" name="フローチャート: 判断 425"/>
        <xdr:cNvSpPr/>
      </xdr:nvSpPr>
      <xdr:spPr>
        <a:xfrm>
          <a:off x="8699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148082</xdr:rowOff>
    </xdr:from>
    <xdr:to>
      <xdr:col>41</xdr:col>
      <xdr:colOff>101600</xdr:colOff>
      <xdr:row>107</xdr:row>
      <xdr:rowOff>78232</xdr:rowOff>
    </xdr:to>
    <xdr:sp macro="" textlink="">
      <xdr:nvSpPr>
        <xdr:cNvPr id="427" name="フローチャート: 判断 426"/>
        <xdr:cNvSpPr/>
      </xdr:nvSpPr>
      <xdr:spPr>
        <a:xfrm>
          <a:off x="7810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8" name="テキスト ボックス 4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9" name="テキスト ボックス 4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0" name="テキスト ボックス 4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1" name="テキスト ボックス 4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2" name="テキスト ボックス 4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154939</xdr:rowOff>
    </xdr:from>
    <xdr:to>
      <xdr:col>55</xdr:col>
      <xdr:colOff>50800</xdr:colOff>
      <xdr:row>107</xdr:row>
      <xdr:rowOff>85089</xdr:rowOff>
    </xdr:to>
    <xdr:sp macro="" textlink="">
      <xdr:nvSpPr>
        <xdr:cNvPr id="433" name="楕円 432"/>
        <xdr:cNvSpPr/>
      </xdr:nvSpPr>
      <xdr:spPr>
        <a:xfrm>
          <a:off x="10426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6366</xdr:rowOff>
    </xdr:from>
    <xdr:ext cx="469744" cy="259045"/>
    <xdr:sp macro="" textlink="">
      <xdr:nvSpPr>
        <xdr:cNvPr id="434" name="【市民会館】&#10;一人当たり面積該当値テキスト"/>
        <xdr:cNvSpPr txBox="1"/>
      </xdr:nvSpPr>
      <xdr:spPr>
        <a:xfrm>
          <a:off x="10515600"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148844</xdr:rowOff>
    </xdr:from>
    <xdr:to>
      <xdr:col>50</xdr:col>
      <xdr:colOff>165100</xdr:colOff>
      <xdr:row>107</xdr:row>
      <xdr:rowOff>78994</xdr:rowOff>
    </xdr:to>
    <xdr:sp macro="" textlink="">
      <xdr:nvSpPr>
        <xdr:cNvPr id="435" name="楕円 434"/>
        <xdr:cNvSpPr/>
      </xdr:nvSpPr>
      <xdr:spPr>
        <a:xfrm>
          <a:off x="9588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28194</xdr:rowOff>
    </xdr:from>
    <xdr:to>
      <xdr:col>55</xdr:col>
      <xdr:colOff>0</xdr:colOff>
      <xdr:row>107</xdr:row>
      <xdr:rowOff>34289</xdr:rowOff>
    </xdr:to>
    <xdr:cxnSp macro="">
      <xdr:nvCxnSpPr>
        <xdr:cNvPr id="436" name="直線コネクタ 435"/>
        <xdr:cNvCxnSpPr/>
      </xdr:nvCxnSpPr>
      <xdr:spPr>
        <a:xfrm>
          <a:off x="9639300" y="18373344"/>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148082</xdr:rowOff>
    </xdr:from>
    <xdr:to>
      <xdr:col>46</xdr:col>
      <xdr:colOff>38100</xdr:colOff>
      <xdr:row>107</xdr:row>
      <xdr:rowOff>78232</xdr:rowOff>
    </xdr:to>
    <xdr:sp macro="" textlink="">
      <xdr:nvSpPr>
        <xdr:cNvPr id="437" name="楕円 436"/>
        <xdr:cNvSpPr/>
      </xdr:nvSpPr>
      <xdr:spPr>
        <a:xfrm>
          <a:off x="8699500" y="183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27432</xdr:rowOff>
    </xdr:from>
    <xdr:to>
      <xdr:col>50</xdr:col>
      <xdr:colOff>114300</xdr:colOff>
      <xdr:row>107</xdr:row>
      <xdr:rowOff>28194</xdr:rowOff>
    </xdr:to>
    <xdr:cxnSp macro="">
      <xdr:nvCxnSpPr>
        <xdr:cNvPr id="438" name="直線コネクタ 437"/>
        <xdr:cNvCxnSpPr/>
      </xdr:nvCxnSpPr>
      <xdr:spPr>
        <a:xfrm>
          <a:off x="8750300" y="1837258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151130</xdr:rowOff>
    </xdr:from>
    <xdr:to>
      <xdr:col>41</xdr:col>
      <xdr:colOff>101600</xdr:colOff>
      <xdr:row>107</xdr:row>
      <xdr:rowOff>81280</xdr:rowOff>
    </xdr:to>
    <xdr:sp macro="" textlink="">
      <xdr:nvSpPr>
        <xdr:cNvPr id="439" name="楕円 438"/>
        <xdr:cNvSpPr/>
      </xdr:nvSpPr>
      <xdr:spPr>
        <a:xfrm>
          <a:off x="781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27432</xdr:rowOff>
    </xdr:from>
    <xdr:to>
      <xdr:col>45</xdr:col>
      <xdr:colOff>177800</xdr:colOff>
      <xdr:row>107</xdr:row>
      <xdr:rowOff>30480</xdr:rowOff>
    </xdr:to>
    <xdr:cxnSp macro="">
      <xdr:nvCxnSpPr>
        <xdr:cNvPr id="440" name="直線コネクタ 439"/>
        <xdr:cNvCxnSpPr/>
      </xdr:nvCxnSpPr>
      <xdr:spPr>
        <a:xfrm flipV="1">
          <a:off x="7861300" y="1837258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56659</xdr:rowOff>
    </xdr:from>
    <xdr:ext cx="469744" cy="259045"/>
    <xdr:sp macro="" textlink="">
      <xdr:nvSpPr>
        <xdr:cNvPr id="441" name="n_1aveValue【市民会館】&#10;一人当たり面積"/>
        <xdr:cNvSpPr txBox="1"/>
      </xdr:nvSpPr>
      <xdr:spPr>
        <a:xfrm>
          <a:off x="93917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45229</xdr:rowOff>
    </xdr:from>
    <xdr:ext cx="469744" cy="259045"/>
    <xdr:sp macro="" textlink="">
      <xdr:nvSpPr>
        <xdr:cNvPr id="442" name="n_2aveValue【市民会館】&#10;一人当たり面積"/>
        <xdr:cNvSpPr txBox="1"/>
      </xdr:nvSpPr>
      <xdr:spPr>
        <a:xfrm>
          <a:off x="8515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94759</xdr:rowOff>
    </xdr:from>
    <xdr:ext cx="469744" cy="259045"/>
    <xdr:sp macro="" textlink="">
      <xdr:nvSpPr>
        <xdr:cNvPr id="443" name="n_3aveValue【市民会館】&#10;一人当たり面積"/>
        <xdr:cNvSpPr txBox="1"/>
      </xdr:nvSpPr>
      <xdr:spPr>
        <a:xfrm>
          <a:off x="7626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70121</xdr:rowOff>
    </xdr:from>
    <xdr:ext cx="469744" cy="259045"/>
    <xdr:sp macro="" textlink="">
      <xdr:nvSpPr>
        <xdr:cNvPr id="444" name="n_1mainValue【市民会館】&#10;一人当たり面積"/>
        <xdr:cNvSpPr txBox="1"/>
      </xdr:nvSpPr>
      <xdr:spPr>
        <a:xfrm>
          <a:off x="93917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69359</xdr:rowOff>
    </xdr:from>
    <xdr:ext cx="469744" cy="259045"/>
    <xdr:sp macro="" textlink="">
      <xdr:nvSpPr>
        <xdr:cNvPr id="445" name="n_2mainValue【市民会館】&#10;一人当たり面積"/>
        <xdr:cNvSpPr txBox="1"/>
      </xdr:nvSpPr>
      <xdr:spPr>
        <a:xfrm>
          <a:off x="8515427" y="1841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446" name="n_3mainValue【市民会館】&#10;一人当たり面積"/>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7" name="正方形/長方形 4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8" name="正方形/長方形 4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9" name="正方形/長方形 4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0" name="正方形/長方形 4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1" name="正方形/長方形 4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2" name="正方形/長方形 4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3" name="正方形/長方形 4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4" name="正方形/長方形 4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5" name="テキスト ボックス 4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6" name="直線コネクタ 4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7" name="直線コネクタ 45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8" name="テキスト ボックス 45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9" name="直線コネクタ 45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0" name="テキスト ボックス 45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1" name="直線コネクタ 46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2" name="テキスト ボックス 46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3" name="直線コネクタ 46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4" name="テキスト ボックス 46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5" name="直線コネクタ 46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6" name="テキスト ボックス 46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7" name="直線コネクタ 46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8" name="テキスト ボックス 46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0" name="テキスト ボックス 4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472" name="直線コネクタ 471"/>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473" name="【一般廃棄物処理施設】&#10;有形固定資産減価償却率最小値テキスト"/>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474" name="直線コネクタ 473"/>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75"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76" name="直線コネクタ 47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132823</xdr:rowOff>
    </xdr:from>
    <xdr:ext cx="405111" cy="259045"/>
    <xdr:sp macro="" textlink="">
      <xdr:nvSpPr>
        <xdr:cNvPr id="477" name="【一般廃棄物処理施設】&#10;有形固定資産減価償却率平均値テキスト"/>
        <xdr:cNvSpPr txBox="1"/>
      </xdr:nvSpPr>
      <xdr:spPr>
        <a:xfrm>
          <a:off x="16357600" y="6305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478" name="フローチャート: 判断 477"/>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479" name="フローチャート: 判断 478"/>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80" name="フローチャート: 判断 479"/>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907</xdr:rowOff>
    </xdr:from>
    <xdr:to>
      <xdr:col>72</xdr:col>
      <xdr:colOff>38100</xdr:colOff>
      <xdr:row>36</xdr:row>
      <xdr:rowOff>102507</xdr:rowOff>
    </xdr:to>
    <xdr:sp macro="" textlink="">
      <xdr:nvSpPr>
        <xdr:cNvPr id="481" name="フローチャート: 判断 480"/>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61323</xdr:rowOff>
    </xdr:from>
    <xdr:to>
      <xdr:col>85</xdr:col>
      <xdr:colOff>177800</xdr:colOff>
      <xdr:row>35</xdr:row>
      <xdr:rowOff>162923</xdr:rowOff>
    </xdr:to>
    <xdr:sp macro="" textlink="">
      <xdr:nvSpPr>
        <xdr:cNvPr id="487" name="楕円 486"/>
        <xdr:cNvSpPr/>
      </xdr:nvSpPr>
      <xdr:spPr>
        <a:xfrm>
          <a:off x="162687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84200</xdr:rowOff>
    </xdr:from>
    <xdr:ext cx="405111" cy="259045"/>
    <xdr:sp macro="" textlink="">
      <xdr:nvSpPr>
        <xdr:cNvPr id="488" name="【一般廃棄物処理施設】&#10;有形固定資産減価償却率該当値テキスト"/>
        <xdr:cNvSpPr txBox="1"/>
      </xdr:nvSpPr>
      <xdr:spPr>
        <a:xfrm>
          <a:off x="16357600" y="591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107043</xdr:rowOff>
    </xdr:from>
    <xdr:to>
      <xdr:col>81</xdr:col>
      <xdr:colOff>101600</xdr:colOff>
      <xdr:row>36</xdr:row>
      <xdr:rowOff>37193</xdr:rowOff>
    </xdr:to>
    <xdr:sp macro="" textlink="">
      <xdr:nvSpPr>
        <xdr:cNvPr id="489" name="楕円 488"/>
        <xdr:cNvSpPr/>
      </xdr:nvSpPr>
      <xdr:spPr>
        <a:xfrm>
          <a:off x="15430500" y="61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112123</xdr:rowOff>
    </xdr:from>
    <xdr:to>
      <xdr:col>85</xdr:col>
      <xdr:colOff>127000</xdr:colOff>
      <xdr:row>35</xdr:row>
      <xdr:rowOff>157843</xdr:rowOff>
    </xdr:to>
    <xdr:cxnSp macro="">
      <xdr:nvCxnSpPr>
        <xdr:cNvPr id="490" name="直線コネクタ 489"/>
        <xdr:cNvCxnSpPr/>
      </xdr:nvCxnSpPr>
      <xdr:spPr>
        <a:xfrm flipV="1">
          <a:off x="15481300" y="611287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23767</xdr:rowOff>
    </xdr:from>
    <xdr:to>
      <xdr:col>76</xdr:col>
      <xdr:colOff>165100</xdr:colOff>
      <xdr:row>34</xdr:row>
      <xdr:rowOff>125367</xdr:rowOff>
    </xdr:to>
    <xdr:sp macro="" textlink="">
      <xdr:nvSpPr>
        <xdr:cNvPr id="491" name="楕円 490"/>
        <xdr:cNvSpPr/>
      </xdr:nvSpPr>
      <xdr:spPr>
        <a:xfrm>
          <a:off x="14541500" y="58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74567</xdr:rowOff>
    </xdr:from>
    <xdr:to>
      <xdr:col>81</xdr:col>
      <xdr:colOff>50800</xdr:colOff>
      <xdr:row>35</xdr:row>
      <xdr:rowOff>157843</xdr:rowOff>
    </xdr:to>
    <xdr:cxnSp macro="">
      <xdr:nvCxnSpPr>
        <xdr:cNvPr id="492" name="直線コネクタ 491"/>
        <xdr:cNvCxnSpPr/>
      </xdr:nvCxnSpPr>
      <xdr:spPr>
        <a:xfrm>
          <a:off x="14592300" y="5903867"/>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80571</xdr:rowOff>
    </xdr:from>
    <xdr:ext cx="405111" cy="259045"/>
    <xdr:sp macro="" textlink="">
      <xdr:nvSpPr>
        <xdr:cNvPr id="493" name="n_1aveValue【一般廃棄物処理施設】&#10;有形固定資産減価償却率"/>
        <xdr:cNvSpPr txBox="1"/>
      </xdr:nvSpPr>
      <xdr:spPr>
        <a:xfrm>
          <a:off x="15266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82204</xdr:rowOff>
    </xdr:from>
    <xdr:ext cx="405111" cy="259045"/>
    <xdr:sp macro="" textlink="">
      <xdr:nvSpPr>
        <xdr:cNvPr id="494" name="n_2aveValue【一般廃棄物処理施設】&#10;有形固定資産減価償却率"/>
        <xdr:cNvSpPr txBox="1"/>
      </xdr:nvSpPr>
      <xdr:spPr>
        <a:xfrm>
          <a:off x="14389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119034</xdr:rowOff>
    </xdr:from>
    <xdr:ext cx="405111" cy="259045"/>
    <xdr:sp macro="" textlink="">
      <xdr:nvSpPr>
        <xdr:cNvPr id="495" name="n_3aveValue【一般廃棄物処理施設】&#10;有形固定資産減価償却率"/>
        <xdr:cNvSpPr txBox="1"/>
      </xdr:nvSpPr>
      <xdr:spPr>
        <a:xfrm>
          <a:off x="13500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53720</xdr:rowOff>
    </xdr:from>
    <xdr:ext cx="405111" cy="259045"/>
    <xdr:sp macro="" textlink="">
      <xdr:nvSpPr>
        <xdr:cNvPr id="496" name="n_1mainValue【一般廃棄物処理施設】&#10;有形固定資産減価償却率"/>
        <xdr:cNvSpPr txBox="1"/>
      </xdr:nvSpPr>
      <xdr:spPr>
        <a:xfrm>
          <a:off x="15266044"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141894</xdr:rowOff>
    </xdr:from>
    <xdr:ext cx="405111" cy="259045"/>
    <xdr:sp macro="" textlink="">
      <xdr:nvSpPr>
        <xdr:cNvPr id="497" name="n_2mainValue【一般廃棄物処理施設】&#10;有形固定資産減価償却率"/>
        <xdr:cNvSpPr txBox="1"/>
      </xdr:nvSpPr>
      <xdr:spPr>
        <a:xfrm>
          <a:off x="14389744" y="562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8" name="直線コネクタ 50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9" name="テキスト ボックス 50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0" name="直線コネクタ 50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1" name="テキスト ボックス 51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2" name="直線コネクタ 51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3" name="テキスト ボックス 51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4" name="直線コネクタ 51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5" name="テキスト ボックス 51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6" name="直線コネクタ 5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7" name="テキスト ボックス 51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519" name="直線コネクタ 518"/>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520" name="【一般廃棄物処理施設】&#10;一人当たり有形固定資産（償却資産）額最小値テキスト"/>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521" name="直線コネクタ 520"/>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522" name="【一般廃棄物処理施設】&#10;一人当たり有形固定資産（償却資産）額最大値テキスト"/>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523" name="直線コネクタ 522"/>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139465</xdr:rowOff>
    </xdr:from>
    <xdr:ext cx="599010" cy="259045"/>
    <xdr:sp macro="" textlink="">
      <xdr:nvSpPr>
        <xdr:cNvPr id="524" name="【一般廃棄物処理施設】&#10;一人当たり有形固定資産（償却資産）額平均値テキスト"/>
        <xdr:cNvSpPr txBox="1"/>
      </xdr:nvSpPr>
      <xdr:spPr>
        <a:xfrm>
          <a:off x="22199600" y="665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525" name="フローチャート: 判断 524"/>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526" name="フローチャート: 判断 525"/>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162832</xdr:rowOff>
    </xdr:from>
    <xdr:to>
      <xdr:col>107</xdr:col>
      <xdr:colOff>101600</xdr:colOff>
      <xdr:row>40</xdr:row>
      <xdr:rowOff>92982</xdr:rowOff>
    </xdr:to>
    <xdr:sp macro="" textlink="">
      <xdr:nvSpPr>
        <xdr:cNvPr id="527" name="フローチャート: 判断 526"/>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19443</xdr:rowOff>
    </xdr:from>
    <xdr:to>
      <xdr:col>102</xdr:col>
      <xdr:colOff>165100</xdr:colOff>
      <xdr:row>40</xdr:row>
      <xdr:rowOff>121043</xdr:rowOff>
    </xdr:to>
    <xdr:sp macro="" textlink="">
      <xdr:nvSpPr>
        <xdr:cNvPr id="528" name="フローチャート: 判断 527"/>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9" name="テキスト ボックス 5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0" name="テキスト ボックス 5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1" name="テキスト ボックス 5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2" name="テキスト ボックス 5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3" name="テキスト ボックス 5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159609</xdr:rowOff>
    </xdr:from>
    <xdr:to>
      <xdr:col>116</xdr:col>
      <xdr:colOff>114300</xdr:colOff>
      <xdr:row>40</xdr:row>
      <xdr:rowOff>89759</xdr:rowOff>
    </xdr:to>
    <xdr:sp macro="" textlink="">
      <xdr:nvSpPr>
        <xdr:cNvPr id="534" name="楕円 533"/>
        <xdr:cNvSpPr/>
      </xdr:nvSpPr>
      <xdr:spPr>
        <a:xfrm>
          <a:off x="22110700" y="684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138036</xdr:rowOff>
    </xdr:from>
    <xdr:ext cx="599010" cy="259045"/>
    <xdr:sp macro="" textlink="">
      <xdr:nvSpPr>
        <xdr:cNvPr id="535" name="【一般廃棄物処理施設】&#10;一人当たり有形固定資産（償却資産）額該当値テキスト"/>
        <xdr:cNvSpPr txBox="1"/>
      </xdr:nvSpPr>
      <xdr:spPr>
        <a:xfrm>
          <a:off x="22199600" y="682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146252</xdr:rowOff>
    </xdr:from>
    <xdr:to>
      <xdr:col>112</xdr:col>
      <xdr:colOff>38100</xdr:colOff>
      <xdr:row>40</xdr:row>
      <xdr:rowOff>76402</xdr:rowOff>
    </xdr:to>
    <xdr:sp macro="" textlink="">
      <xdr:nvSpPr>
        <xdr:cNvPr id="536" name="楕円 535"/>
        <xdr:cNvSpPr/>
      </xdr:nvSpPr>
      <xdr:spPr>
        <a:xfrm>
          <a:off x="21272500" y="683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25602</xdr:rowOff>
    </xdr:from>
    <xdr:to>
      <xdr:col>116</xdr:col>
      <xdr:colOff>63500</xdr:colOff>
      <xdr:row>40</xdr:row>
      <xdr:rowOff>38959</xdr:rowOff>
    </xdr:to>
    <xdr:cxnSp macro="">
      <xdr:nvCxnSpPr>
        <xdr:cNvPr id="537" name="直線コネクタ 536"/>
        <xdr:cNvCxnSpPr/>
      </xdr:nvCxnSpPr>
      <xdr:spPr>
        <a:xfrm>
          <a:off x="21323300" y="6883602"/>
          <a:ext cx="8382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110012</xdr:rowOff>
    </xdr:from>
    <xdr:to>
      <xdr:col>107</xdr:col>
      <xdr:colOff>101600</xdr:colOff>
      <xdr:row>38</xdr:row>
      <xdr:rowOff>40162</xdr:rowOff>
    </xdr:to>
    <xdr:sp macro="" textlink="">
      <xdr:nvSpPr>
        <xdr:cNvPr id="538" name="楕円 537"/>
        <xdr:cNvSpPr/>
      </xdr:nvSpPr>
      <xdr:spPr>
        <a:xfrm>
          <a:off x="20383500" y="645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160812</xdr:rowOff>
    </xdr:from>
    <xdr:to>
      <xdr:col>111</xdr:col>
      <xdr:colOff>177800</xdr:colOff>
      <xdr:row>40</xdr:row>
      <xdr:rowOff>25602</xdr:rowOff>
    </xdr:to>
    <xdr:cxnSp macro="">
      <xdr:nvCxnSpPr>
        <xdr:cNvPr id="539" name="直線コネクタ 538"/>
        <xdr:cNvCxnSpPr/>
      </xdr:nvCxnSpPr>
      <xdr:spPr>
        <a:xfrm>
          <a:off x="20434300" y="6504462"/>
          <a:ext cx="889000" cy="37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62809</xdr:rowOff>
    </xdr:from>
    <xdr:ext cx="599010" cy="259045"/>
    <xdr:sp macro="" textlink="">
      <xdr:nvSpPr>
        <xdr:cNvPr id="540" name="n_1aveValue【一般廃棄物処理施設】&#10;一人当たり有形固定資産（償却資産）額"/>
        <xdr:cNvSpPr txBox="1"/>
      </xdr:nvSpPr>
      <xdr:spPr>
        <a:xfrm>
          <a:off x="210110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84109</xdr:rowOff>
    </xdr:from>
    <xdr:ext cx="599010" cy="259045"/>
    <xdr:sp macro="" textlink="">
      <xdr:nvSpPr>
        <xdr:cNvPr id="541" name="n_2aveValue【一般廃棄物処理施設】&#10;一人当たり有形固定資産（償却資産）額"/>
        <xdr:cNvSpPr txBox="1"/>
      </xdr:nvSpPr>
      <xdr:spPr>
        <a:xfrm>
          <a:off x="20134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137570</xdr:rowOff>
    </xdr:from>
    <xdr:ext cx="599010" cy="259045"/>
    <xdr:sp macro="" textlink="">
      <xdr:nvSpPr>
        <xdr:cNvPr id="542" name="n_3aveValue【一般廃棄物処理施設】&#10;一人当たり有形固定資産（償却資産）額"/>
        <xdr:cNvSpPr txBox="1"/>
      </xdr:nvSpPr>
      <xdr:spPr>
        <a:xfrm>
          <a:off x="19245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67529</xdr:rowOff>
    </xdr:from>
    <xdr:ext cx="599010" cy="259045"/>
    <xdr:sp macro="" textlink="">
      <xdr:nvSpPr>
        <xdr:cNvPr id="543" name="n_1mainValue【一般廃棄物処理施設】&#10;一人当たり有形固定資産（償却資産）額"/>
        <xdr:cNvSpPr txBox="1"/>
      </xdr:nvSpPr>
      <xdr:spPr>
        <a:xfrm>
          <a:off x="21011095" y="692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56689</xdr:rowOff>
    </xdr:from>
    <xdr:ext cx="599010" cy="259045"/>
    <xdr:sp macro="" textlink="">
      <xdr:nvSpPr>
        <xdr:cNvPr id="544" name="n_2mainValue【一般廃棄物処理施設】&#10;一人当たり有形固定資産（償却資産）額"/>
        <xdr:cNvSpPr txBox="1"/>
      </xdr:nvSpPr>
      <xdr:spPr>
        <a:xfrm>
          <a:off x="20134795" y="622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5" name="正方形/長方形 5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6" name="正方形/長方形 5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7" name="正方形/長方形 5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8" name="正方形/長方形 5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9" name="正方形/長方形 5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0" name="正方形/長方形 5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1" name="正方形/長方形 5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2" name="正方形/長方形 55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9" name="テキスト ボックス 5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0" name="直線コネクタ 5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1" name="直線コネクタ 57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2" name="テキスト ボックス 57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3" name="直線コネクタ 57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4" name="テキスト ボックス 57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5" name="直線コネクタ 57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6" name="テキスト ボックス 57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7" name="直線コネクタ 57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8" name="テキスト ボックス 57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9" name="直線コネクタ 57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0" name="テキスト ボックス 57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1" name="直線コネクタ 58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2" name="テキスト ボックス 58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4" name="テキスト ボックス 5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586" name="直線コネクタ 585"/>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587" name="【消防施設】&#10;有形固定資産減価償却率最小値テキスト"/>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88" name="直線コネクタ 587"/>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89"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0" name="直線コネクタ 58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591" name="【消防施設】&#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92" name="フローチャート: 判断 591"/>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93" name="フローチャート: 判断 592"/>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1995</xdr:rowOff>
    </xdr:from>
    <xdr:to>
      <xdr:col>76</xdr:col>
      <xdr:colOff>165100</xdr:colOff>
      <xdr:row>81</xdr:row>
      <xdr:rowOff>103595</xdr:rowOff>
    </xdr:to>
    <xdr:sp macro="" textlink="">
      <xdr:nvSpPr>
        <xdr:cNvPr id="594" name="フローチャート: 判断 593"/>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3629</xdr:rowOff>
    </xdr:from>
    <xdr:to>
      <xdr:col>72</xdr:col>
      <xdr:colOff>38100</xdr:colOff>
      <xdr:row>81</xdr:row>
      <xdr:rowOff>105229</xdr:rowOff>
    </xdr:to>
    <xdr:sp macro="" textlink="">
      <xdr:nvSpPr>
        <xdr:cNvPr id="595" name="フローチャート: 判断 594"/>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6" name="テキスト ボックス 5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70576</xdr:rowOff>
    </xdr:from>
    <xdr:to>
      <xdr:col>85</xdr:col>
      <xdr:colOff>177800</xdr:colOff>
      <xdr:row>81</xdr:row>
      <xdr:rowOff>726</xdr:rowOff>
    </xdr:to>
    <xdr:sp macro="" textlink="">
      <xdr:nvSpPr>
        <xdr:cNvPr id="601" name="楕円 600"/>
        <xdr:cNvSpPr/>
      </xdr:nvSpPr>
      <xdr:spPr>
        <a:xfrm>
          <a:off x="162687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93453</xdr:rowOff>
    </xdr:from>
    <xdr:ext cx="405111" cy="259045"/>
    <xdr:sp macro="" textlink="">
      <xdr:nvSpPr>
        <xdr:cNvPr id="602" name="【消防施設】&#10;有形固定資産減価償却率該当値テキスト"/>
        <xdr:cNvSpPr txBox="1"/>
      </xdr:nvSpPr>
      <xdr:spPr>
        <a:xfrm>
          <a:off x="16357600" y="1363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70576</xdr:rowOff>
    </xdr:from>
    <xdr:to>
      <xdr:col>81</xdr:col>
      <xdr:colOff>101600</xdr:colOff>
      <xdr:row>81</xdr:row>
      <xdr:rowOff>726</xdr:rowOff>
    </xdr:to>
    <xdr:sp macro="" textlink="">
      <xdr:nvSpPr>
        <xdr:cNvPr id="603" name="楕円 602"/>
        <xdr:cNvSpPr/>
      </xdr:nvSpPr>
      <xdr:spPr>
        <a:xfrm>
          <a:off x="15430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121376</xdr:rowOff>
    </xdr:from>
    <xdr:to>
      <xdr:col>85</xdr:col>
      <xdr:colOff>127000</xdr:colOff>
      <xdr:row>80</xdr:row>
      <xdr:rowOff>121376</xdr:rowOff>
    </xdr:to>
    <xdr:cxnSp macro="">
      <xdr:nvCxnSpPr>
        <xdr:cNvPr id="604" name="直線コネクタ 603"/>
        <xdr:cNvCxnSpPr/>
      </xdr:nvCxnSpPr>
      <xdr:spPr>
        <a:xfrm>
          <a:off x="15481300" y="138373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144055</xdr:rowOff>
    </xdr:from>
    <xdr:to>
      <xdr:col>76</xdr:col>
      <xdr:colOff>165100</xdr:colOff>
      <xdr:row>81</xdr:row>
      <xdr:rowOff>74205</xdr:rowOff>
    </xdr:to>
    <xdr:sp macro="" textlink="">
      <xdr:nvSpPr>
        <xdr:cNvPr id="605" name="楕円 604"/>
        <xdr:cNvSpPr/>
      </xdr:nvSpPr>
      <xdr:spPr>
        <a:xfrm>
          <a:off x="14541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121376</xdr:rowOff>
    </xdr:from>
    <xdr:to>
      <xdr:col>81</xdr:col>
      <xdr:colOff>50800</xdr:colOff>
      <xdr:row>81</xdr:row>
      <xdr:rowOff>23405</xdr:rowOff>
    </xdr:to>
    <xdr:cxnSp macro="">
      <xdr:nvCxnSpPr>
        <xdr:cNvPr id="606" name="直線コネクタ 605"/>
        <xdr:cNvCxnSpPr/>
      </xdr:nvCxnSpPr>
      <xdr:spPr>
        <a:xfrm flipV="1">
          <a:off x="14592300" y="13837376"/>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127379</xdr:rowOff>
    </xdr:from>
    <xdr:ext cx="405111" cy="259045"/>
    <xdr:sp macro="" textlink="">
      <xdr:nvSpPr>
        <xdr:cNvPr id="607" name="n_1aveValue【消防施設】&#10;有形固定資産減価償却率"/>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94722</xdr:rowOff>
    </xdr:from>
    <xdr:ext cx="405111" cy="259045"/>
    <xdr:sp macro="" textlink="">
      <xdr:nvSpPr>
        <xdr:cNvPr id="608" name="n_2aveValue【消防施設】&#10;有形固定資産減価償却率"/>
        <xdr:cNvSpPr txBox="1"/>
      </xdr:nvSpPr>
      <xdr:spPr>
        <a:xfrm>
          <a:off x="143897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121756</xdr:rowOff>
    </xdr:from>
    <xdr:ext cx="405111" cy="259045"/>
    <xdr:sp macro="" textlink="">
      <xdr:nvSpPr>
        <xdr:cNvPr id="609" name="n_3aveValue【消防施設】&#10;有形固定資産減価償却率"/>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17253</xdr:rowOff>
    </xdr:from>
    <xdr:ext cx="405111" cy="259045"/>
    <xdr:sp macro="" textlink="">
      <xdr:nvSpPr>
        <xdr:cNvPr id="610" name="n_1mainValue【消防施設】&#10;有形固定資産減価償却率"/>
        <xdr:cNvSpPr txBox="1"/>
      </xdr:nvSpPr>
      <xdr:spPr>
        <a:xfrm>
          <a:off x="15266044" y="1356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90732</xdr:rowOff>
    </xdr:from>
    <xdr:ext cx="405111" cy="259045"/>
    <xdr:sp macro="" textlink="">
      <xdr:nvSpPr>
        <xdr:cNvPr id="611" name="n_2mainValue【消防施設】&#10;有形固定資産減価償却率"/>
        <xdr:cNvSpPr txBox="1"/>
      </xdr:nvSpPr>
      <xdr:spPr>
        <a:xfrm>
          <a:off x="14389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0" name="テキスト ボックス 6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1" name="直線コネクタ 6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2" name="直線コネクタ 6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3" name="テキスト ボックス 6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4" name="直線コネクタ 6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5" name="テキスト ボックス 6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6" name="直線コネクタ 6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7" name="テキスト ボックス 6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8" name="直線コネクタ 6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9" name="テキスト ボックス 6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0" name="直線コネクタ 6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1" name="テキスト ボックス 6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633" name="直線コネクタ 632"/>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634" name="【消防施設】&#10;一人当たり面積最小値テキスト"/>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635" name="直線コネクタ 634"/>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636" name="【消防施設】&#10;一人当たり面積最大値テキスト"/>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637" name="直線コネクタ 636"/>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638" name="【消防施設】&#10;一人当たり面積平均値テキスト"/>
        <xdr:cNvSpPr txBox="1"/>
      </xdr:nvSpPr>
      <xdr:spPr>
        <a:xfrm>
          <a:off x="22199600" y="14485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639" name="フローチャート: 判断 638"/>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640" name="フローチャート: 判断 639"/>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100228</xdr:rowOff>
    </xdr:from>
    <xdr:to>
      <xdr:col>107</xdr:col>
      <xdr:colOff>101600</xdr:colOff>
      <xdr:row>86</xdr:row>
      <xdr:rowOff>30378</xdr:rowOff>
    </xdr:to>
    <xdr:sp macro="" textlink="">
      <xdr:nvSpPr>
        <xdr:cNvPr id="641" name="フローチャート: 判断 640"/>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42" name="フローチャート: 判断 641"/>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134976</xdr:rowOff>
    </xdr:from>
    <xdr:to>
      <xdr:col>116</xdr:col>
      <xdr:colOff>114300</xdr:colOff>
      <xdr:row>86</xdr:row>
      <xdr:rowOff>65126</xdr:rowOff>
    </xdr:to>
    <xdr:sp macro="" textlink="">
      <xdr:nvSpPr>
        <xdr:cNvPr id="648" name="楕円 647"/>
        <xdr:cNvSpPr/>
      </xdr:nvSpPr>
      <xdr:spPr>
        <a:xfrm>
          <a:off x="22110700" y="1470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49903</xdr:rowOff>
    </xdr:from>
    <xdr:ext cx="469744" cy="259045"/>
    <xdr:sp macro="" textlink="">
      <xdr:nvSpPr>
        <xdr:cNvPr id="649" name="【消防施設】&#10;一人当たり面積該当値テキスト"/>
        <xdr:cNvSpPr txBox="1"/>
      </xdr:nvSpPr>
      <xdr:spPr>
        <a:xfrm>
          <a:off x="22199600" y="1462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134519</xdr:rowOff>
    </xdr:from>
    <xdr:to>
      <xdr:col>112</xdr:col>
      <xdr:colOff>38100</xdr:colOff>
      <xdr:row>86</xdr:row>
      <xdr:rowOff>64669</xdr:rowOff>
    </xdr:to>
    <xdr:sp macro="" textlink="">
      <xdr:nvSpPr>
        <xdr:cNvPr id="650" name="楕円 649"/>
        <xdr:cNvSpPr/>
      </xdr:nvSpPr>
      <xdr:spPr>
        <a:xfrm>
          <a:off x="21272500" y="14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13869</xdr:rowOff>
    </xdr:from>
    <xdr:to>
      <xdr:col>116</xdr:col>
      <xdr:colOff>63500</xdr:colOff>
      <xdr:row>86</xdr:row>
      <xdr:rowOff>14326</xdr:rowOff>
    </xdr:to>
    <xdr:cxnSp macro="">
      <xdr:nvCxnSpPr>
        <xdr:cNvPr id="651" name="直線コネクタ 650"/>
        <xdr:cNvCxnSpPr/>
      </xdr:nvCxnSpPr>
      <xdr:spPr>
        <a:xfrm>
          <a:off x="21323300" y="1475856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134519</xdr:rowOff>
    </xdr:from>
    <xdr:to>
      <xdr:col>107</xdr:col>
      <xdr:colOff>101600</xdr:colOff>
      <xdr:row>86</xdr:row>
      <xdr:rowOff>64669</xdr:rowOff>
    </xdr:to>
    <xdr:sp macro="" textlink="">
      <xdr:nvSpPr>
        <xdr:cNvPr id="652" name="楕円 651"/>
        <xdr:cNvSpPr/>
      </xdr:nvSpPr>
      <xdr:spPr>
        <a:xfrm>
          <a:off x="20383500" y="14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13869</xdr:rowOff>
    </xdr:from>
    <xdr:to>
      <xdr:col>111</xdr:col>
      <xdr:colOff>177800</xdr:colOff>
      <xdr:row>86</xdr:row>
      <xdr:rowOff>13869</xdr:rowOff>
    </xdr:to>
    <xdr:cxnSp macro="">
      <xdr:nvCxnSpPr>
        <xdr:cNvPr id="653" name="直線コネクタ 652"/>
        <xdr:cNvCxnSpPr/>
      </xdr:nvCxnSpPr>
      <xdr:spPr>
        <a:xfrm>
          <a:off x="20434300" y="14758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41419</xdr:rowOff>
    </xdr:from>
    <xdr:ext cx="469744" cy="259045"/>
    <xdr:sp macro="" textlink="">
      <xdr:nvSpPr>
        <xdr:cNvPr id="654" name="n_1aveValue【消防施設】&#10;一人当たり面積"/>
        <xdr:cNvSpPr txBox="1"/>
      </xdr:nvSpPr>
      <xdr:spPr>
        <a:xfrm>
          <a:off x="210757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46905</xdr:rowOff>
    </xdr:from>
    <xdr:ext cx="469744" cy="259045"/>
    <xdr:sp macro="" textlink="">
      <xdr:nvSpPr>
        <xdr:cNvPr id="655" name="n_2aveValue【消防施設】&#10;一人当たり面積"/>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56"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55796</xdr:rowOff>
    </xdr:from>
    <xdr:ext cx="469744" cy="259045"/>
    <xdr:sp macro="" textlink="">
      <xdr:nvSpPr>
        <xdr:cNvPr id="657" name="n_1mainValue【消防施設】&#10;一人当たり面積"/>
        <xdr:cNvSpPr txBox="1"/>
      </xdr:nvSpPr>
      <xdr:spPr>
        <a:xfrm>
          <a:off x="21075727" y="148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55796</xdr:rowOff>
    </xdr:from>
    <xdr:ext cx="469744" cy="259045"/>
    <xdr:sp macro="" textlink="">
      <xdr:nvSpPr>
        <xdr:cNvPr id="658" name="n_2mainValue【消防施設】&#10;一人当たり面積"/>
        <xdr:cNvSpPr txBox="1"/>
      </xdr:nvSpPr>
      <xdr:spPr>
        <a:xfrm>
          <a:off x="20199427" y="148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9" name="正方形/長方形 6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0" name="正方形/長方形 6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1" name="正方形/長方形 6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2" name="正方形/長方形 6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3" name="正方形/長方形 6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4" name="正方形/長方形 6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5" name="正方形/長方形 6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正方形/長方形 6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7" name="テキスト ボックス 6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8" name="直線コネクタ 6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9" name="テキスト ボックス 66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0" name="直線コネクタ 66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1" name="テキスト ボックス 67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2" name="直線コネクタ 67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3" name="テキスト ボックス 67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4" name="直線コネクタ 67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5" name="テキスト ボックス 67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6" name="直線コネクタ 67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7" name="テキスト ボックス 67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8" name="直線コネクタ 67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9" name="テキスト ボックス 67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0" name="直線コネクタ 6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1" name="テキスト ボックス 6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683" name="直線コネクタ 682"/>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684" name="【庁舎】&#10;有形固定資産減価償却率最小値テキスト"/>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685" name="直線コネクタ 684"/>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86"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87" name="直線コネクタ 68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688" name="【庁舎】&#10;有形固定資産減価償却率平均値テキスト"/>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689" name="フローチャート: 判断 688"/>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690" name="フローチャート: 判断 689"/>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53975</xdr:rowOff>
    </xdr:from>
    <xdr:to>
      <xdr:col>76</xdr:col>
      <xdr:colOff>165100</xdr:colOff>
      <xdr:row>104</xdr:row>
      <xdr:rowOff>155575</xdr:rowOff>
    </xdr:to>
    <xdr:sp macro="" textlink="">
      <xdr:nvSpPr>
        <xdr:cNvPr id="691" name="フローチャート: 判断 690"/>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124461</xdr:rowOff>
    </xdr:from>
    <xdr:to>
      <xdr:col>72</xdr:col>
      <xdr:colOff>38100</xdr:colOff>
      <xdr:row>105</xdr:row>
      <xdr:rowOff>54611</xdr:rowOff>
    </xdr:to>
    <xdr:sp macro="" textlink="">
      <xdr:nvSpPr>
        <xdr:cNvPr id="692" name="フローチャート: 判断 691"/>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98" name="楕円 697"/>
        <xdr:cNvSpPr/>
      </xdr:nvSpPr>
      <xdr:spPr>
        <a:xfrm>
          <a:off x="162687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36847</xdr:rowOff>
    </xdr:from>
    <xdr:ext cx="405111" cy="259045"/>
    <xdr:sp macro="" textlink="">
      <xdr:nvSpPr>
        <xdr:cNvPr id="699" name="【庁舎】&#10;有形固定資産減価償却率該当値テキスト"/>
        <xdr:cNvSpPr txBox="1"/>
      </xdr:nvSpPr>
      <xdr:spPr>
        <a:xfrm>
          <a:off x="16357600"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44450</xdr:rowOff>
    </xdr:from>
    <xdr:to>
      <xdr:col>81</xdr:col>
      <xdr:colOff>101600</xdr:colOff>
      <xdr:row>103</xdr:row>
      <xdr:rowOff>146050</xdr:rowOff>
    </xdr:to>
    <xdr:sp macro="" textlink="">
      <xdr:nvSpPr>
        <xdr:cNvPr id="700" name="楕円 699"/>
        <xdr:cNvSpPr/>
      </xdr:nvSpPr>
      <xdr:spPr>
        <a:xfrm>
          <a:off x="15430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64770</xdr:rowOff>
    </xdr:from>
    <xdr:to>
      <xdr:col>85</xdr:col>
      <xdr:colOff>127000</xdr:colOff>
      <xdr:row>103</xdr:row>
      <xdr:rowOff>95250</xdr:rowOff>
    </xdr:to>
    <xdr:cxnSp macro="">
      <xdr:nvCxnSpPr>
        <xdr:cNvPr id="701" name="直線コネクタ 700"/>
        <xdr:cNvCxnSpPr/>
      </xdr:nvCxnSpPr>
      <xdr:spPr>
        <a:xfrm flipV="1">
          <a:off x="15481300" y="17724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84455</xdr:rowOff>
    </xdr:from>
    <xdr:to>
      <xdr:col>76</xdr:col>
      <xdr:colOff>165100</xdr:colOff>
      <xdr:row>104</xdr:row>
      <xdr:rowOff>14605</xdr:rowOff>
    </xdr:to>
    <xdr:sp macro="" textlink="">
      <xdr:nvSpPr>
        <xdr:cNvPr id="702" name="楕円 701"/>
        <xdr:cNvSpPr/>
      </xdr:nvSpPr>
      <xdr:spPr>
        <a:xfrm>
          <a:off x="14541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95250</xdr:rowOff>
    </xdr:from>
    <xdr:to>
      <xdr:col>81</xdr:col>
      <xdr:colOff>50800</xdr:colOff>
      <xdr:row>103</xdr:row>
      <xdr:rowOff>135255</xdr:rowOff>
    </xdr:to>
    <xdr:cxnSp macro="">
      <xdr:nvCxnSpPr>
        <xdr:cNvPr id="703" name="直線コネクタ 702"/>
        <xdr:cNvCxnSpPr/>
      </xdr:nvCxnSpPr>
      <xdr:spPr>
        <a:xfrm flipV="1">
          <a:off x="14592300" y="177546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139700</xdr:rowOff>
    </xdr:from>
    <xdr:to>
      <xdr:col>72</xdr:col>
      <xdr:colOff>38100</xdr:colOff>
      <xdr:row>103</xdr:row>
      <xdr:rowOff>69850</xdr:rowOff>
    </xdr:to>
    <xdr:sp macro="" textlink="">
      <xdr:nvSpPr>
        <xdr:cNvPr id="704" name="楕円 703"/>
        <xdr:cNvSpPr/>
      </xdr:nvSpPr>
      <xdr:spPr>
        <a:xfrm>
          <a:off x="13652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19050</xdr:rowOff>
    </xdr:from>
    <xdr:to>
      <xdr:col>76</xdr:col>
      <xdr:colOff>114300</xdr:colOff>
      <xdr:row>103</xdr:row>
      <xdr:rowOff>135255</xdr:rowOff>
    </xdr:to>
    <xdr:cxnSp macro="">
      <xdr:nvCxnSpPr>
        <xdr:cNvPr id="705" name="直線コネクタ 704"/>
        <xdr:cNvCxnSpPr/>
      </xdr:nvCxnSpPr>
      <xdr:spPr>
        <a:xfrm>
          <a:off x="13703300" y="17678400"/>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26688</xdr:rowOff>
    </xdr:from>
    <xdr:ext cx="405111" cy="259045"/>
    <xdr:sp macro="" textlink="">
      <xdr:nvSpPr>
        <xdr:cNvPr id="706" name="n_1aveValue【庁舎】&#10;有形固定資産減価償却率"/>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146702</xdr:rowOff>
    </xdr:from>
    <xdr:ext cx="405111" cy="259045"/>
    <xdr:sp macro="" textlink="">
      <xdr:nvSpPr>
        <xdr:cNvPr id="707" name="n_2aveValue【庁舎】&#10;有形固定資産減価償却率"/>
        <xdr:cNvSpPr txBox="1"/>
      </xdr:nvSpPr>
      <xdr:spPr>
        <a:xfrm>
          <a:off x="14389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45738</xdr:rowOff>
    </xdr:from>
    <xdr:ext cx="405111" cy="259045"/>
    <xdr:sp macro="" textlink="">
      <xdr:nvSpPr>
        <xdr:cNvPr id="708" name="n_3aveValue【庁舎】&#10;有形固定資産減価償却率"/>
        <xdr:cNvSpPr txBox="1"/>
      </xdr:nvSpPr>
      <xdr:spPr>
        <a:xfrm>
          <a:off x="13500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162577</xdr:rowOff>
    </xdr:from>
    <xdr:ext cx="405111" cy="259045"/>
    <xdr:sp macro="" textlink="">
      <xdr:nvSpPr>
        <xdr:cNvPr id="709" name="n_1mainValue【庁舎】&#10;有形固定資産減価償却率"/>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31132</xdr:rowOff>
    </xdr:from>
    <xdr:ext cx="405111" cy="259045"/>
    <xdr:sp macro="" textlink="">
      <xdr:nvSpPr>
        <xdr:cNvPr id="710" name="n_2mainValue【庁舎】&#10;有形固定資産減価償却率"/>
        <xdr:cNvSpPr txBox="1"/>
      </xdr:nvSpPr>
      <xdr:spPr>
        <a:xfrm>
          <a:off x="143897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86377</xdr:rowOff>
    </xdr:from>
    <xdr:ext cx="405111" cy="259045"/>
    <xdr:sp macro="" textlink="">
      <xdr:nvSpPr>
        <xdr:cNvPr id="711" name="n_3mainValue【庁舎】&#10;有形固定資産減価償却率"/>
        <xdr:cNvSpPr txBox="1"/>
      </xdr:nvSpPr>
      <xdr:spPr>
        <a:xfrm>
          <a:off x="13500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2" name="正方形/長方形 7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3" name="正方形/長方形 7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4" name="正方形/長方形 7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5" name="正方形/長方形 7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6" name="正方形/長方形 7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7" name="正方形/長方形 7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8" name="正方形/長方形 7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9" name="正方形/長方形 7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0" name="テキスト ボックス 7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1" name="直線コネクタ 7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22" name="直線コネクタ 72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23" name="テキスト ボックス 72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24" name="直線コネクタ 72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725" name="テキスト ボックス 724"/>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6" name="直線コネクタ 72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727" name="テキスト ボックス 726"/>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8" name="直線コネクタ 72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729" name="テキスト ボックス 728"/>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0" name="直線コネクタ 7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731" name="テキスト ボックス 730"/>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733" name="直線コネクタ 732"/>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734" name="【庁舎】&#10;一人当たり面積最小値テキスト"/>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735" name="直線コネクタ 734"/>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736" name="【庁舎】&#10;一人当たり面積最大値テキスト"/>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737" name="直線コネクタ 736"/>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738" name="【庁舎】&#10;一人当たり面積平均値テキスト"/>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739" name="フローチャート: 判断 738"/>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740" name="フローチャート: 判断 739"/>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23096</xdr:rowOff>
    </xdr:from>
    <xdr:to>
      <xdr:col>107</xdr:col>
      <xdr:colOff>101600</xdr:colOff>
      <xdr:row>108</xdr:row>
      <xdr:rowOff>124696</xdr:rowOff>
    </xdr:to>
    <xdr:sp macro="" textlink="">
      <xdr:nvSpPr>
        <xdr:cNvPr id="741" name="フローチャート: 判断 740"/>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23174</xdr:rowOff>
    </xdr:from>
    <xdr:to>
      <xdr:col>102</xdr:col>
      <xdr:colOff>165100</xdr:colOff>
      <xdr:row>108</xdr:row>
      <xdr:rowOff>124774</xdr:rowOff>
    </xdr:to>
    <xdr:sp macro="" textlink="">
      <xdr:nvSpPr>
        <xdr:cNvPr id="742" name="フローチャート: 判断 741"/>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3" name="テキスト ボックス 7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4" name="テキスト ボックス 7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5" name="テキスト ボックス 7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6" name="テキスト ボックス 7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7" name="テキスト ボックス 7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23502</xdr:rowOff>
    </xdr:from>
    <xdr:to>
      <xdr:col>116</xdr:col>
      <xdr:colOff>114300</xdr:colOff>
      <xdr:row>108</xdr:row>
      <xdr:rowOff>125102</xdr:rowOff>
    </xdr:to>
    <xdr:sp macro="" textlink="">
      <xdr:nvSpPr>
        <xdr:cNvPr id="748" name="楕円 747"/>
        <xdr:cNvSpPr/>
      </xdr:nvSpPr>
      <xdr:spPr>
        <a:xfrm>
          <a:off x="22110700" y="1854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137333</xdr:rowOff>
    </xdr:from>
    <xdr:ext cx="469744" cy="259045"/>
    <xdr:sp macro="" textlink="">
      <xdr:nvSpPr>
        <xdr:cNvPr id="749" name="【庁舎】&#10;一人当たり面積該当値テキスト"/>
        <xdr:cNvSpPr txBox="1"/>
      </xdr:nvSpPr>
      <xdr:spPr>
        <a:xfrm>
          <a:off x="22199600" y="1848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23223</xdr:rowOff>
    </xdr:from>
    <xdr:to>
      <xdr:col>112</xdr:col>
      <xdr:colOff>38100</xdr:colOff>
      <xdr:row>108</xdr:row>
      <xdr:rowOff>124823</xdr:rowOff>
    </xdr:to>
    <xdr:sp macro="" textlink="">
      <xdr:nvSpPr>
        <xdr:cNvPr id="750" name="楕円 749"/>
        <xdr:cNvSpPr/>
      </xdr:nvSpPr>
      <xdr:spPr>
        <a:xfrm>
          <a:off x="21272500" y="185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74023</xdr:rowOff>
    </xdr:from>
    <xdr:to>
      <xdr:col>116</xdr:col>
      <xdr:colOff>63500</xdr:colOff>
      <xdr:row>108</xdr:row>
      <xdr:rowOff>74302</xdr:rowOff>
    </xdr:to>
    <xdr:cxnSp macro="">
      <xdr:nvCxnSpPr>
        <xdr:cNvPr id="751" name="直線コネクタ 750"/>
        <xdr:cNvCxnSpPr/>
      </xdr:nvCxnSpPr>
      <xdr:spPr>
        <a:xfrm>
          <a:off x="21323300" y="18590623"/>
          <a:ext cx="8382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23219</xdr:rowOff>
    </xdr:from>
    <xdr:to>
      <xdr:col>107</xdr:col>
      <xdr:colOff>101600</xdr:colOff>
      <xdr:row>108</xdr:row>
      <xdr:rowOff>124819</xdr:rowOff>
    </xdr:to>
    <xdr:sp macro="" textlink="">
      <xdr:nvSpPr>
        <xdr:cNvPr id="752" name="楕円 751"/>
        <xdr:cNvSpPr/>
      </xdr:nvSpPr>
      <xdr:spPr>
        <a:xfrm>
          <a:off x="20383500" y="1853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74019</xdr:rowOff>
    </xdr:from>
    <xdr:to>
      <xdr:col>111</xdr:col>
      <xdr:colOff>177800</xdr:colOff>
      <xdr:row>108</xdr:row>
      <xdr:rowOff>74023</xdr:rowOff>
    </xdr:to>
    <xdr:cxnSp macro="">
      <xdr:nvCxnSpPr>
        <xdr:cNvPr id="753" name="直線コネクタ 752"/>
        <xdr:cNvCxnSpPr/>
      </xdr:nvCxnSpPr>
      <xdr:spPr>
        <a:xfrm>
          <a:off x="20434300" y="18590619"/>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23475</xdr:rowOff>
    </xdr:from>
    <xdr:to>
      <xdr:col>102</xdr:col>
      <xdr:colOff>165100</xdr:colOff>
      <xdr:row>108</xdr:row>
      <xdr:rowOff>125075</xdr:rowOff>
    </xdr:to>
    <xdr:sp macro="" textlink="">
      <xdr:nvSpPr>
        <xdr:cNvPr id="754" name="楕円 753"/>
        <xdr:cNvSpPr/>
      </xdr:nvSpPr>
      <xdr:spPr>
        <a:xfrm>
          <a:off x="19494500" y="1854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74019</xdr:rowOff>
    </xdr:from>
    <xdr:to>
      <xdr:col>107</xdr:col>
      <xdr:colOff>50800</xdr:colOff>
      <xdr:row>108</xdr:row>
      <xdr:rowOff>74275</xdr:rowOff>
    </xdr:to>
    <xdr:cxnSp macro="">
      <xdr:nvCxnSpPr>
        <xdr:cNvPr id="755" name="直線コネクタ 754"/>
        <xdr:cNvCxnSpPr/>
      </xdr:nvCxnSpPr>
      <xdr:spPr>
        <a:xfrm flipV="1">
          <a:off x="19545300" y="18590619"/>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140464</xdr:rowOff>
    </xdr:from>
    <xdr:ext cx="469744" cy="259045"/>
    <xdr:sp macro="" textlink="">
      <xdr:nvSpPr>
        <xdr:cNvPr id="756" name="n_1aveValue【庁舎】&#10;一人当たり面積"/>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141223</xdr:rowOff>
    </xdr:from>
    <xdr:ext cx="469744" cy="259045"/>
    <xdr:sp macro="" textlink="">
      <xdr:nvSpPr>
        <xdr:cNvPr id="757" name="n_2aveValue【庁舎】&#10;一人当たり面積"/>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141301</xdr:rowOff>
    </xdr:from>
    <xdr:ext cx="469744" cy="259045"/>
    <xdr:sp macro="" textlink="">
      <xdr:nvSpPr>
        <xdr:cNvPr id="758" name="n_3aveValue【庁舎】&#10;一人当たり面積"/>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115950</xdr:rowOff>
    </xdr:from>
    <xdr:ext cx="469744" cy="259045"/>
    <xdr:sp macro="" textlink="">
      <xdr:nvSpPr>
        <xdr:cNvPr id="759" name="n_1mainValue【庁舎】&#10;一人当たり面積"/>
        <xdr:cNvSpPr txBox="1"/>
      </xdr:nvSpPr>
      <xdr:spPr>
        <a:xfrm>
          <a:off x="21075727" y="1863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115946</xdr:rowOff>
    </xdr:from>
    <xdr:ext cx="469744" cy="259045"/>
    <xdr:sp macro="" textlink="">
      <xdr:nvSpPr>
        <xdr:cNvPr id="760" name="n_2mainValue【庁舎】&#10;一人当たり面積"/>
        <xdr:cNvSpPr txBox="1"/>
      </xdr:nvSpPr>
      <xdr:spPr>
        <a:xfrm>
          <a:off x="20199427" y="1863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116202</xdr:rowOff>
    </xdr:from>
    <xdr:ext cx="469744" cy="259045"/>
    <xdr:sp macro="" textlink="">
      <xdr:nvSpPr>
        <xdr:cNvPr id="761" name="n_3mainValue【庁舎】&#10;一人当たり面積"/>
        <xdr:cNvSpPr txBox="1"/>
      </xdr:nvSpPr>
      <xdr:spPr>
        <a:xfrm>
          <a:off x="19310427" y="1863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「図書館」は、平成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年度に国から払い下げを受けた施設を改築したため、「体育館・プール」</a:t>
          </a:r>
          <a:r>
            <a:rPr kumimoji="1" lang="ja-JP" altLang="en-US" sz="1100">
              <a:solidFill>
                <a:schemeClr val="dk1"/>
              </a:solidFill>
              <a:effectLst/>
              <a:latin typeface="+mn-lt"/>
              <a:ea typeface="+mn-ea"/>
              <a:cs typeface="+mn-cs"/>
            </a:rPr>
            <a:t>と「市民会館」は長野五輪に合わせて平成</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年度にウイング</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という施設を建築したため、</a:t>
          </a:r>
          <a:r>
            <a:rPr kumimoji="1" lang="ja-JP" altLang="ja-JP" sz="1100">
              <a:solidFill>
                <a:schemeClr val="dk1"/>
              </a:solidFill>
              <a:effectLst/>
              <a:latin typeface="+mn-lt"/>
              <a:ea typeface="+mn-ea"/>
              <a:cs typeface="+mn-cs"/>
            </a:rPr>
            <a:t>有形固定資産減価償却率が類似団体で比べると低い値を示し、比較するとさほど老朽化が進んでいないと考えられる。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市民会館</a:t>
          </a:r>
          <a:r>
            <a:rPr kumimoji="1" lang="ja-JP" altLang="ja-JP" sz="1100">
              <a:solidFill>
                <a:schemeClr val="dk1"/>
              </a:solidFill>
              <a:effectLst/>
              <a:latin typeface="+mn-lt"/>
              <a:ea typeface="+mn-ea"/>
              <a:cs typeface="+mn-cs"/>
            </a:rPr>
            <a:t>」以外の有形固定資産の一人当たり面積は類似団体に比べると低いので、まだ有形固定資産は類似団体に比べて不足していると考えられる。</a:t>
          </a:r>
          <a:endParaRPr lang="ja-JP" altLang="ja-JP">
            <a:effectLst/>
          </a:endParaRPr>
        </a:p>
        <a:p>
          <a:r>
            <a:rPr kumimoji="1" lang="ja-JP" altLang="ja-JP"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9,447
8,476
189.36
7,052,352
6,977,699
64,322
3,472,011
7,000,038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白馬村の主要な税目は固定資産税であり、景気等左右されない安定した税収のため財政力指数も安定している。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128815</xdr:rowOff>
    </xdr:to>
    <xdr:cxnSp macro="">
      <xdr:nvCxnSpPr>
        <xdr:cNvPr id="70" name="直線コネクタ 69"/>
        <xdr:cNvCxnSpPr/>
      </xdr:nvCxnSpPr>
      <xdr:spPr>
        <a:xfrm>
          <a:off x="4114800" y="7329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128815</xdr:rowOff>
    </xdr:to>
    <xdr:cxnSp macro="">
      <xdr:nvCxnSpPr>
        <xdr:cNvPr id="73" name="直線コネクタ 72"/>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140305</xdr:rowOff>
    </xdr:to>
    <xdr:cxnSp macro="">
      <xdr:nvCxnSpPr>
        <xdr:cNvPr id="76" name="直線コネクタ 75"/>
        <xdr:cNvCxnSpPr/>
      </xdr:nvCxnSpPr>
      <xdr:spPr>
        <a:xfrm flipV="1">
          <a:off x="2336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140305</xdr:rowOff>
    </xdr:from>
    <xdr:to>
      <xdr:col>11</xdr:col>
      <xdr:colOff>31750</xdr:colOff>
      <xdr:row>42</xdr:row>
      <xdr:rowOff>140305</xdr:rowOff>
    </xdr:to>
    <xdr:cxnSp macro="">
      <xdr:nvCxnSpPr>
        <xdr:cNvPr id="79" name="直線コネクタ 78"/>
        <xdr:cNvCxnSpPr/>
      </xdr:nvCxnSpPr>
      <xdr:spPr>
        <a:xfrm>
          <a:off x="1447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81" name="テキスト ボックス 80"/>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9" name="楕円 88"/>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94542</xdr:rowOff>
    </xdr:from>
    <xdr:ext cx="762000" cy="259045"/>
    <xdr:sp macro="" textlink="">
      <xdr:nvSpPr>
        <xdr:cNvPr id="90" name="財政力該当値テキスト"/>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1" name="楕円 90"/>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18342</xdr:rowOff>
    </xdr:from>
    <xdr:ext cx="736600" cy="259045"/>
    <xdr:sp macro="" textlink="">
      <xdr:nvSpPr>
        <xdr:cNvPr id="92" name="テキスト ボックス 91"/>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3" name="楕円 92"/>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94" name="テキスト ボックス 93"/>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89505</xdr:rowOff>
    </xdr:from>
    <xdr:to>
      <xdr:col>11</xdr:col>
      <xdr:colOff>82550</xdr:colOff>
      <xdr:row>43</xdr:row>
      <xdr:rowOff>19655</xdr:rowOff>
    </xdr:to>
    <xdr:sp macro="" textlink="">
      <xdr:nvSpPr>
        <xdr:cNvPr id="95" name="楕円 94"/>
        <xdr:cNvSpPr/>
      </xdr:nvSpPr>
      <xdr:spPr>
        <a:xfrm>
          <a:off x="2286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29832</xdr:rowOff>
    </xdr:from>
    <xdr:ext cx="762000" cy="259045"/>
    <xdr:sp macro="" textlink="">
      <xdr:nvSpPr>
        <xdr:cNvPr id="96" name="テキスト ボックス 95"/>
        <xdr:cNvSpPr txBox="1"/>
      </xdr:nvSpPr>
      <xdr:spPr>
        <a:xfrm>
          <a:off x="1955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89505</xdr:rowOff>
    </xdr:from>
    <xdr:to>
      <xdr:col>7</xdr:col>
      <xdr:colOff>31750</xdr:colOff>
      <xdr:row>43</xdr:row>
      <xdr:rowOff>19655</xdr:rowOff>
    </xdr:to>
    <xdr:sp macro="" textlink="">
      <xdr:nvSpPr>
        <xdr:cNvPr id="97" name="楕円 96"/>
        <xdr:cNvSpPr/>
      </xdr:nvSpPr>
      <xdr:spPr>
        <a:xfrm>
          <a:off x="1397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29832</xdr:rowOff>
    </xdr:from>
    <xdr:ext cx="762000" cy="259045"/>
    <xdr:sp macro="" textlink="">
      <xdr:nvSpPr>
        <xdr:cNvPr id="98" name="テキスト ボックス 97"/>
        <xdr:cNvSpPr txBox="1"/>
      </xdr:nvSpPr>
      <xdr:spPr>
        <a:xfrm>
          <a:off x="1066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年の震災以前の新規発行債抑制により、公債費の減少が要因となって類似団体平均を下回ってはいるが、震災による災害復旧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広域ごみ処理施設建設の負担金、給食センター建設、ここ数年先送りしていた投資的事業の再開により起債残高は増加しており、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これ以上の上昇傾向に歯止めをかけるよう努める必要がある。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152908</xdr:rowOff>
    </xdr:from>
    <xdr:to>
      <xdr:col>23</xdr:col>
      <xdr:colOff>133350</xdr:colOff>
      <xdr:row>64</xdr:row>
      <xdr:rowOff>92456</xdr:rowOff>
    </xdr:to>
    <xdr:cxnSp macro="">
      <xdr:nvCxnSpPr>
        <xdr:cNvPr id="131" name="直線コネクタ 130"/>
        <xdr:cNvCxnSpPr/>
      </xdr:nvCxnSpPr>
      <xdr:spPr>
        <a:xfrm>
          <a:off x="4114800" y="10954258"/>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73931</xdr:rowOff>
    </xdr:from>
    <xdr:ext cx="762000" cy="259045"/>
    <xdr:sp macro="" textlink="">
      <xdr:nvSpPr>
        <xdr:cNvPr id="132" name="財政構造の弾力性平均値テキスト"/>
        <xdr:cNvSpPr txBox="1"/>
      </xdr:nvSpPr>
      <xdr:spPr>
        <a:xfrm>
          <a:off x="5041900" y="1121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143256</xdr:rowOff>
    </xdr:from>
    <xdr:to>
      <xdr:col>19</xdr:col>
      <xdr:colOff>133350</xdr:colOff>
      <xdr:row>63</xdr:row>
      <xdr:rowOff>152908</xdr:rowOff>
    </xdr:to>
    <xdr:cxnSp macro="">
      <xdr:nvCxnSpPr>
        <xdr:cNvPr id="134" name="直線コネクタ 133"/>
        <xdr:cNvCxnSpPr/>
      </xdr:nvCxnSpPr>
      <xdr:spPr>
        <a:xfrm>
          <a:off x="3225800" y="1094460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143256</xdr:rowOff>
    </xdr:from>
    <xdr:to>
      <xdr:col>15</xdr:col>
      <xdr:colOff>82550</xdr:colOff>
      <xdr:row>64</xdr:row>
      <xdr:rowOff>65913</xdr:rowOff>
    </xdr:to>
    <xdr:cxnSp macro="">
      <xdr:nvCxnSpPr>
        <xdr:cNvPr id="137" name="直線コネクタ 136"/>
        <xdr:cNvCxnSpPr/>
      </xdr:nvCxnSpPr>
      <xdr:spPr>
        <a:xfrm flipV="1">
          <a:off x="2336800" y="10944606"/>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39" name="テキスト ボックス 138"/>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65913</xdr:rowOff>
    </xdr:from>
    <xdr:to>
      <xdr:col>11</xdr:col>
      <xdr:colOff>31750</xdr:colOff>
      <xdr:row>64</xdr:row>
      <xdr:rowOff>75565</xdr:rowOff>
    </xdr:to>
    <xdr:cxnSp macro="">
      <xdr:nvCxnSpPr>
        <xdr:cNvPr id="140" name="直線コネクタ 139"/>
        <xdr:cNvCxnSpPr/>
      </xdr:nvCxnSpPr>
      <xdr:spPr>
        <a:xfrm flipV="1">
          <a:off x="1447800" y="1103871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2" name="テキスト ボックス 141"/>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44" name="テキスト ボックス 143"/>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41656</xdr:rowOff>
    </xdr:from>
    <xdr:to>
      <xdr:col>23</xdr:col>
      <xdr:colOff>184150</xdr:colOff>
      <xdr:row>64</xdr:row>
      <xdr:rowOff>143256</xdr:rowOff>
    </xdr:to>
    <xdr:sp macro="" textlink="">
      <xdr:nvSpPr>
        <xdr:cNvPr id="150" name="楕円 149"/>
        <xdr:cNvSpPr/>
      </xdr:nvSpPr>
      <xdr:spPr>
        <a:xfrm>
          <a:off x="49022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58183</xdr:rowOff>
    </xdr:from>
    <xdr:ext cx="762000" cy="259045"/>
    <xdr:sp macro="" textlink="">
      <xdr:nvSpPr>
        <xdr:cNvPr id="151" name="財政構造の弾力性該当値テキスト"/>
        <xdr:cNvSpPr txBox="1"/>
      </xdr:nvSpPr>
      <xdr:spPr>
        <a:xfrm>
          <a:off x="50419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102108</xdr:rowOff>
    </xdr:from>
    <xdr:to>
      <xdr:col>19</xdr:col>
      <xdr:colOff>184150</xdr:colOff>
      <xdr:row>64</xdr:row>
      <xdr:rowOff>32258</xdr:rowOff>
    </xdr:to>
    <xdr:sp macro="" textlink="">
      <xdr:nvSpPr>
        <xdr:cNvPr id="152" name="楕円 151"/>
        <xdr:cNvSpPr/>
      </xdr:nvSpPr>
      <xdr:spPr>
        <a:xfrm>
          <a:off x="4064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42435</xdr:rowOff>
    </xdr:from>
    <xdr:ext cx="736600" cy="259045"/>
    <xdr:sp macro="" textlink="">
      <xdr:nvSpPr>
        <xdr:cNvPr id="153" name="テキスト ボックス 152"/>
        <xdr:cNvSpPr txBox="1"/>
      </xdr:nvSpPr>
      <xdr:spPr>
        <a:xfrm>
          <a:off x="3733800" y="1067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92456</xdr:rowOff>
    </xdr:from>
    <xdr:to>
      <xdr:col>15</xdr:col>
      <xdr:colOff>133350</xdr:colOff>
      <xdr:row>64</xdr:row>
      <xdr:rowOff>22606</xdr:rowOff>
    </xdr:to>
    <xdr:sp macro="" textlink="">
      <xdr:nvSpPr>
        <xdr:cNvPr id="154" name="楕円 153"/>
        <xdr:cNvSpPr/>
      </xdr:nvSpPr>
      <xdr:spPr>
        <a:xfrm>
          <a:off x="3175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55" name="テキスト ボックス 154"/>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15113</xdr:rowOff>
    </xdr:from>
    <xdr:to>
      <xdr:col>11</xdr:col>
      <xdr:colOff>82550</xdr:colOff>
      <xdr:row>64</xdr:row>
      <xdr:rowOff>116713</xdr:rowOff>
    </xdr:to>
    <xdr:sp macro="" textlink="">
      <xdr:nvSpPr>
        <xdr:cNvPr id="156" name="楕円 155"/>
        <xdr:cNvSpPr/>
      </xdr:nvSpPr>
      <xdr:spPr>
        <a:xfrm>
          <a:off x="2286000" y="109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126890</xdr:rowOff>
    </xdr:from>
    <xdr:ext cx="762000" cy="259045"/>
    <xdr:sp macro="" textlink="">
      <xdr:nvSpPr>
        <xdr:cNvPr id="157" name="テキスト ボックス 156"/>
        <xdr:cNvSpPr txBox="1"/>
      </xdr:nvSpPr>
      <xdr:spPr>
        <a:xfrm>
          <a:off x="1955800" y="1075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58" name="楕円 157"/>
        <xdr:cNvSpPr/>
      </xdr:nvSpPr>
      <xdr:spPr>
        <a:xfrm>
          <a:off x="1397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136542</xdr:rowOff>
    </xdr:from>
    <xdr:ext cx="762000" cy="259045"/>
    <xdr:sp macro="" textlink="">
      <xdr:nvSpPr>
        <xdr:cNvPr id="159" name="テキスト ボックス 158"/>
        <xdr:cNvSpPr txBox="1"/>
      </xdr:nvSpPr>
      <xdr:spPr>
        <a:xfrm>
          <a:off x="1066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非正規職員の雇用増加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等により人件費が増加し、観光産業を主としている当村では、観光部門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の各種調査等を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委託していることなどにより物件費も増加しており、類似団体平均も下回ってはいるが今後も楽観視はできない。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56528</xdr:rowOff>
    </xdr:from>
    <xdr:to>
      <xdr:col>23</xdr:col>
      <xdr:colOff>133350</xdr:colOff>
      <xdr:row>83</xdr:row>
      <xdr:rowOff>71445</xdr:rowOff>
    </xdr:to>
    <xdr:cxnSp macro="">
      <xdr:nvCxnSpPr>
        <xdr:cNvPr id="194" name="直線コネクタ 193"/>
        <xdr:cNvCxnSpPr/>
      </xdr:nvCxnSpPr>
      <xdr:spPr>
        <a:xfrm>
          <a:off x="4114800" y="14286878"/>
          <a:ext cx="838200" cy="1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56528</xdr:rowOff>
    </xdr:from>
    <xdr:to>
      <xdr:col>19</xdr:col>
      <xdr:colOff>133350</xdr:colOff>
      <xdr:row>83</xdr:row>
      <xdr:rowOff>79986</xdr:rowOff>
    </xdr:to>
    <xdr:cxnSp macro="">
      <xdr:nvCxnSpPr>
        <xdr:cNvPr id="197" name="直線コネクタ 196"/>
        <xdr:cNvCxnSpPr/>
      </xdr:nvCxnSpPr>
      <xdr:spPr>
        <a:xfrm flipV="1">
          <a:off x="3225800" y="14286878"/>
          <a:ext cx="889000" cy="2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79986</xdr:rowOff>
    </xdr:from>
    <xdr:to>
      <xdr:col>15</xdr:col>
      <xdr:colOff>82550</xdr:colOff>
      <xdr:row>84</xdr:row>
      <xdr:rowOff>28315</xdr:rowOff>
    </xdr:to>
    <xdr:cxnSp macro="">
      <xdr:nvCxnSpPr>
        <xdr:cNvPr id="200" name="直線コネクタ 199"/>
        <xdr:cNvCxnSpPr/>
      </xdr:nvCxnSpPr>
      <xdr:spPr>
        <a:xfrm flipV="1">
          <a:off x="2336800" y="14310336"/>
          <a:ext cx="889000" cy="11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95152</xdr:rowOff>
    </xdr:from>
    <xdr:to>
      <xdr:col>11</xdr:col>
      <xdr:colOff>31750</xdr:colOff>
      <xdr:row>84</xdr:row>
      <xdr:rowOff>28315</xdr:rowOff>
    </xdr:to>
    <xdr:cxnSp macro="">
      <xdr:nvCxnSpPr>
        <xdr:cNvPr id="203" name="直線コネクタ 202"/>
        <xdr:cNvCxnSpPr/>
      </xdr:nvCxnSpPr>
      <xdr:spPr>
        <a:xfrm>
          <a:off x="1447800" y="14325502"/>
          <a:ext cx="889000" cy="10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110202</xdr:rowOff>
    </xdr:from>
    <xdr:ext cx="762000" cy="259045"/>
    <xdr:sp macro="" textlink="">
      <xdr:nvSpPr>
        <xdr:cNvPr id="205" name="テキスト ボックス 204"/>
        <xdr:cNvSpPr txBox="1"/>
      </xdr:nvSpPr>
      <xdr:spPr>
        <a:xfrm>
          <a:off x="1955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100300</xdr:rowOff>
    </xdr:from>
    <xdr:ext cx="762000" cy="259045"/>
    <xdr:sp macro="" textlink="">
      <xdr:nvSpPr>
        <xdr:cNvPr id="207" name="テキスト ボックス 206"/>
        <xdr:cNvSpPr txBox="1"/>
      </xdr:nvSpPr>
      <xdr:spPr>
        <a:xfrm>
          <a:off x="1066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20645</xdr:rowOff>
    </xdr:from>
    <xdr:to>
      <xdr:col>23</xdr:col>
      <xdr:colOff>184150</xdr:colOff>
      <xdr:row>83</xdr:row>
      <xdr:rowOff>122245</xdr:rowOff>
    </xdr:to>
    <xdr:sp macro="" textlink="">
      <xdr:nvSpPr>
        <xdr:cNvPr id="213" name="楕円 212"/>
        <xdr:cNvSpPr/>
      </xdr:nvSpPr>
      <xdr:spPr>
        <a:xfrm>
          <a:off x="4902200" y="142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37172</xdr:rowOff>
    </xdr:from>
    <xdr:ext cx="762000" cy="259045"/>
    <xdr:sp macro="" textlink="">
      <xdr:nvSpPr>
        <xdr:cNvPr id="214" name="人件費・物件費等の状況該当値テキスト"/>
        <xdr:cNvSpPr txBox="1"/>
      </xdr:nvSpPr>
      <xdr:spPr>
        <a:xfrm>
          <a:off x="5041900" y="1409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5728</xdr:rowOff>
    </xdr:from>
    <xdr:to>
      <xdr:col>19</xdr:col>
      <xdr:colOff>184150</xdr:colOff>
      <xdr:row>83</xdr:row>
      <xdr:rowOff>107328</xdr:rowOff>
    </xdr:to>
    <xdr:sp macro="" textlink="">
      <xdr:nvSpPr>
        <xdr:cNvPr id="215" name="楕円 214"/>
        <xdr:cNvSpPr/>
      </xdr:nvSpPr>
      <xdr:spPr>
        <a:xfrm>
          <a:off x="4064000" y="1423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117505</xdr:rowOff>
    </xdr:from>
    <xdr:ext cx="736600" cy="259045"/>
    <xdr:sp macro="" textlink="">
      <xdr:nvSpPr>
        <xdr:cNvPr id="216" name="テキスト ボックス 215"/>
        <xdr:cNvSpPr txBox="1"/>
      </xdr:nvSpPr>
      <xdr:spPr>
        <a:xfrm>
          <a:off x="3733800" y="1400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29186</xdr:rowOff>
    </xdr:from>
    <xdr:to>
      <xdr:col>15</xdr:col>
      <xdr:colOff>133350</xdr:colOff>
      <xdr:row>83</xdr:row>
      <xdr:rowOff>130786</xdr:rowOff>
    </xdr:to>
    <xdr:sp macro="" textlink="">
      <xdr:nvSpPr>
        <xdr:cNvPr id="217" name="楕円 216"/>
        <xdr:cNvSpPr/>
      </xdr:nvSpPr>
      <xdr:spPr>
        <a:xfrm>
          <a:off x="3175000" y="142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140963</xdr:rowOff>
    </xdr:from>
    <xdr:ext cx="762000" cy="259045"/>
    <xdr:sp macro="" textlink="">
      <xdr:nvSpPr>
        <xdr:cNvPr id="218" name="テキスト ボックス 217"/>
        <xdr:cNvSpPr txBox="1"/>
      </xdr:nvSpPr>
      <xdr:spPr>
        <a:xfrm>
          <a:off x="2844800" y="1402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148965</xdr:rowOff>
    </xdr:from>
    <xdr:to>
      <xdr:col>11</xdr:col>
      <xdr:colOff>82550</xdr:colOff>
      <xdr:row>84</xdr:row>
      <xdr:rowOff>79115</xdr:rowOff>
    </xdr:to>
    <xdr:sp macro="" textlink="">
      <xdr:nvSpPr>
        <xdr:cNvPr id="219" name="楕円 218"/>
        <xdr:cNvSpPr/>
      </xdr:nvSpPr>
      <xdr:spPr>
        <a:xfrm>
          <a:off x="2286000" y="1437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63892</xdr:rowOff>
    </xdr:from>
    <xdr:ext cx="762000" cy="259045"/>
    <xdr:sp macro="" textlink="">
      <xdr:nvSpPr>
        <xdr:cNvPr id="220" name="テキスト ボックス 219"/>
        <xdr:cNvSpPr txBox="1"/>
      </xdr:nvSpPr>
      <xdr:spPr>
        <a:xfrm>
          <a:off x="1955800" y="144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44352</xdr:rowOff>
    </xdr:from>
    <xdr:to>
      <xdr:col>7</xdr:col>
      <xdr:colOff>31750</xdr:colOff>
      <xdr:row>83</xdr:row>
      <xdr:rowOff>145952</xdr:rowOff>
    </xdr:to>
    <xdr:sp macro="" textlink="">
      <xdr:nvSpPr>
        <xdr:cNvPr id="221" name="楕円 220"/>
        <xdr:cNvSpPr/>
      </xdr:nvSpPr>
      <xdr:spPr>
        <a:xfrm>
          <a:off x="1397000" y="1427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130729</xdr:rowOff>
    </xdr:from>
    <xdr:ext cx="762000" cy="259045"/>
    <xdr:sp macro="" textlink="">
      <xdr:nvSpPr>
        <xdr:cNvPr id="222" name="テキスト ボックス 221"/>
        <xdr:cNvSpPr txBox="1"/>
      </xdr:nvSpPr>
      <xdr:spPr>
        <a:xfrm>
          <a:off x="1066800" y="1436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長野冬季五輪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に対応するため職員を大量採用したことにより、類似団体平均を上回っているが、今年度は若手職員の採用増加により前年度数値を下回り、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今後も適正な数値の維持を図っていく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78618</xdr:rowOff>
    </xdr:from>
    <xdr:to>
      <xdr:col>81</xdr:col>
      <xdr:colOff>44450</xdr:colOff>
      <xdr:row>87</xdr:row>
      <xdr:rowOff>45055</xdr:rowOff>
    </xdr:to>
    <xdr:cxnSp macro="">
      <xdr:nvCxnSpPr>
        <xdr:cNvPr id="258" name="直線コネクタ 257"/>
        <xdr:cNvCxnSpPr/>
      </xdr:nvCxnSpPr>
      <xdr:spPr>
        <a:xfrm flipV="1">
          <a:off x="16179800" y="14823318"/>
          <a:ext cx="8382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124582</xdr:rowOff>
    </xdr:from>
    <xdr:to>
      <xdr:col>77</xdr:col>
      <xdr:colOff>44450</xdr:colOff>
      <xdr:row>87</xdr:row>
      <xdr:rowOff>45055</xdr:rowOff>
    </xdr:to>
    <xdr:cxnSp macro="">
      <xdr:nvCxnSpPr>
        <xdr:cNvPr id="261" name="直線コネクタ 260"/>
        <xdr:cNvCxnSpPr/>
      </xdr:nvCxnSpPr>
      <xdr:spPr>
        <a:xfrm>
          <a:off x="15290800" y="1486928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78618</xdr:rowOff>
    </xdr:from>
    <xdr:to>
      <xdr:col>72</xdr:col>
      <xdr:colOff>203200</xdr:colOff>
      <xdr:row>86</xdr:row>
      <xdr:rowOff>124582</xdr:rowOff>
    </xdr:to>
    <xdr:cxnSp macro="">
      <xdr:nvCxnSpPr>
        <xdr:cNvPr id="264" name="直線コネクタ 263"/>
        <xdr:cNvCxnSpPr/>
      </xdr:nvCxnSpPr>
      <xdr:spPr>
        <a:xfrm>
          <a:off x="14401800" y="14823318"/>
          <a:ext cx="8890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78618</xdr:rowOff>
    </xdr:to>
    <xdr:cxnSp macro="">
      <xdr:nvCxnSpPr>
        <xdr:cNvPr id="267" name="直線コネクタ 266"/>
        <xdr:cNvCxnSpPr/>
      </xdr:nvCxnSpPr>
      <xdr:spPr>
        <a:xfrm>
          <a:off x="13512800" y="1477735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69" name="テキスト ボックス 268"/>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27818</xdr:rowOff>
    </xdr:from>
    <xdr:to>
      <xdr:col>81</xdr:col>
      <xdr:colOff>95250</xdr:colOff>
      <xdr:row>86</xdr:row>
      <xdr:rowOff>129418</xdr:rowOff>
    </xdr:to>
    <xdr:sp macro="" textlink="">
      <xdr:nvSpPr>
        <xdr:cNvPr id="277" name="楕円 276"/>
        <xdr:cNvSpPr/>
      </xdr:nvSpPr>
      <xdr:spPr>
        <a:xfrm>
          <a:off x="169672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171345</xdr:rowOff>
    </xdr:from>
    <xdr:ext cx="762000" cy="259045"/>
    <xdr:sp macro="" textlink="">
      <xdr:nvSpPr>
        <xdr:cNvPr id="278" name="給与水準   （国との比較）該当値テキスト"/>
        <xdr:cNvSpPr txBox="1"/>
      </xdr:nvSpPr>
      <xdr:spPr>
        <a:xfrm>
          <a:off x="17106900" y="1474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165705</xdr:rowOff>
    </xdr:from>
    <xdr:to>
      <xdr:col>77</xdr:col>
      <xdr:colOff>95250</xdr:colOff>
      <xdr:row>87</xdr:row>
      <xdr:rowOff>95855</xdr:rowOff>
    </xdr:to>
    <xdr:sp macro="" textlink="">
      <xdr:nvSpPr>
        <xdr:cNvPr id="279" name="楕円 278"/>
        <xdr:cNvSpPr/>
      </xdr:nvSpPr>
      <xdr:spPr>
        <a:xfrm>
          <a:off x="16129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80632</xdr:rowOff>
    </xdr:from>
    <xdr:ext cx="736600" cy="259045"/>
    <xdr:sp macro="" textlink="">
      <xdr:nvSpPr>
        <xdr:cNvPr id="280" name="テキスト ボックス 279"/>
        <xdr:cNvSpPr txBox="1"/>
      </xdr:nvSpPr>
      <xdr:spPr>
        <a:xfrm>
          <a:off x="15798800" y="1499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73782</xdr:rowOff>
    </xdr:from>
    <xdr:to>
      <xdr:col>73</xdr:col>
      <xdr:colOff>44450</xdr:colOff>
      <xdr:row>87</xdr:row>
      <xdr:rowOff>3932</xdr:rowOff>
    </xdr:to>
    <xdr:sp macro="" textlink="">
      <xdr:nvSpPr>
        <xdr:cNvPr id="281" name="楕円 280"/>
        <xdr:cNvSpPr/>
      </xdr:nvSpPr>
      <xdr:spPr>
        <a:xfrm>
          <a:off x="15240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160159</xdr:rowOff>
    </xdr:from>
    <xdr:ext cx="762000" cy="259045"/>
    <xdr:sp macro="" textlink="">
      <xdr:nvSpPr>
        <xdr:cNvPr id="282" name="テキスト ボックス 281"/>
        <xdr:cNvSpPr txBox="1"/>
      </xdr:nvSpPr>
      <xdr:spPr>
        <a:xfrm>
          <a:off x="14909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27818</xdr:rowOff>
    </xdr:from>
    <xdr:to>
      <xdr:col>68</xdr:col>
      <xdr:colOff>203200</xdr:colOff>
      <xdr:row>86</xdr:row>
      <xdr:rowOff>129418</xdr:rowOff>
    </xdr:to>
    <xdr:sp macro="" textlink="">
      <xdr:nvSpPr>
        <xdr:cNvPr id="283" name="楕円 282"/>
        <xdr:cNvSpPr/>
      </xdr:nvSpPr>
      <xdr:spPr>
        <a:xfrm>
          <a:off x="14351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84" name="テキスト ボックス 283"/>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5" name="楕円 284"/>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6" name="テキスト ボックス 285"/>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ここ数年の業務量の増加により、計画的に職員採用を進めているが、類似団体より低い水準となっている。今後も適正かつ計画的な職員採用を進めていく。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36225</xdr:rowOff>
    </xdr:from>
    <xdr:to>
      <xdr:col>81</xdr:col>
      <xdr:colOff>44450</xdr:colOff>
      <xdr:row>58</xdr:row>
      <xdr:rowOff>50014</xdr:rowOff>
    </xdr:to>
    <xdr:cxnSp macro="">
      <xdr:nvCxnSpPr>
        <xdr:cNvPr id="323" name="直線コネクタ 322"/>
        <xdr:cNvCxnSpPr/>
      </xdr:nvCxnSpPr>
      <xdr:spPr>
        <a:xfrm>
          <a:off x="16179800" y="9980325"/>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114438</xdr:rowOff>
    </xdr:from>
    <xdr:ext cx="762000" cy="259045"/>
    <xdr:sp macro="" textlink="">
      <xdr:nvSpPr>
        <xdr:cNvPr id="324" name="定員管理の状況平均値テキスト"/>
        <xdr:cNvSpPr txBox="1"/>
      </xdr:nvSpPr>
      <xdr:spPr>
        <a:xfrm>
          <a:off x="17106900" y="10401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57</xdr:row>
      <xdr:rowOff>159415</xdr:rowOff>
    </xdr:from>
    <xdr:to>
      <xdr:col>77</xdr:col>
      <xdr:colOff>44450</xdr:colOff>
      <xdr:row>58</xdr:row>
      <xdr:rowOff>36225</xdr:rowOff>
    </xdr:to>
    <xdr:cxnSp macro="">
      <xdr:nvCxnSpPr>
        <xdr:cNvPr id="326" name="直線コネクタ 325"/>
        <xdr:cNvCxnSpPr/>
      </xdr:nvCxnSpPr>
      <xdr:spPr>
        <a:xfrm>
          <a:off x="15290800" y="993206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64182</xdr:rowOff>
    </xdr:from>
    <xdr:ext cx="736600" cy="259045"/>
    <xdr:sp macro="" textlink="">
      <xdr:nvSpPr>
        <xdr:cNvPr id="328" name="テキスト ボックス 327"/>
        <xdr:cNvSpPr txBox="1"/>
      </xdr:nvSpPr>
      <xdr:spPr>
        <a:xfrm>
          <a:off x="15798800" y="1052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136434</xdr:rowOff>
    </xdr:from>
    <xdr:to>
      <xdr:col>72</xdr:col>
      <xdr:colOff>203200</xdr:colOff>
      <xdr:row>57</xdr:row>
      <xdr:rowOff>159415</xdr:rowOff>
    </xdr:to>
    <xdr:cxnSp macro="">
      <xdr:nvCxnSpPr>
        <xdr:cNvPr id="329" name="直線コネクタ 328"/>
        <xdr:cNvCxnSpPr/>
      </xdr:nvCxnSpPr>
      <xdr:spPr>
        <a:xfrm>
          <a:off x="14401800" y="990908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20518</xdr:rowOff>
    </xdr:from>
    <xdr:ext cx="762000" cy="259045"/>
    <xdr:sp macro="" textlink="">
      <xdr:nvSpPr>
        <xdr:cNvPr id="331" name="テキスト ボックス 330"/>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96217</xdr:rowOff>
    </xdr:from>
    <xdr:to>
      <xdr:col>68</xdr:col>
      <xdr:colOff>152400</xdr:colOff>
      <xdr:row>57</xdr:row>
      <xdr:rowOff>136434</xdr:rowOff>
    </xdr:to>
    <xdr:cxnSp macro="">
      <xdr:nvCxnSpPr>
        <xdr:cNvPr id="332" name="直線コネクタ 331"/>
        <xdr:cNvCxnSpPr/>
      </xdr:nvCxnSpPr>
      <xdr:spPr>
        <a:xfrm>
          <a:off x="13512800" y="986886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4" name="テキスト ボックス 333"/>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77064</xdr:rowOff>
    </xdr:from>
    <xdr:ext cx="762000" cy="259045"/>
    <xdr:sp macro="" textlink="">
      <xdr:nvSpPr>
        <xdr:cNvPr id="336" name="テキスト ボックス 335"/>
        <xdr:cNvSpPr txBox="1"/>
      </xdr:nvSpPr>
      <xdr:spPr>
        <a:xfrm>
          <a:off x="131318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170664</xdr:rowOff>
    </xdr:from>
    <xdr:to>
      <xdr:col>81</xdr:col>
      <xdr:colOff>95250</xdr:colOff>
      <xdr:row>58</xdr:row>
      <xdr:rowOff>100814</xdr:rowOff>
    </xdr:to>
    <xdr:sp macro="" textlink="">
      <xdr:nvSpPr>
        <xdr:cNvPr id="342" name="楕円 341"/>
        <xdr:cNvSpPr/>
      </xdr:nvSpPr>
      <xdr:spPr>
        <a:xfrm>
          <a:off x="16967200" y="994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91941</xdr:rowOff>
    </xdr:from>
    <xdr:ext cx="762000" cy="259045"/>
    <xdr:sp macro="" textlink="">
      <xdr:nvSpPr>
        <xdr:cNvPr id="343" name="定員管理の状況該当値テキスト"/>
        <xdr:cNvSpPr txBox="1"/>
      </xdr:nvSpPr>
      <xdr:spPr>
        <a:xfrm>
          <a:off x="17106900" y="986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156875</xdr:rowOff>
    </xdr:from>
    <xdr:to>
      <xdr:col>77</xdr:col>
      <xdr:colOff>95250</xdr:colOff>
      <xdr:row>58</xdr:row>
      <xdr:rowOff>87025</xdr:rowOff>
    </xdr:to>
    <xdr:sp macro="" textlink="">
      <xdr:nvSpPr>
        <xdr:cNvPr id="344" name="楕円 343"/>
        <xdr:cNvSpPr/>
      </xdr:nvSpPr>
      <xdr:spPr>
        <a:xfrm>
          <a:off x="16129000" y="992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97202</xdr:rowOff>
    </xdr:from>
    <xdr:ext cx="736600" cy="259045"/>
    <xdr:sp macro="" textlink="">
      <xdr:nvSpPr>
        <xdr:cNvPr id="345" name="テキスト ボックス 344"/>
        <xdr:cNvSpPr txBox="1"/>
      </xdr:nvSpPr>
      <xdr:spPr>
        <a:xfrm>
          <a:off x="15798800" y="9698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108615</xdr:rowOff>
    </xdr:from>
    <xdr:to>
      <xdr:col>73</xdr:col>
      <xdr:colOff>44450</xdr:colOff>
      <xdr:row>58</xdr:row>
      <xdr:rowOff>38765</xdr:rowOff>
    </xdr:to>
    <xdr:sp macro="" textlink="">
      <xdr:nvSpPr>
        <xdr:cNvPr id="346" name="楕円 345"/>
        <xdr:cNvSpPr/>
      </xdr:nvSpPr>
      <xdr:spPr>
        <a:xfrm>
          <a:off x="15240000" y="988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48942</xdr:rowOff>
    </xdr:from>
    <xdr:ext cx="762000" cy="259045"/>
    <xdr:sp macro="" textlink="">
      <xdr:nvSpPr>
        <xdr:cNvPr id="347" name="テキスト ボックス 346"/>
        <xdr:cNvSpPr txBox="1"/>
      </xdr:nvSpPr>
      <xdr:spPr>
        <a:xfrm>
          <a:off x="14909800" y="965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85634</xdr:rowOff>
    </xdr:from>
    <xdr:to>
      <xdr:col>68</xdr:col>
      <xdr:colOff>203200</xdr:colOff>
      <xdr:row>58</xdr:row>
      <xdr:rowOff>15784</xdr:rowOff>
    </xdr:to>
    <xdr:sp macro="" textlink="">
      <xdr:nvSpPr>
        <xdr:cNvPr id="348" name="楕円 347"/>
        <xdr:cNvSpPr/>
      </xdr:nvSpPr>
      <xdr:spPr>
        <a:xfrm>
          <a:off x="14351000" y="985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25961</xdr:rowOff>
    </xdr:from>
    <xdr:ext cx="762000" cy="259045"/>
    <xdr:sp macro="" textlink="">
      <xdr:nvSpPr>
        <xdr:cNvPr id="349" name="テキスト ボックス 348"/>
        <xdr:cNvSpPr txBox="1"/>
      </xdr:nvSpPr>
      <xdr:spPr>
        <a:xfrm>
          <a:off x="14020800" y="962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45417</xdr:rowOff>
    </xdr:from>
    <xdr:to>
      <xdr:col>64</xdr:col>
      <xdr:colOff>152400</xdr:colOff>
      <xdr:row>57</xdr:row>
      <xdr:rowOff>147017</xdr:rowOff>
    </xdr:to>
    <xdr:sp macro="" textlink="">
      <xdr:nvSpPr>
        <xdr:cNvPr id="350" name="楕円 349"/>
        <xdr:cNvSpPr/>
      </xdr:nvSpPr>
      <xdr:spPr>
        <a:xfrm>
          <a:off x="13462000" y="981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55</xdr:row>
      <xdr:rowOff>157194</xdr:rowOff>
    </xdr:from>
    <xdr:ext cx="762000" cy="259045"/>
    <xdr:sp macro="" textlink="">
      <xdr:nvSpPr>
        <xdr:cNvPr id="351" name="テキスト ボックス 350"/>
        <xdr:cNvSpPr txBox="1"/>
      </xdr:nvSpPr>
      <xdr:spPr>
        <a:xfrm>
          <a:off x="13131800" y="958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野冬季五輪関連施設等の建設が集中したため、実質公債費比率は類似団体の平均を大きく上回る数値が長らく続いていた。村では公債費負担適正化計画により計画的に公債費負担の軽減を図ったことにより、公債費は順調に減少していた。しか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年の震災による災害復旧事業債の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元金償還開始により今年度は実質公債費比率の算定を始めてから初の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広域ごみ処理施設建設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の負担金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、給食センター建設、ここ数年先送り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していた投資的事業の再開などによる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新規発行債の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元金償還開始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実質公債費比率は増加する見込みである。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118956</xdr:rowOff>
    </xdr:to>
    <xdr:cxnSp macro="">
      <xdr:nvCxnSpPr>
        <xdr:cNvPr id="385" name="直線コネクタ 384"/>
        <xdr:cNvCxnSpPr/>
      </xdr:nvCxnSpPr>
      <xdr:spPr>
        <a:xfrm>
          <a:off x="16179800" y="693674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6"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127000</xdr:rowOff>
    </xdr:to>
    <xdr:cxnSp macro="">
      <xdr:nvCxnSpPr>
        <xdr:cNvPr id="388" name="直線コネクタ 387"/>
        <xdr:cNvCxnSpPr/>
      </xdr:nvCxnSpPr>
      <xdr:spPr>
        <a:xfrm flipV="1">
          <a:off x="15290800" y="693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90" name="テキスト ボックス 389"/>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27940</xdr:rowOff>
    </xdr:to>
    <xdr:cxnSp macro="">
      <xdr:nvCxnSpPr>
        <xdr:cNvPr id="391" name="直線コネクタ 390"/>
        <xdr:cNvCxnSpPr/>
      </xdr:nvCxnSpPr>
      <xdr:spPr>
        <a:xfrm flipV="1">
          <a:off x="14401800" y="69850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3" name="テキスト ボックス 392"/>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100330</xdr:rowOff>
    </xdr:to>
    <xdr:cxnSp macro="">
      <xdr:nvCxnSpPr>
        <xdr:cNvPr id="394" name="直線コネクタ 393"/>
        <xdr:cNvCxnSpPr/>
      </xdr:nvCxnSpPr>
      <xdr:spPr>
        <a:xfrm flipV="1">
          <a:off x="13512800" y="70573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396" name="テキスト ボックス 395"/>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8" name="テキスト ボックス 397"/>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68156</xdr:rowOff>
    </xdr:from>
    <xdr:to>
      <xdr:col>81</xdr:col>
      <xdr:colOff>95250</xdr:colOff>
      <xdr:row>40</xdr:row>
      <xdr:rowOff>169756</xdr:rowOff>
    </xdr:to>
    <xdr:sp macro="" textlink="">
      <xdr:nvSpPr>
        <xdr:cNvPr id="404" name="楕円 403"/>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40233</xdr:rowOff>
    </xdr:from>
    <xdr:ext cx="762000" cy="259045"/>
    <xdr:sp macro="" textlink="">
      <xdr:nvSpPr>
        <xdr:cNvPr id="405" name="公債費負担の状況該当値テキスト"/>
        <xdr:cNvSpPr txBox="1"/>
      </xdr:nvSpPr>
      <xdr:spPr>
        <a:xfrm>
          <a:off x="17106900" y="689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6" name="楕円 405"/>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114317</xdr:rowOff>
    </xdr:from>
    <xdr:ext cx="736600" cy="259045"/>
    <xdr:sp macro="" textlink="">
      <xdr:nvSpPr>
        <xdr:cNvPr id="407" name="テキスト ボックス 406"/>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8" name="楕円 407"/>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409" name="テキスト ボックス 40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10" name="楕円 409"/>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411" name="テキスト ボックス 410"/>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12" name="楕円 411"/>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13" name="テキスト ボックス 412"/>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年の震災による災害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復旧事業、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そのあとに続いた広域ごみ処理施設建設の負担金、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給食センター建設、ここ数年先送りしていた投資的事業の再開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などの大規模事業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により新規発行債が増加し、村債残高が増加したことにより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57302</xdr:rowOff>
    </xdr:from>
    <xdr:to>
      <xdr:col>81</xdr:col>
      <xdr:colOff>44450</xdr:colOff>
      <xdr:row>17</xdr:row>
      <xdr:rowOff>167691</xdr:rowOff>
    </xdr:to>
    <xdr:cxnSp macro="">
      <xdr:nvCxnSpPr>
        <xdr:cNvPr id="445" name="直線コネクタ 444"/>
        <xdr:cNvCxnSpPr/>
      </xdr:nvCxnSpPr>
      <xdr:spPr>
        <a:xfrm>
          <a:off x="16179800" y="2800502"/>
          <a:ext cx="838200" cy="2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90847</xdr:rowOff>
    </xdr:from>
    <xdr:ext cx="762000" cy="259045"/>
    <xdr:sp macro="" textlink="">
      <xdr:nvSpPr>
        <xdr:cNvPr id="446" name="将来負担の状況平均値テキスト"/>
        <xdr:cNvSpPr txBox="1"/>
      </xdr:nvSpPr>
      <xdr:spPr>
        <a:xfrm>
          <a:off x="17106900" y="2319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7" name="フローチャート: 判断 446"/>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152502</xdr:rowOff>
    </xdr:from>
    <xdr:to>
      <xdr:col>77</xdr:col>
      <xdr:colOff>44450</xdr:colOff>
      <xdr:row>16</xdr:row>
      <xdr:rowOff>57302</xdr:rowOff>
    </xdr:to>
    <xdr:cxnSp macro="">
      <xdr:nvCxnSpPr>
        <xdr:cNvPr id="448" name="直線コネクタ 447"/>
        <xdr:cNvCxnSpPr/>
      </xdr:nvCxnSpPr>
      <xdr:spPr>
        <a:xfrm>
          <a:off x="15290800" y="2724252"/>
          <a:ext cx="889000" cy="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126441</xdr:rowOff>
    </xdr:from>
    <xdr:to>
      <xdr:col>72</xdr:col>
      <xdr:colOff>203200</xdr:colOff>
      <xdr:row>15</xdr:row>
      <xdr:rowOff>152502</xdr:rowOff>
    </xdr:to>
    <xdr:cxnSp macro="">
      <xdr:nvCxnSpPr>
        <xdr:cNvPr id="451" name="直線コネクタ 450"/>
        <xdr:cNvCxnSpPr/>
      </xdr:nvCxnSpPr>
      <xdr:spPr>
        <a:xfrm>
          <a:off x="14401800" y="2698191"/>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2" name="フローチャート: 判断 451"/>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3" name="テキスト ボックス 452"/>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100381</xdr:rowOff>
    </xdr:from>
    <xdr:to>
      <xdr:col>68</xdr:col>
      <xdr:colOff>152400</xdr:colOff>
      <xdr:row>15</xdr:row>
      <xdr:rowOff>126441</xdr:rowOff>
    </xdr:to>
    <xdr:cxnSp macro="">
      <xdr:nvCxnSpPr>
        <xdr:cNvPr id="454" name="直線コネクタ 453"/>
        <xdr:cNvCxnSpPr/>
      </xdr:nvCxnSpPr>
      <xdr:spPr>
        <a:xfrm>
          <a:off x="13512800" y="2672131"/>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89154</xdr:rowOff>
    </xdr:from>
    <xdr:to>
      <xdr:col>68</xdr:col>
      <xdr:colOff>203200</xdr:colOff>
      <xdr:row>16</xdr:row>
      <xdr:rowOff>19304</xdr:rowOff>
    </xdr:to>
    <xdr:sp macro="" textlink="">
      <xdr:nvSpPr>
        <xdr:cNvPr id="455" name="フローチャート: 判断 454"/>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4081</xdr:rowOff>
    </xdr:from>
    <xdr:ext cx="762000" cy="259045"/>
    <xdr:sp macro="" textlink="">
      <xdr:nvSpPr>
        <xdr:cNvPr id="456" name="テキスト ボックス 455"/>
        <xdr:cNvSpPr txBox="1"/>
      </xdr:nvSpPr>
      <xdr:spPr>
        <a:xfrm>
          <a:off x="14020800" y="27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7" name="フローチャート: 判断 456"/>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8" name="テキスト ボックス 457"/>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116891</xdr:rowOff>
    </xdr:from>
    <xdr:to>
      <xdr:col>81</xdr:col>
      <xdr:colOff>95250</xdr:colOff>
      <xdr:row>18</xdr:row>
      <xdr:rowOff>47041</xdr:rowOff>
    </xdr:to>
    <xdr:sp macro="" textlink="">
      <xdr:nvSpPr>
        <xdr:cNvPr id="464" name="楕円 463"/>
        <xdr:cNvSpPr/>
      </xdr:nvSpPr>
      <xdr:spPr>
        <a:xfrm>
          <a:off x="16967200" y="303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88968</xdr:rowOff>
    </xdr:from>
    <xdr:ext cx="762000" cy="259045"/>
    <xdr:sp macro="" textlink="">
      <xdr:nvSpPr>
        <xdr:cNvPr id="465" name="将来負担の状況該当値テキスト"/>
        <xdr:cNvSpPr txBox="1"/>
      </xdr:nvSpPr>
      <xdr:spPr>
        <a:xfrm>
          <a:off x="17106900" y="300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6502</xdr:rowOff>
    </xdr:from>
    <xdr:to>
      <xdr:col>77</xdr:col>
      <xdr:colOff>95250</xdr:colOff>
      <xdr:row>16</xdr:row>
      <xdr:rowOff>108102</xdr:rowOff>
    </xdr:to>
    <xdr:sp macro="" textlink="">
      <xdr:nvSpPr>
        <xdr:cNvPr id="466" name="楕円 465"/>
        <xdr:cNvSpPr/>
      </xdr:nvSpPr>
      <xdr:spPr>
        <a:xfrm>
          <a:off x="16129000" y="274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92879</xdr:rowOff>
    </xdr:from>
    <xdr:ext cx="736600" cy="259045"/>
    <xdr:sp macro="" textlink="">
      <xdr:nvSpPr>
        <xdr:cNvPr id="467" name="テキスト ボックス 466"/>
        <xdr:cNvSpPr txBox="1"/>
      </xdr:nvSpPr>
      <xdr:spPr>
        <a:xfrm>
          <a:off x="15798800" y="2836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101702</xdr:rowOff>
    </xdr:from>
    <xdr:to>
      <xdr:col>73</xdr:col>
      <xdr:colOff>44450</xdr:colOff>
      <xdr:row>16</xdr:row>
      <xdr:rowOff>31852</xdr:rowOff>
    </xdr:to>
    <xdr:sp macro="" textlink="">
      <xdr:nvSpPr>
        <xdr:cNvPr id="468" name="楕円 467"/>
        <xdr:cNvSpPr/>
      </xdr:nvSpPr>
      <xdr:spPr>
        <a:xfrm>
          <a:off x="15240000" y="267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16629</xdr:rowOff>
    </xdr:from>
    <xdr:ext cx="762000" cy="259045"/>
    <xdr:sp macro="" textlink="">
      <xdr:nvSpPr>
        <xdr:cNvPr id="469" name="テキスト ボックス 468"/>
        <xdr:cNvSpPr txBox="1"/>
      </xdr:nvSpPr>
      <xdr:spPr>
        <a:xfrm>
          <a:off x="14909800" y="275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75641</xdr:rowOff>
    </xdr:from>
    <xdr:to>
      <xdr:col>68</xdr:col>
      <xdr:colOff>203200</xdr:colOff>
      <xdr:row>16</xdr:row>
      <xdr:rowOff>5791</xdr:rowOff>
    </xdr:to>
    <xdr:sp macro="" textlink="">
      <xdr:nvSpPr>
        <xdr:cNvPr id="470" name="楕円 469"/>
        <xdr:cNvSpPr/>
      </xdr:nvSpPr>
      <xdr:spPr>
        <a:xfrm>
          <a:off x="14351000" y="264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15968</xdr:rowOff>
    </xdr:from>
    <xdr:ext cx="762000" cy="259045"/>
    <xdr:sp macro="" textlink="">
      <xdr:nvSpPr>
        <xdr:cNvPr id="471" name="テキスト ボックス 470"/>
        <xdr:cNvSpPr txBox="1"/>
      </xdr:nvSpPr>
      <xdr:spPr>
        <a:xfrm>
          <a:off x="14020800" y="2416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49581</xdr:rowOff>
    </xdr:from>
    <xdr:to>
      <xdr:col>64</xdr:col>
      <xdr:colOff>152400</xdr:colOff>
      <xdr:row>15</xdr:row>
      <xdr:rowOff>151181</xdr:rowOff>
    </xdr:to>
    <xdr:sp macro="" textlink="">
      <xdr:nvSpPr>
        <xdr:cNvPr id="472" name="楕円 471"/>
        <xdr:cNvSpPr/>
      </xdr:nvSpPr>
      <xdr:spPr>
        <a:xfrm>
          <a:off x="13462000" y="262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135958</xdr:rowOff>
    </xdr:from>
    <xdr:ext cx="762000" cy="259045"/>
    <xdr:sp macro="" textlink="">
      <xdr:nvSpPr>
        <xdr:cNvPr id="473" name="テキスト ボックス 472"/>
        <xdr:cNvSpPr txBox="1"/>
      </xdr:nvSpPr>
      <xdr:spPr>
        <a:xfrm>
          <a:off x="13131800" y="270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9,447
8,476
189.36
7,052,352
6,977,699
64,322
3,472,011
7,000,038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適正な定員管理や特別職の給料削減などにより、類似団体等の平均を下回る数値となっているが、臨時職員の嘱託職員への登用や地域おこし協力隊員、集落支援員の活用などにより数値は増加している。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今後も、退職職員の再任用等にもより数値の増加が予測されるが、適正かつ計画的な職員採用等に努める。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17272</xdr:rowOff>
    </xdr:to>
    <xdr:cxnSp macro="">
      <xdr:nvCxnSpPr>
        <xdr:cNvPr id="64" name="直線コネクタ 63"/>
        <xdr:cNvCxnSpPr/>
      </xdr:nvCxnSpPr>
      <xdr:spPr>
        <a:xfrm>
          <a:off x="3987800" y="61620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12700</xdr:rowOff>
    </xdr:to>
    <xdr:cxnSp macro="">
      <xdr:nvCxnSpPr>
        <xdr:cNvPr id="67" name="直線コネクタ 66"/>
        <xdr:cNvCxnSpPr/>
      </xdr:nvCxnSpPr>
      <xdr:spPr>
        <a:xfrm flipV="1">
          <a:off x="3098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133858</xdr:rowOff>
    </xdr:from>
    <xdr:to>
      <xdr:col>15</xdr:col>
      <xdr:colOff>98425</xdr:colOff>
      <xdr:row>36</xdr:row>
      <xdr:rowOff>12700</xdr:rowOff>
    </xdr:to>
    <xdr:cxnSp macro="">
      <xdr:nvCxnSpPr>
        <xdr:cNvPr id="70" name="直線コネクタ 69"/>
        <xdr:cNvCxnSpPr/>
      </xdr:nvCxnSpPr>
      <xdr:spPr>
        <a:xfrm>
          <a:off x="2209800" y="61346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133858</xdr:rowOff>
    </xdr:from>
    <xdr:to>
      <xdr:col>11</xdr:col>
      <xdr:colOff>9525</xdr:colOff>
      <xdr:row>35</xdr:row>
      <xdr:rowOff>138430</xdr:rowOff>
    </xdr:to>
    <xdr:cxnSp macro="">
      <xdr:nvCxnSpPr>
        <xdr:cNvPr id="73" name="直線コネクタ 72"/>
        <xdr:cNvCxnSpPr/>
      </xdr:nvCxnSpPr>
      <xdr:spPr>
        <a:xfrm flipV="1">
          <a:off x="1320800" y="6134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75" name="テキスト ボックス 74"/>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7" name="テキスト ボックス 76"/>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137922</xdr:rowOff>
    </xdr:from>
    <xdr:to>
      <xdr:col>24</xdr:col>
      <xdr:colOff>76200</xdr:colOff>
      <xdr:row>36</xdr:row>
      <xdr:rowOff>68072</xdr:rowOff>
    </xdr:to>
    <xdr:sp macro="" textlink="">
      <xdr:nvSpPr>
        <xdr:cNvPr id="83" name="楕円 82"/>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154449</xdr:rowOff>
    </xdr:from>
    <xdr:ext cx="762000" cy="259045"/>
    <xdr:sp macro="" textlink="">
      <xdr:nvSpPr>
        <xdr:cNvPr id="84" name="人件費該当値テキスト"/>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5" name="楕円 84"/>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6" name="テキスト ボックス 85"/>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7" name="楕円 86"/>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88" name="テキスト ボックス 87"/>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83058</xdr:rowOff>
    </xdr:from>
    <xdr:to>
      <xdr:col>11</xdr:col>
      <xdr:colOff>60325</xdr:colOff>
      <xdr:row>36</xdr:row>
      <xdr:rowOff>13208</xdr:rowOff>
    </xdr:to>
    <xdr:sp macro="" textlink="">
      <xdr:nvSpPr>
        <xdr:cNvPr id="89" name="楕円 88"/>
        <xdr:cNvSpPr/>
      </xdr:nvSpPr>
      <xdr:spPr>
        <a:xfrm>
          <a:off x="2159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23385</xdr:rowOff>
    </xdr:from>
    <xdr:ext cx="762000" cy="259045"/>
    <xdr:sp macro="" textlink="">
      <xdr:nvSpPr>
        <xdr:cNvPr id="90" name="テキスト ボックス 89"/>
        <xdr:cNvSpPr txBox="1"/>
      </xdr:nvSpPr>
      <xdr:spPr>
        <a:xfrm>
          <a:off x="1828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1" name="楕円 90"/>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2" name="テキスト ボックス 91"/>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マンパワーの不足による臨時職員賃金や計画策定委託料等の増加により前年度と比べて物件費は増えている。オリンピック競技施設等特殊な施設を保有していること等により、経常的経費の増要因と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なるため、今後も削減努力を続けていく。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41275</xdr:rowOff>
    </xdr:from>
    <xdr:to>
      <xdr:col>82</xdr:col>
      <xdr:colOff>107950</xdr:colOff>
      <xdr:row>15</xdr:row>
      <xdr:rowOff>24130</xdr:rowOff>
    </xdr:to>
    <xdr:cxnSp macro="">
      <xdr:nvCxnSpPr>
        <xdr:cNvPr id="121" name="直線コネクタ 120"/>
        <xdr:cNvCxnSpPr/>
      </xdr:nvCxnSpPr>
      <xdr:spPr>
        <a:xfrm>
          <a:off x="15671800" y="2441575"/>
          <a:ext cx="8382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19702</xdr:rowOff>
    </xdr:from>
    <xdr:ext cx="762000" cy="259045"/>
    <xdr:sp macro="" textlink="">
      <xdr:nvSpPr>
        <xdr:cNvPr id="122" name="物件費平均値テキスト"/>
        <xdr:cNvSpPr txBox="1"/>
      </xdr:nvSpPr>
      <xdr:spPr>
        <a:xfrm>
          <a:off x="16598900" y="2591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104140</xdr:rowOff>
    </xdr:from>
    <xdr:to>
      <xdr:col>78</xdr:col>
      <xdr:colOff>69850</xdr:colOff>
      <xdr:row>14</xdr:row>
      <xdr:rowOff>41275</xdr:rowOff>
    </xdr:to>
    <xdr:cxnSp macro="">
      <xdr:nvCxnSpPr>
        <xdr:cNvPr id="124" name="直線コネクタ 123"/>
        <xdr:cNvCxnSpPr/>
      </xdr:nvCxnSpPr>
      <xdr:spPr>
        <a:xfrm>
          <a:off x="14782800" y="233299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104140</xdr:rowOff>
    </xdr:from>
    <xdr:to>
      <xdr:col>73</xdr:col>
      <xdr:colOff>180975</xdr:colOff>
      <xdr:row>14</xdr:row>
      <xdr:rowOff>58420</xdr:rowOff>
    </xdr:to>
    <xdr:cxnSp macro="">
      <xdr:nvCxnSpPr>
        <xdr:cNvPr id="127" name="直線コネクタ 126"/>
        <xdr:cNvCxnSpPr/>
      </xdr:nvCxnSpPr>
      <xdr:spPr>
        <a:xfrm flipV="1">
          <a:off x="13893800" y="233299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52705</xdr:rowOff>
    </xdr:from>
    <xdr:to>
      <xdr:col>69</xdr:col>
      <xdr:colOff>92075</xdr:colOff>
      <xdr:row>14</xdr:row>
      <xdr:rowOff>58420</xdr:rowOff>
    </xdr:to>
    <xdr:cxnSp macro="">
      <xdr:nvCxnSpPr>
        <xdr:cNvPr id="130" name="直線コネクタ 129"/>
        <xdr:cNvCxnSpPr/>
      </xdr:nvCxnSpPr>
      <xdr:spPr>
        <a:xfrm>
          <a:off x="13004800" y="24530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76852</xdr:rowOff>
    </xdr:from>
    <xdr:ext cx="762000" cy="259045"/>
    <xdr:sp macro="" textlink="">
      <xdr:nvSpPr>
        <xdr:cNvPr id="132" name="テキスト ボックス 131"/>
        <xdr:cNvSpPr txBox="1"/>
      </xdr:nvSpPr>
      <xdr:spPr>
        <a:xfrm>
          <a:off x="13512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34" name="テキスト ボックス 133"/>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144780</xdr:rowOff>
    </xdr:from>
    <xdr:to>
      <xdr:col>82</xdr:col>
      <xdr:colOff>158750</xdr:colOff>
      <xdr:row>15</xdr:row>
      <xdr:rowOff>74930</xdr:rowOff>
    </xdr:to>
    <xdr:sp macro="" textlink="">
      <xdr:nvSpPr>
        <xdr:cNvPr id="140" name="楕円 139"/>
        <xdr:cNvSpPr/>
      </xdr:nvSpPr>
      <xdr:spPr>
        <a:xfrm>
          <a:off x="16459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161307</xdr:rowOff>
    </xdr:from>
    <xdr:ext cx="762000" cy="259045"/>
    <xdr:sp macro="" textlink="">
      <xdr:nvSpPr>
        <xdr:cNvPr id="141" name="物件費該当値テキスト"/>
        <xdr:cNvSpPr txBox="1"/>
      </xdr:nvSpPr>
      <xdr:spPr>
        <a:xfrm>
          <a:off x="165989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161925</xdr:rowOff>
    </xdr:from>
    <xdr:to>
      <xdr:col>78</xdr:col>
      <xdr:colOff>120650</xdr:colOff>
      <xdr:row>14</xdr:row>
      <xdr:rowOff>92075</xdr:rowOff>
    </xdr:to>
    <xdr:sp macro="" textlink="">
      <xdr:nvSpPr>
        <xdr:cNvPr id="142" name="楕円 141"/>
        <xdr:cNvSpPr/>
      </xdr:nvSpPr>
      <xdr:spPr>
        <a:xfrm>
          <a:off x="15621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102252</xdr:rowOff>
    </xdr:from>
    <xdr:ext cx="736600" cy="259045"/>
    <xdr:sp macro="" textlink="">
      <xdr:nvSpPr>
        <xdr:cNvPr id="143" name="テキスト ボックス 142"/>
        <xdr:cNvSpPr txBox="1"/>
      </xdr:nvSpPr>
      <xdr:spPr>
        <a:xfrm>
          <a:off x="15290800" y="215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53340</xdr:rowOff>
    </xdr:from>
    <xdr:to>
      <xdr:col>74</xdr:col>
      <xdr:colOff>31750</xdr:colOff>
      <xdr:row>13</xdr:row>
      <xdr:rowOff>154940</xdr:rowOff>
    </xdr:to>
    <xdr:sp macro="" textlink="">
      <xdr:nvSpPr>
        <xdr:cNvPr id="144" name="楕円 143"/>
        <xdr:cNvSpPr/>
      </xdr:nvSpPr>
      <xdr:spPr>
        <a:xfrm>
          <a:off x="14732000" y="228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165117</xdr:rowOff>
    </xdr:from>
    <xdr:ext cx="762000" cy="259045"/>
    <xdr:sp macro="" textlink="">
      <xdr:nvSpPr>
        <xdr:cNvPr id="145" name="テキスト ボックス 144"/>
        <xdr:cNvSpPr txBox="1"/>
      </xdr:nvSpPr>
      <xdr:spPr>
        <a:xfrm>
          <a:off x="14401800" y="205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xdr:rowOff>
    </xdr:from>
    <xdr:to>
      <xdr:col>69</xdr:col>
      <xdr:colOff>142875</xdr:colOff>
      <xdr:row>14</xdr:row>
      <xdr:rowOff>109220</xdr:rowOff>
    </xdr:to>
    <xdr:sp macro="" textlink="">
      <xdr:nvSpPr>
        <xdr:cNvPr id="146" name="楕円 145"/>
        <xdr:cNvSpPr/>
      </xdr:nvSpPr>
      <xdr:spPr>
        <a:xfrm>
          <a:off x="13843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119397</xdr:rowOff>
    </xdr:from>
    <xdr:ext cx="762000" cy="259045"/>
    <xdr:sp macro="" textlink="">
      <xdr:nvSpPr>
        <xdr:cNvPr id="147" name="テキスト ボックス 146"/>
        <xdr:cNvSpPr txBox="1"/>
      </xdr:nvSpPr>
      <xdr:spPr>
        <a:xfrm>
          <a:off x="13512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1905</xdr:rowOff>
    </xdr:from>
    <xdr:to>
      <xdr:col>65</xdr:col>
      <xdr:colOff>53975</xdr:colOff>
      <xdr:row>14</xdr:row>
      <xdr:rowOff>103505</xdr:rowOff>
    </xdr:to>
    <xdr:sp macro="" textlink="">
      <xdr:nvSpPr>
        <xdr:cNvPr id="148" name="楕円 147"/>
        <xdr:cNvSpPr/>
      </xdr:nvSpPr>
      <xdr:spPr>
        <a:xfrm>
          <a:off x="12954000" y="24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113682</xdr:rowOff>
    </xdr:from>
    <xdr:ext cx="762000" cy="259045"/>
    <xdr:sp macro="" textlink="">
      <xdr:nvSpPr>
        <xdr:cNvPr id="149" name="テキスト ボックス 148"/>
        <xdr:cNvSpPr txBox="1"/>
      </xdr:nvSpPr>
      <xdr:spPr>
        <a:xfrm>
          <a:off x="12623800" y="217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村単独事業では福祉医療費の支給範囲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を小中学生の通院、</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高校生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の通院・入院</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まで拡大しているが、当村では生活保護費の支出がないため、類似団体平均を下回っている。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41275</xdr:rowOff>
    </xdr:from>
    <xdr:to>
      <xdr:col>24</xdr:col>
      <xdr:colOff>25400</xdr:colOff>
      <xdr:row>54</xdr:row>
      <xdr:rowOff>69850</xdr:rowOff>
    </xdr:to>
    <xdr:cxnSp macro="">
      <xdr:nvCxnSpPr>
        <xdr:cNvPr id="185" name="直線コネクタ 184"/>
        <xdr:cNvCxnSpPr/>
      </xdr:nvCxnSpPr>
      <xdr:spPr>
        <a:xfrm>
          <a:off x="3987800" y="92995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141288</xdr:rowOff>
    </xdr:from>
    <xdr:to>
      <xdr:col>19</xdr:col>
      <xdr:colOff>187325</xdr:colOff>
      <xdr:row>54</xdr:row>
      <xdr:rowOff>41275</xdr:rowOff>
    </xdr:to>
    <xdr:cxnSp macro="">
      <xdr:nvCxnSpPr>
        <xdr:cNvPr id="188" name="直線コネクタ 187"/>
        <xdr:cNvCxnSpPr/>
      </xdr:nvCxnSpPr>
      <xdr:spPr>
        <a:xfrm>
          <a:off x="3098800" y="922813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0" name="テキスト ボックス 189"/>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127000</xdr:rowOff>
    </xdr:from>
    <xdr:to>
      <xdr:col>15</xdr:col>
      <xdr:colOff>98425</xdr:colOff>
      <xdr:row>53</xdr:row>
      <xdr:rowOff>141288</xdr:rowOff>
    </xdr:to>
    <xdr:cxnSp macro="">
      <xdr:nvCxnSpPr>
        <xdr:cNvPr id="191" name="直線コネクタ 190"/>
        <xdr:cNvCxnSpPr/>
      </xdr:nvCxnSpPr>
      <xdr:spPr>
        <a:xfrm>
          <a:off x="2209800" y="92138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3" name="テキスト ボックス 192"/>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127000</xdr:rowOff>
    </xdr:from>
    <xdr:to>
      <xdr:col>11</xdr:col>
      <xdr:colOff>9525</xdr:colOff>
      <xdr:row>54</xdr:row>
      <xdr:rowOff>41275</xdr:rowOff>
    </xdr:to>
    <xdr:cxnSp macro="">
      <xdr:nvCxnSpPr>
        <xdr:cNvPr id="194" name="直線コネクタ 193"/>
        <xdr:cNvCxnSpPr/>
      </xdr:nvCxnSpPr>
      <xdr:spPr>
        <a:xfrm flipV="1">
          <a:off x="1320800" y="92138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196" name="テキスト ボックス 195"/>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8" name="テキスト ボックス 19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4" name="楕円 203"/>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5"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161925</xdr:rowOff>
    </xdr:from>
    <xdr:to>
      <xdr:col>20</xdr:col>
      <xdr:colOff>38100</xdr:colOff>
      <xdr:row>54</xdr:row>
      <xdr:rowOff>92075</xdr:rowOff>
    </xdr:to>
    <xdr:sp macro="" textlink="">
      <xdr:nvSpPr>
        <xdr:cNvPr id="206" name="楕円 205"/>
        <xdr:cNvSpPr/>
      </xdr:nvSpPr>
      <xdr:spPr>
        <a:xfrm>
          <a:off x="3937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102252</xdr:rowOff>
    </xdr:from>
    <xdr:ext cx="736600" cy="259045"/>
    <xdr:sp macro="" textlink="">
      <xdr:nvSpPr>
        <xdr:cNvPr id="207" name="テキスト ボックス 206"/>
        <xdr:cNvSpPr txBox="1"/>
      </xdr:nvSpPr>
      <xdr:spPr>
        <a:xfrm>
          <a:off x="3606800" y="901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90488</xdr:rowOff>
    </xdr:from>
    <xdr:to>
      <xdr:col>15</xdr:col>
      <xdr:colOff>149225</xdr:colOff>
      <xdr:row>54</xdr:row>
      <xdr:rowOff>20638</xdr:rowOff>
    </xdr:to>
    <xdr:sp macro="" textlink="">
      <xdr:nvSpPr>
        <xdr:cNvPr id="208" name="楕円 207"/>
        <xdr:cNvSpPr/>
      </xdr:nvSpPr>
      <xdr:spPr>
        <a:xfrm>
          <a:off x="3048000" y="917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30815</xdr:rowOff>
    </xdr:from>
    <xdr:ext cx="762000" cy="259045"/>
    <xdr:sp macro="" textlink="">
      <xdr:nvSpPr>
        <xdr:cNvPr id="209" name="テキスト ボックス 208"/>
        <xdr:cNvSpPr txBox="1"/>
      </xdr:nvSpPr>
      <xdr:spPr>
        <a:xfrm>
          <a:off x="2717800" y="894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76200</xdr:rowOff>
    </xdr:from>
    <xdr:to>
      <xdr:col>11</xdr:col>
      <xdr:colOff>60325</xdr:colOff>
      <xdr:row>54</xdr:row>
      <xdr:rowOff>6350</xdr:rowOff>
    </xdr:to>
    <xdr:sp macro="" textlink="">
      <xdr:nvSpPr>
        <xdr:cNvPr id="210" name="楕円 209"/>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16527</xdr:rowOff>
    </xdr:from>
    <xdr:ext cx="762000" cy="259045"/>
    <xdr:sp macro="" textlink="">
      <xdr:nvSpPr>
        <xdr:cNvPr id="211" name="テキスト ボックス 210"/>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161925</xdr:rowOff>
    </xdr:from>
    <xdr:to>
      <xdr:col>6</xdr:col>
      <xdr:colOff>171450</xdr:colOff>
      <xdr:row>54</xdr:row>
      <xdr:rowOff>92075</xdr:rowOff>
    </xdr:to>
    <xdr:sp macro="" textlink="">
      <xdr:nvSpPr>
        <xdr:cNvPr id="212" name="楕円 211"/>
        <xdr:cNvSpPr/>
      </xdr:nvSpPr>
      <xdr:spPr>
        <a:xfrm>
          <a:off x="1270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102252</xdr:rowOff>
    </xdr:from>
    <xdr:ext cx="762000" cy="259045"/>
    <xdr:sp macro="" textlink="">
      <xdr:nvSpPr>
        <xdr:cNvPr id="213" name="テキスト ボックス 212"/>
        <xdr:cNvSpPr txBox="1"/>
      </xdr:nvSpPr>
      <xdr:spPr>
        <a:xfrm>
          <a:off x="939800" y="901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下水道事業会計への繰出金や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公共施設等の老朽化による維持経費や降雪地であるための除雪経費等が経費として大きく、類似団体と比較し高い水準となっている。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96520</xdr:rowOff>
    </xdr:to>
    <xdr:cxnSp macro="">
      <xdr:nvCxnSpPr>
        <xdr:cNvPr id="246" name="直線コネクタ 245"/>
        <xdr:cNvCxnSpPr/>
      </xdr:nvCxnSpPr>
      <xdr:spPr>
        <a:xfrm flipV="1">
          <a:off x="15671800" y="99110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7"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66040</xdr:rowOff>
    </xdr:from>
    <xdr:to>
      <xdr:col>78</xdr:col>
      <xdr:colOff>69850</xdr:colOff>
      <xdr:row>58</xdr:row>
      <xdr:rowOff>96520</xdr:rowOff>
    </xdr:to>
    <xdr:cxnSp macro="">
      <xdr:nvCxnSpPr>
        <xdr:cNvPr id="249" name="直線コネクタ 248"/>
        <xdr:cNvCxnSpPr/>
      </xdr:nvCxnSpPr>
      <xdr:spPr>
        <a:xfrm>
          <a:off x="14782800" y="10010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51" name="テキスト ボックス 250"/>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66040</xdr:rowOff>
    </xdr:from>
    <xdr:to>
      <xdr:col>73</xdr:col>
      <xdr:colOff>180975</xdr:colOff>
      <xdr:row>58</xdr:row>
      <xdr:rowOff>104140</xdr:rowOff>
    </xdr:to>
    <xdr:cxnSp macro="">
      <xdr:nvCxnSpPr>
        <xdr:cNvPr id="252" name="直線コネクタ 251"/>
        <xdr:cNvCxnSpPr/>
      </xdr:nvCxnSpPr>
      <xdr:spPr>
        <a:xfrm flipV="1">
          <a:off x="13893800" y="10010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4" name="テキスト ボックス 253"/>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104140</xdr:rowOff>
    </xdr:to>
    <xdr:cxnSp macro="">
      <xdr:nvCxnSpPr>
        <xdr:cNvPr id="255" name="直線コネクタ 254"/>
        <xdr:cNvCxnSpPr/>
      </xdr:nvCxnSpPr>
      <xdr:spPr>
        <a:xfrm>
          <a:off x="13004800" y="1003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57" name="テキスト ボックス 256"/>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65" name="楕円 264"/>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66"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45720</xdr:rowOff>
    </xdr:from>
    <xdr:to>
      <xdr:col>78</xdr:col>
      <xdr:colOff>120650</xdr:colOff>
      <xdr:row>58</xdr:row>
      <xdr:rowOff>147320</xdr:rowOff>
    </xdr:to>
    <xdr:sp macro="" textlink="">
      <xdr:nvSpPr>
        <xdr:cNvPr id="267" name="楕円 266"/>
        <xdr:cNvSpPr/>
      </xdr:nvSpPr>
      <xdr:spPr>
        <a:xfrm>
          <a:off x="15621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132097</xdr:rowOff>
    </xdr:from>
    <xdr:ext cx="736600" cy="259045"/>
    <xdr:sp macro="" textlink="">
      <xdr:nvSpPr>
        <xdr:cNvPr id="268" name="テキスト ボックス 267"/>
        <xdr:cNvSpPr txBox="1"/>
      </xdr:nvSpPr>
      <xdr:spPr>
        <a:xfrm>
          <a:off x="15290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xdr:rowOff>
    </xdr:from>
    <xdr:to>
      <xdr:col>74</xdr:col>
      <xdr:colOff>31750</xdr:colOff>
      <xdr:row>58</xdr:row>
      <xdr:rowOff>116840</xdr:rowOff>
    </xdr:to>
    <xdr:sp macro="" textlink="">
      <xdr:nvSpPr>
        <xdr:cNvPr id="269" name="楕円 268"/>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101617</xdr:rowOff>
    </xdr:from>
    <xdr:ext cx="762000" cy="259045"/>
    <xdr:sp macro="" textlink="">
      <xdr:nvSpPr>
        <xdr:cNvPr id="270" name="テキスト ボックス 269"/>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53340</xdr:rowOff>
    </xdr:from>
    <xdr:to>
      <xdr:col>69</xdr:col>
      <xdr:colOff>142875</xdr:colOff>
      <xdr:row>58</xdr:row>
      <xdr:rowOff>154940</xdr:rowOff>
    </xdr:to>
    <xdr:sp macro="" textlink="">
      <xdr:nvSpPr>
        <xdr:cNvPr id="271" name="楕円 270"/>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139717</xdr:rowOff>
    </xdr:from>
    <xdr:ext cx="762000" cy="259045"/>
    <xdr:sp macro="" textlink="">
      <xdr:nvSpPr>
        <xdr:cNvPr id="272" name="テキスト ボックス 271"/>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3" name="楕円 272"/>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4" name="テキスト ボックス 273"/>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広域ごみ処理化による処理施設建設に係る一部事務組合への負担金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、地方創生推進交付金事業による補助金・負担金により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が、類似団体と比較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補助交付金事業が少ない傾向であり、規模的には類似団体とほぼ同程度となっている。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163576</xdr:rowOff>
    </xdr:to>
    <xdr:cxnSp macro="">
      <xdr:nvCxnSpPr>
        <xdr:cNvPr id="304" name="直線コネクタ 303"/>
        <xdr:cNvCxnSpPr/>
      </xdr:nvCxnSpPr>
      <xdr:spPr>
        <a:xfrm>
          <a:off x="15671800" y="62854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127000</xdr:rowOff>
    </xdr:to>
    <xdr:cxnSp macro="">
      <xdr:nvCxnSpPr>
        <xdr:cNvPr id="307" name="直線コネクタ 306"/>
        <xdr:cNvCxnSpPr/>
      </xdr:nvCxnSpPr>
      <xdr:spPr>
        <a:xfrm flipV="1">
          <a:off x="14782800" y="6285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37</xdr:row>
      <xdr:rowOff>19558</xdr:rowOff>
    </xdr:to>
    <xdr:cxnSp macro="">
      <xdr:nvCxnSpPr>
        <xdr:cNvPr id="310" name="直線コネクタ 309"/>
        <xdr:cNvCxnSpPr/>
      </xdr:nvCxnSpPr>
      <xdr:spPr>
        <a:xfrm flipV="1">
          <a:off x="13893800" y="62992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2" name="テキスト ボックス 311"/>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46990</xdr:rowOff>
    </xdr:to>
    <xdr:cxnSp macro="">
      <xdr:nvCxnSpPr>
        <xdr:cNvPr id="313" name="直線コネクタ 312"/>
        <xdr:cNvCxnSpPr/>
      </xdr:nvCxnSpPr>
      <xdr:spPr>
        <a:xfrm flipV="1">
          <a:off x="13004800" y="6363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5" name="テキスト ボックス 314"/>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7" name="テキスト ボックス 316"/>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3" name="楕円 322"/>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129303</xdr:rowOff>
    </xdr:from>
    <xdr:ext cx="762000" cy="259045"/>
    <xdr:sp macro="" textlink="">
      <xdr:nvSpPr>
        <xdr:cNvPr id="324" name="補助費等該当値テキスト"/>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5" name="楕円 324"/>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6" name="テキスト ボックス 325"/>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7" name="楕円 326"/>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8" name="テキスト ボックス 327"/>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29" name="楕円 328"/>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30" name="テキスト ボックス 329"/>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1" name="楕円 330"/>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2" name="テキスト ボックス 331"/>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長野五輪に関連する公債費の増加から、事業等の抑制により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しばらくは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公債費の減少が続いてい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年の震災復旧関連事業や広域ごみ処理施設建設負担金、給食センター建設、抑制してい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た投資的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事業の再開により、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地方債現在高が増加した影響で、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地方債の元金償還額が膨らみ、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公債費は増加見込みである。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73116</xdr:rowOff>
    </xdr:from>
    <xdr:to>
      <xdr:col>24</xdr:col>
      <xdr:colOff>25400</xdr:colOff>
      <xdr:row>75</xdr:row>
      <xdr:rowOff>128633</xdr:rowOff>
    </xdr:to>
    <xdr:cxnSp macro="">
      <xdr:nvCxnSpPr>
        <xdr:cNvPr id="366" name="直線コネクタ 365"/>
        <xdr:cNvCxnSpPr/>
      </xdr:nvCxnSpPr>
      <xdr:spPr>
        <a:xfrm>
          <a:off x="3987800" y="1293186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73116</xdr:rowOff>
    </xdr:from>
    <xdr:to>
      <xdr:col>19</xdr:col>
      <xdr:colOff>187325</xdr:colOff>
      <xdr:row>75</xdr:row>
      <xdr:rowOff>125367</xdr:rowOff>
    </xdr:to>
    <xdr:cxnSp macro="">
      <xdr:nvCxnSpPr>
        <xdr:cNvPr id="369" name="直線コネクタ 368"/>
        <xdr:cNvCxnSpPr/>
      </xdr:nvCxnSpPr>
      <xdr:spPr>
        <a:xfrm flipV="1">
          <a:off x="3098800" y="1293186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125367</xdr:rowOff>
    </xdr:from>
    <xdr:to>
      <xdr:col>15</xdr:col>
      <xdr:colOff>98425</xdr:colOff>
      <xdr:row>75</xdr:row>
      <xdr:rowOff>158024</xdr:rowOff>
    </xdr:to>
    <xdr:cxnSp macro="">
      <xdr:nvCxnSpPr>
        <xdr:cNvPr id="372" name="直線コネクタ 371"/>
        <xdr:cNvCxnSpPr/>
      </xdr:nvCxnSpPr>
      <xdr:spPr>
        <a:xfrm flipV="1">
          <a:off x="2209800" y="129841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75</xdr:row>
      <xdr:rowOff>158024</xdr:rowOff>
    </xdr:to>
    <xdr:cxnSp macro="">
      <xdr:nvCxnSpPr>
        <xdr:cNvPr id="375" name="直線コネクタ 374"/>
        <xdr:cNvCxnSpPr/>
      </xdr:nvCxnSpPr>
      <xdr:spPr>
        <a:xfrm>
          <a:off x="1320800" y="129971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156953</xdr:rowOff>
    </xdr:from>
    <xdr:ext cx="762000" cy="259045"/>
    <xdr:sp macro="" textlink="">
      <xdr:nvSpPr>
        <xdr:cNvPr id="377" name="テキスト ボックス 376"/>
        <xdr:cNvSpPr txBox="1"/>
      </xdr:nvSpPr>
      <xdr:spPr>
        <a:xfrm>
          <a:off x="1828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12354</xdr:rowOff>
    </xdr:from>
    <xdr:ext cx="762000" cy="259045"/>
    <xdr:sp macro="" textlink="">
      <xdr:nvSpPr>
        <xdr:cNvPr id="379" name="テキスト ボックス 378"/>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77833</xdr:rowOff>
    </xdr:from>
    <xdr:to>
      <xdr:col>24</xdr:col>
      <xdr:colOff>76200</xdr:colOff>
      <xdr:row>76</xdr:row>
      <xdr:rowOff>7984</xdr:rowOff>
    </xdr:to>
    <xdr:sp macro="" textlink="">
      <xdr:nvSpPr>
        <xdr:cNvPr id="385" name="楕円 384"/>
        <xdr:cNvSpPr/>
      </xdr:nvSpPr>
      <xdr:spPr>
        <a:xfrm>
          <a:off x="4775200" y="12936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94360</xdr:rowOff>
    </xdr:from>
    <xdr:ext cx="762000" cy="259045"/>
    <xdr:sp macro="" textlink="">
      <xdr:nvSpPr>
        <xdr:cNvPr id="386" name="公債費該当値テキスト"/>
        <xdr:cNvSpPr txBox="1"/>
      </xdr:nvSpPr>
      <xdr:spPr>
        <a:xfrm>
          <a:off x="4914900" y="1278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22316</xdr:rowOff>
    </xdr:from>
    <xdr:to>
      <xdr:col>20</xdr:col>
      <xdr:colOff>38100</xdr:colOff>
      <xdr:row>75</xdr:row>
      <xdr:rowOff>123916</xdr:rowOff>
    </xdr:to>
    <xdr:sp macro="" textlink="">
      <xdr:nvSpPr>
        <xdr:cNvPr id="387" name="楕円 386"/>
        <xdr:cNvSpPr/>
      </xdr:nvSpPr>
      <xdr:spPr>
        <a:xfrm>
          <a:off x="3937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134093</xdr:rowOff>
    </xdr:from>
    <xdr:ext cx="736600" cy="259045"/>
    <xdr:sp macro="" textlink="">
      <xdr:nvSpPr>
        <xdr:cNvPr id="388" name="テキスト ボックス 387"/>
        <xdr:cNvSpPr txBox="1"/>
      </xdr:nvSpPr>
      <xdr:spPr>
        <a:xfrm>
          <a:off x="3606800" y="12649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74567</xdr:rowOff>
    </xdr:from>
    <xdr:to>
      <xdr:col>15</xdr:col>
      <xdr:colOff>149225</xdr:colOff>
      <xdr:row>76</xdr:row>
      <xdr:rowOff>4716</xdr:rowOff>
    </xdr:to>
    <xdr:sp macro="" textlink="">
      <xdr:nvSpPr>
        <xdr:cNvPr id="389" name="楕円 388"/>
        <xdr:cNvSpPr/>
      </xdr:nvSpPr>
      <xdr:spPr>
        <a:xfrm>
          <a:off x="3048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14894</xdr:rowOff>
    </xdr:from>
    <xdr:ext cx="762000" cy="259045"/>
    <xdr:sp macro="" textlink="">
      <xdr:nvSpPr>
        <xdr:cNvPr id="390" name="テキスト ボックス 389"/>
        <xdr:cNvSpPr txBox="1"/>
      </xdr:nvSpPr>
      <xdr:spPr>
        <a:xfrm>
          <a:off x="2717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107224</xdr:rowOff>
    </xdr:from>
    <xdr:to>
      <xdr:col>11</xdr:col>
      <xdr:colOff>60325</xdr:colOff>
      <xdr:row>76</xdr:row>
      <xdr:rowOff>37374</xdr:rowOff>
    </xdr:to>
    <xdr:sp macro="" textlink="">
      <xdr:nvSpPr>
        <xdr:cNvPr id="391" name="楕円 390"/>
        <xdr:cNvSpPr/>
      </xdr:nvSpPr>
      <xdr:spPr>
        <a:xfrm>
          <a:off x="2159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22151</xdr:rowOff>
    </xdr:from>
    <xdr:ext cx="762000" cy="259045"/>
    <xdr:sp macro="" textlink="">
      <xdr:nvSpPr>
        <xdr:cNvPr id="392" name="テキスト ボックス 391"/>
        <xdr:cNvSpPr txBox="1"/>
      </xdr:nvSpPr>
      <xdr:spPr>
        <a:xfrm>
          <a:off x="1828800" y="1305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93" name="楕円 392"/>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94" name="テキスト ボックス 393"/>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、南部グラウンド改修工事や学校給食センター建設工事などによる普通建設事業費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143329</xdr:rowOff>
    </xdr:from>
    <xdr:to>
      <xdr:col>82</xdr:col>
      <xdr:colOff>107950</xdr:colOff>
      <xdr:row>77</xdr:row>
      <xdr:rowOff>66584</xdr:rowOff>
    </xdr:to>
    <xdr:cxnSp macro="">
      <xdr:nvCxnSpPr>
        <xdr:cNvPr id="429" name="直線コネクタ 428"/>
        <xdr:cNvCxnSpPr/>
      </xdr:nvCxnSpPr>
      <xdr:spPr>
        <a:xfrm>
          <a:off x="15671800" y="13173529"/>
          <a:ext cx="8382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113591</xdr:rowOff>
    </xdr:from>
    <xdr:ext cx="762000" cy="259045"/>
    <xdr:sp macro="" textlink="">
      <xdr:nvSpPr>
        <xdr:cNvPr id="430" name="公債費以外平均値テキスト"/>
        <xdr:cNvSpPr txBox="1"/>
      </xdr:nvSpPr>
      <xdr:spPr>
        <a:xfrm>
          <a:off x="16598900" y="13486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78014</xdr:rowOff>
    </xdr:from>
    <xdr:to>
      <xdr:col>78</xdr:col>
      <xdr:colOff>69850</xdr:colOff>
      <xdr:row>76</xdr:row>
      <xdr:rowOff>143329</xdr:rowOff>
    </xdr:to>
    <xdr:cxnSp macro="">
      <xdr:nvCxnSpPr>
        <xdr:cNvPr id="432" name="直線コネクタ 431"/>
        <xdr:cNvCxnSpPr/>
      </xdr:nvCxnSpPr>
      <xdr:spPr>
        <a:xfrm>
          <a:off x="14782800" y="131082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4" name="テキスト ボックス 433"/>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78014</xdr:rowOff>
    </xdr:from>
    <xdr:to>
      <xdr:col>73</xdr:col>
      <xdr:colOff>180975</xdr:colOff>
      <xdr:row>77</xdr:row>
      <xdr:rowOff>1270</xdr:rowOff>
    </xdr:to>
    <xdr:cxnSp macro="">
      <xdr:nvCxnSpPr>
        <xdr:cNvPr id="435" name="直線コネクタ 434"/>
        <xdr:cNvCxnSpPr/>
      </xdr:nvCxnSpPr>
      <xdr:spPr>
        <a:xfrm flipV="1">
          <a:off x="13893800" y="13108214"/>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37" name="テキスト ボックス 436"/>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33927</xdr:rowOff>
    </xdr:to>
    <xdr:cxnSp macro="">
      <xdr:nvCxnSpPr>
        <xdr:cNvPr id="438" name="直線コネクタ 437"/>
        <xdr:cNvCxnSpPr/>
      </xdr:nvCxnSpPr>
      <xdr:spPr>
        <a:xfrm flipV="1">
          <a:off x="13004800" y="132029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0" name="テキスト ボックス 439"/>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120122</xdr:rowOff>
    </xdr:from>
    <xdr:ext cx="762000" cy="259045"/>
    <xdr:sp macro="" textlink="">
      <xdr:nvSpPr>
        <xdr:cNvPr id="442" name="テキスト ボックス 441"/>
        <xdr:cNvSpPr txBox="1"/>
      </xdr:nvSpPr>
      <xdr:spPr>
        <a:xfrm>
          <a:off x="12623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15784</xdr:rowOff>
    </xdr:from>
    <xdr:to>
      <xdr:col>82</xdr:col>
      <xdr:colOff>158750</xdr:colOff>
      <xdr:row>77</xdr:row>
      <xdr:rowOff>117384</xdr:rowOff>
    </xdr:to>
    <xdr:sp macro="" textlink="">
      <xdr:nvSpPr>
        <xdr:cNvPr id="448" name="楕円 447"/>
        <xdr:cNvSpPr/>
      </xdr:nvSpPr>
      <xdr:spPr>
        <a:xfrm>
          <a:off x="164592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32311</xdr:rowOff>
    </xdr:from>
    <xdr:ext cx="762000" cy="259045"/>
    <xdr:sp macro="" textlink="">
      <xdr:nvSpPr>
        <xdr:cNvPr id="449" name="公債費以外該当値テキスト"/>
        <xdr:cNvSpPr txBox="1"/>
      </xdr:nvSpPr>
      <xdr:spPr>
        <a:xfrm>
          <a:off x="16598900" y="1306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92529</xdr:rowOff>
    </xdr:from>
    <xdr:to>
      <xdr:col>78</xdr:col>
      <xdr:colOff>120650</xdr:colOff>
      <xdr:row>77</xdr:row>
      <xdr:rowOff>22679</xdr:rowOff>
    </xdr:to>
    <xdr:sp macro="" textlink="">
      <xdr:nvSpPr>
        <xdr:cNvPr id="450" name="楕円 449"/>
        <xdr:cNvSpPr/>
      </xdr:nvSpPr>
      <xdr:spPr>
        <a:xfrm>
          <a:off x="15621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32855</xdr:rowOff>
    </xdr:from>
    <xdr:ext cx="736600" cy="259045"/>
    <xdr:sp macro="" textlink="">
      <xdr:nvSpPr>
        <xdr:cNvPr id="451" name="テキスト ボックス 450"/>
        <xdr:cNvSpPr txBox="1"/>
      </xdr:nvSpPr>
      <xdr:spPr>
        <a:xfrm>
          <a:off x="15290800" y="1289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27214</xdr:rowOff>
    </xdr:from>
    <xdr:to>
      <xdr:col>74</xdr:col>
      <xdr:colOff>31750</xdr:colOff>
      <xdr:row>76</xdr:row>
      <xdr:rowOff>128814</xdr:rowOff>
    </xdr:to>
    <xdr:sp macro="" textlink="">
      <xdr:nvSpPr>
        <xdr:cNvPr id="452" name="楕円 451"/>
        <xdr:cNvSpPr/>
      </xdr:nvSpPr>
      <xdr:spPr>
        <a:xfrm>
          <a:off x="14732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138992</xdr:rowOff>
    </xdr:from>
    <xdr:ext cx="762000" cy="259045"/>
    <xdr:sp macro="" textlink="">
      <xdr:nvSpPr>
        <xdr:cNvPr id="453" name="テキスト ボックス 452"/>
        <xdr:cNvSpPr txBox="1"/>
      </xdr:nvSpPr>
      <xdr:spPr>
        <a:xfrm>
          <a:off x="14401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4" name="楕円 453"/>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55" name="テキスト ボックス 454"/>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154577</xdr:rowOff>
    </xdr:from>
    <xdr:to>
      <xdr:col>65</xdr:col>
      <xdr:colOff>53975</xdr:colOff>
      <xdr:row>77</xdr:row>
      <xdr:rowOff>84727</xdr:rowOff>
    </xdr:to>
    <xdr:sp macro="" textlink="">
      <xdr:nvSpPr>
        <xdr:cNvPr id="456" name="楕円 455"/>
        <xdr:cNvSpPr/>
      </xdr:nvSpPr>
      <xdr:spPr>
        <a:xfrm>
          <a:off x="12954000" y="131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94904</xdr:rowOff>
    </xdr:from>
    <xdr:ext cx="762000" cy="259045"/>
    <xdr:sp macro="" textlink="">
      <xdr:nvSpPr>
        <xdr:cNvPr id="457" name="テキスト ボックス 456"/>
        <xdr:cNvSpPr txBox="1"/>
      </xdr:nvSpPr>
      <xdr:spPr>
        <a:xfrm>
          <a:off x="12623800" y="1295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8872</xdr:rowOff>
    </xdr:from>
    <xdr:to>
      <xdr:col>29</xdr:col>
      <xdr:colOff>127000</xdr:colOff>
      <xdr:row>19</xdr:row>
      <xdr:rowOff>17641</xdr:rowOff>
    </xdr:to>
    <xdr:cxnSp macro="">
      <xdr:nvCxnSpPr>
        <xdr:cNvPr id="48" name="直線コネクタ 47"/>
        <xdr:cNvCxnSpPr/>
      </xdr:nvCxnSpPr>
      <xdr:spPr bwMode="auto">
        <a:xfrm flipV="1">
          <a:off x="5003800" y="3314047"/>
          <a:ext cx="647700" cy="8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58111</xdr:rowOff>
    </xdr:from>
    <xdr:ext cx="762000" cy="259045"/>
    <xdr:sp macro="" textlink="">
      <xdr:nvSpPr>
        <xdr:cNvPr id="49" name="人口1人当たり決算額の推移平均値テキスト130"/>
        <xdr:cNvSpPr txBox="1"/>
      </xdr:nvSpPr>
      <xdr:spPr>
        <a:xfrm>
          <a:off x="5740400" y="284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17641</xdr:rowOff>
    </xdr:from>
    <xdr:to>
      <xdr:col>26</xdr:col>
      <xdr:colOff>50800</xdr:colOff>
      <xdr:row>19</xdr:row>
      <xdr:rowOff>18400</xdr:rowOff>
    </xdr:to>
    <xdr:cxnSp macro="">
      <xdr:nvCxnSpPr>
        <xdr:cNvPr id="51" name="直線コネクタ 50"/>
        <xdr:cNvCxnSpPr/>
      </xdr:nvCxnSpPr>
      <xdr:spPr bwMode="auto">
        <a:xfrm flipV="1">
          <a:off x="4305300" y="3322816"/>
          <a:ext cx="698500" cy="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18400</xdr:rowOff>
    </xdr:from>
    <xdr:to>
      <xdr:col>22</xdr:col>
      <xdr:colOff>114300</xdr:colOff>
      <xdr:row>19</xdr:row>
      <xdr:rowOff>111559</xdr:rowOff>
    </xdr:to>
    <xdr:cxnSp macro="">
      <xdr:nvCxnSpPr>
        <xdr:cNvPr id="54" name="直線コネクタ 53"/>
        <xdr:cNvCxnSpPr/>
      </xdr:nvCxnSpPr>
      <xdr:spPr bwMode="auto">
        <a:xfrm flipV="1">
          <a:off x="3606800" y="3323575"/>
          <a:ext cx="698500" cy="93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107600</xdr:rowOff>
    </xdr:from>
    <xdr:to>
      <xdr:col>18</xdr:col>
      <xdr:colOff>177800</xdr:colOff>
      <xdr:row>19</xdr:row>
      <xdr:rowOff>111559</xdr:rowOff>
    </xdr:to>
    <xdr:cxnSp macro="">
      <xdr:nvCxnSpPr>
        <xdr:cNvPr id="57" name="直線コネクタ 56"/>
        <xdr:cNvCxnSpPr/>
      </xdr:nvCxnSpPr>
      <xdr:spPr bwMode="auto">
        <a:xfrm>
          <a:off x="2908300" y="3412775"/>
          <a:ext cx="698500" cy="3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44812</xdr:rowOff>
    </xdr:from>
    <xdr:ext cx="762000" cy="259045"/>
    <xdr:sp macro="" textlink="">
      <xdr:nvSpPr>
        <xdr:cNvPr id="59" name="テキスト ボックス 58"/>
        <xdr:cNvSpPr txBox="1"/>
      </xdr:nvSpPr>
      <xdr:spPr>
        <a:xfrm>
          <a:off x="32258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129522</xdr:rowOff>
    </xdr:from>
    <xdr:to>
      <xdr:col>29</xdr:col>
      <xdr:colOff>177800</xdr:colOff>
      <xdr:row>19</xdr:row>
      <xdr:rowOff>59672</xdr:rowOff>
    </xdr:to>
    <xdr:sp macro="" textlink="">
      <xdr:nvSpPr>
        <xdr:cNvPr id="67" name="楕円 66"/>
        <xdr:cNvSpPr/>
      </xdr:nvSpPr>
      <xdr:spPr bwMode="auto">
        <a:xfrm>
          <a:off x="5600700" y="3263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101599</xdr:rowOff>
    </xdr:from>
    <xdr:ext cx="762000" cy="259045"/>
    <xdr:sp macro="" textlink="">
      <xdr:nvSpPr>
        <xdr:cNvPr id="68" name="人口1人当たり決算額の推移該当値テキスト130"/>
        <xdr:cNvSpPr txBox="1"/>
      </xdr:nvSpPr>
      <xdr:spPr>
        <a:xfrm>
          <a:off x="5740400" y="32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138291</xdr:rowOff>
    </xdr:from>
    <xdr:to>
      <xdr:col>26</xdr:col>
      <xdr:colOff>101600</xdr:colOff>
      <xdr:row>19</xdr:row>
      <xdr:rowOff>68441</xdr:rowOff>
    </xdr:to>
    <xdr:sp macro="" textlink="">
      <xdr:nvSpPr>
        <xdr:cNvPr id="69" name="楕円 68"/>
        <xdr:cNvSpPr/>
      </xdr:nvSpPr>
      <xdr:spPr bwMode="auto">
        <a:xfrm>
          <a:off x="4953000" y="3272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53218</xdr:rowOff>
    </xdr:from>
    <xdr:ext cx="736600" cy="259045"/>
    <xdr:sp macro="" textlink="">
      <xdr:nvSpPr>
        <xdr:cNvPr id="70" name="テキスト ボックス 69"/>
        <xdr:cNvSpPr txBox="1"/>
      </xdr:nvSpPr>
      <xdr:spPr>
        <a:xfrm>
          <a:off x="4622800" y="3358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139050</xdr:rowOff>
    </xdr:from>
    <xdr:to>
      <xdr:col>22</xdr:col>
      <xdr:colOff>165100</xdr:colOff>
      <xdr:row>19</xdr:row>
      <xdr:rowOff>69200</xdr:rowOff>
    </xdr:to>
    <xdr:sp macro="" textlink="">
      <xdr:nvSpPr>
        <xdr:cNvPr id="71" name="楕円 70"/>
        <xdr:cNvSpPr/>
      </xdr:nvSpPr>
      <xdr:spPr bwMode="auto">
        <a:xfrm>
          <a:off x="4254500" y="3272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53977</xdr:rowOff>
    </xdr:from>
    <xdr:ext cx="762000" cy="259045"/>
    <xdr:sp macro="" textlink="">
      <xdr:nvSpPr>
        <xdr:cNvPr id="72" name="テキスト ボックス 71"/>
        <xdr:cNvSpPr txBox="1"/>
      </xdr:nvSpPr>
      <xdr:spPr>
        <a:xfrm>
          <a:off x="3924300" y="335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60759</xdr:rowOff>
    </xdr:from>
    <xdr:to>
      <xdr:col>19</xdr:col>
      <xdr:colOff>38100</xdr:colOff>
      <xdr:row>19</xdr:row>
      <xdr:rowOff>162359</xdr:rowOff>
    </xdr:to>
    <xdr:sp macro="" textlink="">
      <xdr:nvSpPr>
        <xdr:cNvPr id="73" name="楕円 72"/>
        <xdr:cNvSpPr/>
      </xdr:nvSpPr>
      <xdr:spPr bwMode="auto">
        <a:xfrm>
          <a:off x="3556000" y="3365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147136</xdr:rowOff>
    </xdr:from>
    <xdr:ext cx="762000" cy="259045"/>
    <xdr:sp macro="" textlink="">
      <xdr:nvSpPr>
        <xdr:cNvPr id="74" name="テキスト ボックス 73"/>
        <xdr:cNvSpPr txBox="1"/>
      </xdr:nvSpPr>
      <xdr:spPr>
        <a:xfrm>
          <a:off x="3225800" y="345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56800</xdr:rowOff>
    </xdr:from>
    <xdr:to>
      <xdr:col>15</xdr:col>
      <xdr:colOff>101600</xdr:colOff>
      <xdr:row>19</xdr:row>
      <xdr:rowOff>158400</xdr:rowOff>
    </xdr:to>
    <xdr:sp macro="" textlink="">
      <xdr:nvSpPr>
        <xdr:cNvPr id="75" name="楕円 74"/>
        <xdr:cNvSpPr/>
      </xdr:nvSpPr>
      <xdr:spPr bwMode="auto">
        <a:xfrm>
          <a:off x="2857500" y="3361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143177</xdr:rowOff>
    </xdr:from>
    <xdr:ext cx="762000" cy="259045"/>
    <xdr:sp macro="" textlink="">
      <xdr:nvSpPr>
        <xdr:cNvPr id="76" name="テキスト ボックス 75"/>
        <xdr:cNvSpPr txBox="1"/>
      </xdr:nvSpPr>
      <xdr:spPr>
        <a:xfrm>
          <a:off x="2527300" y="344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302298</xdr:rowOff>
    </xdr:from>
    <xdr:to>
      <xdr:col>29</xdr:col>
      <xdr:colOff>127000</xdr:colOff>
      <xdr:row>36</xdr:row>
      <xdr:rowOff>84957</xdr:rowOff>
    </xdr:to>
    <xdr:cxnSp macro="">
      <xdr:nvCxnSpPr>
        <xdr:cNvPr id="110" name="直線コネクタ 109"/>
        <xdr:cNvCxnSpPr/>
      </xdr:nvCxnSpPr>
      <xdr:spPr bwMode="auto">
        <a:xfrm flipV="1">
          <a:off x="5003800" y="6912648"/>
          <a:ext cx="647700" cy="125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287075</xdr:rowOff>
    </xdr:from>
    <xdr:ext cx="762000" cy="259045"/>
    <xdr:sp macro="" textlink="">
      <xdr:nvSpPr>
        <xdr:cNvPr id="111" name="人口1人当たり決算額の推移平均値テキスト445"/>
        <xdr:cNvSpPr txBox="1"/>
      </xdr:nvSpPr>
      <xdr:spPr>
        <a:xfrm>
          <a:off x="5740400" y="6897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36493</xdr:rowOff>
    </xdr:from>
    <xdr:to>
      <xdr:col>26</xdr:col>
      <xdr:colOff>50800</xdr:colOff>
      <xdr:row>36</xdr:row>
      <xdr:rowOff>84957</xdr:rowOff>
    </xdr:to>
    <xdr:cxnSp macro="">
      <xdr:nvCxnSpPr>
        <xdr:cNvPr id="113" name="直線コネクタ 112"/>
        <xdr:cNvCxnSpPr/>
      </xdr:nvCxnSpPr>
      <xdr:spPr bwMode="auto">
        <a:xfrm>
          <a:off x="4305300" y="6989743"/>
          <a:ext cx="698500" cy="48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5" name="テキスト ボックス 114"/>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19520</xdr:rowOff>
    </xdr:from>
    <xdr:to>
      <xdr:col>22</xdr:col>
      <xdr:colOff>114300</xdr:colOff>
      <xdr:row>36</xdr:row>
      <xdr:rowOff>36493</xdr:rowOff>
    </xdr:to>
    <xdr:cxnSp macro="">
      <xdr:nvCxnSpPr>
        <xdr:cNvPr id="116" name="直線コネクタ 115"/>
        <xdr:cNvCxnSpPr/>
      </xdr:nvCxnSpPr>
      <xdr:spPr bwMode="auto">
        <a:xfrm>
          <a:off x="3606800" y="6972770"/>
          <a:ext cx="698500" cy="16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85844</xdr:rowOff>
    </xdr:from>
    <xdr:ext cx="762000" cy="259045"/>
    <xdr:sp macro="" textlink="">
      <xdr:nvSpPr>
        <xdr:cNvPr id="118" name="テキスト ボックス 117"/>
        <xdr:cNvSpPr txBox="1"/>
      </xdr:nvSpPr>
      <xdr:spPr>
        <a:xfrm>
          <a:off x="3924300" y="70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14167</xdr:rowOff>
    </xdr:from>
    <xdr:to>
      <xdr:col>18</xdr:col>
      <xdr:colOff>177800</xdr:colOff>
      <xdr:row>36</xdr:row>
      <xdr:rowOff>19520</xdr:rowOff>
    </xdr:to>
    <xdr:cxnSp macro="">
      <xdr:nvCxnSpPr>
        <xdr:cNvPr id="119" name="直線コネクタ 118"/>
        <xdr:cNvCxnSpPr/>
      </xdr:nvCxnSpPr>
      <xdr:spPr bwMode="auto">
        <a:xfrm>
          <a:off x="2908300" y="6967417"/>
          <a:ext cx="698500" cy="5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128497</xdr:rowOff>
    </xdr:from>
    <xdr:ext cx="762000" cy="259045"/>
    <xdr:sp macro="" textlink="">
      <xdr:nvSpPr>
        <xdr:cNvPr id="121" name="テキスト ボックス 120"/>
        <xdr:cNvSpPr txBox="1"/>
      </xdr:nvSpPr>
      <xdr:spPr>
        <a:xfrm>
          <a:off x="32258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104189</xdr:rowOff>
    </xdr:from>
    <xdr:ext cx="762000" cy="259045"/>
    <xdr:sp macro="" textlink="">
      <xdr:nvSpPr>
        <xdr:cNvPr id="123" name="テキスト ボックス 122"/>
        <xdr:cNvSpPr txBox="1"/>
      </xdr:nvSpPr>
      <xdr:spPr>
        <a:xfrm>
          <a:off x="2527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251498</xdr:rowOff>
    </xdr:from>
    <xdr:to>
      <xdr:col>29</xdr:col>
      <xdr:colOff>177800</xdr:colOff>
      <xdr:row>36</xdr:row>
      <xdr:rowOff>10198</xdr:rowOff>
    </xdr:to>
    <xdr:sp macro="" textlink="">
      <xdr:nvSpPr>
        <xdr:cNvPr id="129" name="楕円 128"/>
        <xdr:cNvSpPr/>
      </xdr:nvSpPr>
      <xdr:spPr bwMode="auto">
        <a:xfrm>
          <a:off x="5600700" y="6861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96575</xdr:rowOff>
    </xdr:from>
    <xdr:ext cx="762000" cy="259045"/>
    <xdr:sp macro="" textlink="">
      <xdr:nvSpPr>
        <xdr:cNvPr id="130" name="人口1人当たり決算額の推移該当値テキスト445"/>
        <xdr:cNvSpPr txBox="1"/>
      </xdr:nvSpPr>
      <xdr:spPr>
        <a:xfrm>
          <a:off x="5740400" y="67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34157</xdr:rowOff>
    </xdr:from>
    <xdr:to>
      <xdr:col>26</xdr:col>
      <xdr:colOff>101600</xdr:colOff>
      <xdr:row>36</xdr:row>
      <xdr:rowOff>135757</xdr:rowOff>
    </xdr:to>
    <xdr:sp macro="" textlink="">
      <xdr:nvSpPr>
        <xdr:cNvPr id="131" name="楕円 130"/>
        <xdr:cNvSpPr/>
      </xdr:nvSpPr>
      <xdr:spPr bwMode="auto">
        <a:xfrm>
          <a:off x="4953000" y="6987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120534</xdr:rowOff>
    </xdr:from>
    <xdr:ext cx="736600" cy="259045"/>
    <xdr:sp macro="" textlink="">
      <xdr:nvSpPr>
        <xdr:cNvPr id="132" name="テキスト ボックス 131"/>
        <xdr:cNvSpPr txBox="1"/>
      </xdr:nvSpPr>
      <xdr:spPr>
        <a:xfrm>
          <a:off x="4622800" y="7073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328593</xdr:rowOff>
    </xdr:from>
    <xdr:to>
      <xdr:col>22</xdr:col>
      <xdr:colOff>165100</xdr:colOff>
      <xdr:row>36</xdr:row>
      <xdr:rowOff>87293</xdr:rowOff>
    </xdr:to>
    <xdr:sp macro="" textlink="">
      <xdr:nvSpPr>
        <xdr:cNvPr id="133" name="楕円 132"/>
        <xdr:cNvSpPr/>
      </xdr:nvSpPr>
      <xdr:spPr bwMode="auto">
        <a:xfrm>
          <a:off x="4254500" y="6938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97470</xdr:rowOff>
    </xdr:from>
    <xdr:ext cx="762000" cy="259045"/>
    <xdr:sp macro="" textlink="">
      <xdr:nvSpPr>
        <xdr:cNvPr id="134" name="テキスト ボックス 133"/>
        <xdr:cNvSpPr txBox="1"/>
      </xdr:nvSpPr>
      <xdr:spPr>
        <a:xfrm>
          <a:off x="3924300" y="670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311620</xdr:rowOff>
    </xdr:from>
    <xdr:to>
      <xdr:col>19</xdr:col>
      <xdr:colOff>38100</xdr:colOff>
      <xdr:row>36</xdr:row>
      <xdr:rowOff>70320</xdr:rowOff>
    </xdr:to>
    <xdr:sp macro="" textlink="">
      <xdr:nvSpPr>
        <xdr:cNvPr id="135" name="楕円 134"/>
        <xdr:cNvSpPr/>
      </xdr:nvSpPr>
      <xdr:spPr bwMode="auto">
        <a:xfrm>
          <a:off x="3556000" y="6921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80497</xdr:rowOff>
    </xdr:from>
    <xdr:ext cx="762000" cy="259045"/>
    <xdr:sp macro="" textlink="">
      <xdr:nvSpPr>
        <xdr:cNvPr id="136" name="テキスト ボックス 135"/>
        <xdr:cNvSpPr txBox="1"/>
      </xdr:nvSpPr>
      <xdr:spPr>
        <a:xfrm>
          <a:off x="3225800" y="66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306267</xdr:rowOff>
    </xdr:from>
    <xdr:to>
      <xdr:col>15</xdr:col>
      <xdr:colOff>101600</xdr:colOff>
      <xdr:row>36</xdr:row>
      <xdr:rowOff>64967</xdr:rowOff>
    </xdr:to>
    <xdr:sp macro="" textlink="">
      <xdr:nvSpPr>
        <xdr:cNvPr id="137" name="楕円 136"/>
        <xdr:cNvSpPr/>
      </xdr:nvSpPr>
      <xdr:spPr bwMode="auto">
        <a:xfrm>
          <a:off x="2857500" y="6916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75144</xdr:rowOff>
    </xdr:from>
    <xdr:ext cx="762000" cy="259045"/>
    <xdr:sp macro="" textlink="">
      <xdr:nvSpPr>
        <xdr:cNvPr id="138" name="テキスト ボックス 137"/>
        <xdr:cNvSpPr txBox="1"/>
      </xdr:nvSpPr>
      <xdr:spPr>
        <a:xfrm>
          <a:off x="2527300" y="668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9,447
8,476
189.36
7,052,352
6,977,699
64,322
3,472,011
7,000,038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5588</xdr:rowOff>
    </xdr:from>
    <xdr:to>
      <xdr:col>24</xdr:col>
      <xdr:colOff>63500</xdr:colOff>
      <xdr:row>37</xdr:row>
      <xdr:rowOff>12393</xdr:rowOff>
    </xdr:to>
    <xdr:cxnSp macro="">
      <xdr:nvCxnSpPr>
        <xdr:cNvPr id="61" name="直線コネクタ 60"/>
        <xdr:cNvCxnSpPr/>
      </xdr:nvCxnSpPr>
      <xdr:spPr>
        <a:xfrm flipV="1">
          <a:off x="3797300" y="6349238"/>
          <a:ext cx="838200" cy="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21602</xdr:rowOff>
    </xdr:from>
    <xdr:ext cx="599010" cy="259045"/>
    <xdr:sp macro="" textlink="">
      <xdr:nvSpPr>
        <xdr:cNvPr id="62" name="人件費平均値テキスト"/>
        <xdr:cNvSpPr txBox="1"/>
      </xdr:nvSpPr>
      <xdr:spPr>
        <a:xfrm>
          <a:off x="4686300" y="6022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12393</xdr:rowOff>
    </xdr:from>
    <xdr:to>
      <xdr:col>19</xdr:col>
      <xdr:colOff>177800</xdr:colOff>
      <xdr:row>37</xdr:row>
      <xdr:rowOff>26391</xdr:rowOff>
    </xdr:to>
    <xdr:cxnSp macro="">
      <xdr:nvCxnSpPr>
        <xdr:cNvPr id="64" name="直線コネクタ 63"/>
        <xdr:cNvCxnSpPr/>
      </xdr:nvCxnSpPr>
      <xdr:spPr>
        <a:xfrm flipV="1">
          <a:off x="2908300" y="6356043"/>
          <a:ext cx="889000" cy="1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112608</xdr:rowOff>
    </xdr:from>
    <xdr:ext cx="599010" cy="259045"/>
    <xdr:sp macro="" textlink="">
      <xdr:nvSpPr>
        <xdr:cNvPr id="66" name="テキスト ボックス 65"/>
        <xdr:cNvSpPr txBox="1"/>
      </xdr:nvSpPr>
      <xdr:spPr>
        <a:xfrm>
          <a:off x="3497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26391</xdr:rowOff>
    </xdr:from>
    <xdr:to>
      <xdr:col>15</xdr:col>
      <xdr:colOff>50800</xdr:colOff>
      <xdr:row>38</xdr:row>
      <xdr:rowOff>9558</xdr:rowOff>
    </xdr:to>
    <xdr:cxnSp macro="">
      <xdr:nvCxnSpPr>
        <xdr:cNvPr id="67" name="直線コネクタ 66"/>
        <xdr:cNvCxnSpPr/>
      </xdr:nvCxnSpPr>
      <xdr:spPr>
        <a:xfrm flipV="1">
          <a:off x="2019300" y="6370041"/>
          <a:ext cx="889000" cy="15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9558</xdr:rowOff>
    </xdr:from>
    <xdr:to>
      <xdr:col>10</xdr:col>
      <xdr:colOff>114300</xdr:colOff>
      <xdr:row>38</xdr:row>
      <xdr:rowOff>14686</xdr:rowOff>
    </xdr:to>
    <xdr:cxnSp macro="">
      <xdr:nvCxnSpPr>
        <xdr:cNvPr id="70" name="直線コネクタ 69"/>
        <xdr:cNvCxnSpPr/>
      </xdr:nvCxnSpPr>
      <xdr:spPr>
        <a:xfrm flipV="1">
          <a:off x="1130300" y="6524658"/>
          <a:ext cx="8890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126238</xdr:rowOff>
    </xdr:from>
    <xdr:to>
      <xdr:col>24</xdr:col>
      <xdr:colOff>114300</xdr:colOff>
      <xdr:row>37</xdr:row>
      <xdr:rowOff>56388</xdr:rowOff>
    </xdr:to>
    <xdr:sp macro="" textlink="">
      <xdr:nvSpPr>
        <xdr:cNvPr id="80" name="楕円 79"/>
        <xdr:cNvSpPr/>
      </xdr:nvSpPr>
      <xdr:spPr>
        <a:xfrm>
          <a:off x="4584700" y="62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104665</xdr:rowOff>
    </xdr:from>
    <xdr:ext cx="599010" cy="259045"/>
    <xdr:sp macro="" textlink="">
      <xdr:nvSpPr>
        <xdr:cNvPr id="81" name="人件費該当値テキスト"/>
        <xdr:cNvSpPr txBox="1"/>
      </xdr:nvSpPr>
      <xdr:spPr>
        <a:xfrm>
          <a:off x="4686300" y="627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133043</xdr:rowOff>
    </xdr:from>
    <xdr:to>
      <xdr:col>20</xdr:col>
      <xdr:colOff>38100</xdr:colOff>
      <xdr:row>37</xdr:row>
      <xdr:rowOff>63193</xdr:rowOff>
    </xdr:to>
    <xdr:sp macro="" textlink="">
      <xdr:nvSpPr>
        <xdr:cNvPr id="82" name="楕円 81"/>
        <xdr:cNvSpPr/>
      </xdr:nvSpPr>
      <xdr:spPr>
        <a:xfrm>
          <a:off x="3746500" y="630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54320</xdr:rowOff>
    </xdr:from>
    <xdr:ext cx="534377" cy="259045"/>
    <xdr:sp macro="" textlink="">
      <xdr:nvSpPr>
        <xdr:cNvPr id="83" name="テキスト ボックス 82"/>
        <xdr:cNvSpPr txBox="1"/>
      </xdr:nvSpPr>
      <xdr:spPr>
        <a:xfrm>
          <a:off x="3530111" y="639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147041</xdr:rowOff>
    </xdr:from>
    <xdr:to>
      <xdr:col>15</xdr:col>
      <xdr:colOff>101600</xdr:colOff>
      <xdr:row>37</xdr:row>
      <xdr:rowOff>77191</xdr:rowOff>
    </xdr:to>
    <xdr:sp macro="" textlink="">
      <xdr:nvSpPr>
        <xdr:cNvPr id="84" name="楕円 83"/>
        <xdr:cNvSpPr/>
      </xdr:nvSpPr>
      <xdr:spPr>
        <a:xfrm>
          <a:off x="2857500" y="631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68318</xdr:rowOff>
    </xdr:from>
    <xdr:ext cx="534377" cy="259045"/>
    <xdr:sp macro="" textlink="">
      <xdr:nvSpPr>
        <xdr:cNvPr id="85" name="テキスト ボックス 84"/>
        <xdr:cNvSpPr txBox="1"/>
      </xdr:nvSpPr>
      <xdr:spPr>
        <a:xfrm>
          <a:off x="2641111" y="64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130208</xdr:rowOff>
    </xdr:from>
    <xdr:to>
      <xdr:col>10</xdr:col>
      <xdr:colOff>165100</xdr:colOff>
      <xdr:row>38</xdr:row>
      <xdr:rowOff>60358</xdr:rowOff>
    </xdr:to>
    <xdr:sp macro="" textlink="">
      <xdr:nvSpPr>
        <xdr:cNvPr id="86" name="楕円 85"/>
        <xdr:cNvSpPr/>
      </xdr:nvSpPr>
      <xdr:spPr>
        <a:xfrm>
          <a:off x="1968500" y="64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51485</xdr:rowOff>
    </xdr:from>
    <xdr:ext cx="534377" cy="259045"/>
    <xdr:sp macro="" textlink="">
      <xdr:nvSpPr>
        <xdr:cNvPr id="87" name="テキスト ボックス 86"/>
        <xdr:cNvSpPr txBox="1"/>
      </xdr:nvSpPr>
      <xdr:spPr>
        <a:xfrm>
          <a:off x="1752111" y="656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135336</xdr:rowOff>
    </xdr:from>
    <xdr:to>
      <xdr:col>6</xdr:col>
      <xdr:colOff>38100</xdr:colOff>
      <xdr:row>38</xdr:row>
      <xdr:rowOff>65486</xdr:rowOff>
    </xdr:to>
    <xdr:sp macro="" textlink="">
      <xdr:nvSpPr>
        <xdr:cNvPr id="88" name="楕円 87"/>
        <xdr:cNvSpPr/>
      </xdr:nvSpPr>
      <xdr:spPr>
        <a:xfrm>
          <a:off x="1079500" y="64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56613</xdr:rowOff>
    </xdr:from>
    <xdr:ext cx="534377" cy="259045"/>
    <xdr:sp macro="" textlink="">
      <xdr:nvSpPr>
        <xdr:cNvPr id="89" name="テキスト ボックス 88"/>
        <xdr:cNvSpPr txBox="1"/>
      </xdr:nvSpPr>
      <xdr:spPr>
        <a:xfrm>
          <a:off x="863111" y="65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44579</xdr:rowOff>
    </xdr:from>
    <xdr:to>
      <xdr:col>24</xdr:col>
      <xdr:colOff>63500</xdr:colOff>
      <xdr:row>56</xdr:row>
      <xdr:rowOff>80804</xdr:rowOff>
    </xdr:to>
    <xdr:cxnSp macro="">
      <xdr:nvCxnSpPr>
        <xdr:cNvPr id="116" name="直線コネクタ 115"/>
        <xdr:cNvCxnSpPr/>
      </xdr:nvCxnSpPr>
      <xdr:spPr>
        <a:xfrm flipV="1">
          <a:off x="3797300" y="9645779"/>
          <a:ext cx="838200" cy="3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68783</xdr:rowOff>
    </xdr:from>
    <xdr:to>
      <xdr:col>19</xdr:col>
      <xdr:colOff>177800</xdr:colOff>
      <xdr:row>56</xdr:row>
      <xdr:rowOff>80804</xdr:rowOff>
    </xdr:to>
    <xdr:cxnSp macro="">
      <xdr:nvCxnSpPr>
        <xdr:cNvPr id="119" name="直線コネクタ 118"/>
        <xdr:cNvCxnSpPr/>
      </xdr:nvCxnSpPr>
      <xdr:spPr>
        <a:xfrm>
          <a:off x="2908300" y="9669983"/>
          <a:ext cx="8890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103517</xdr:rowOff>
    </xdr:from>
    <xdr:to>
      <xdr:col>15</xdr:col>
      <xdr:colOff>50800</xdr:colOff>
      <xdr:row>56</xdr:row>
      <xdr:rowOff>68783</xdr:rowOff>
    </xdr:to>
    <xdr:cxnSp macro="">
      <xdr:nvCxnSpPr>
        <xdr:cNvPr id="122" name="直線コネクタ 121"/>
        <xdr:cNvCxnSpPr/>
      </xdr:nvCxnSpPr>
      <xdr:spPr>
        <a:xfrm>
          <a:off x="2019300" y="9361817"/>
          <a:ext cx="889000" cy="30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103517</xdr:rowOff>
    </xdr:from>
    <xdr:to>
      <xdr:col>10</xdr:col>
      <xdr:colOff>114300</xdr:colOff>
      <xdr:row>56</xdr:row>
      <xdr:rowOff>27659</xdr:rowOff>
    </xdr:to>
    <xdr:cxnSp macro="">
      <xdr:nvCxnSpPr>
        <xdr:cNvPr id="125" name="直線コネクタ 124"/>
        <xdr:cNvCxnSpPr/>
      </xdr:nvCxnSpPr>
      <xdr:spPr>
        <a:xfrm flipV="1">
          <a:off x="1130300" y="9361817"/>
          <a:ext cx="889000" cy="26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38848</xdr:rowOff>
    </xdr:from>
    <xdr:ext cx="599010" cy="259045"/>
    <xdr:sp macro="" textlink="">
      <xdr:nvSpPr>
        <xdr:cNvPr id="127" name="テキスト ボックス 126"/>
        <xdr:cNvSpPr txBox="1"/>
      </xdr:nvSpPr>
      <xdr:spPr>
        <a:xfrm>
          <a:off x="1719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165229</xdr:rowOff>
    </xdr:from>
    <xdr:to>
      <xdr:col>24</xdr:col>
      <xdr:colOff>114300</xdr:colOff>
      <xdr:row>56</xdr:row>
      <xdr:rowOff>95379</xdr:rowOff>
    </xdr:to>
    <xdr:sp macro="" textlink="">
      <xdr:nvSpPr>
        <xdr:cNvPr id="135" name="楕円 134"/>
        <xdr:cNvSpPr/>
      </xdr:nvSpPr>
      <xdr:spPr>
        <a:xfrm>
          <a:off x="4584700" y="95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143656</xdr:rowOff>
    </xdr:from>
    <xdr:ext cx="534377" cy="259045"/>
    <xdr:sp macro="" textlink="">
      <xdr:nvSpPr>
        <xdr:cNvPr id="136" name="物件費該当値テキスト"/>
        <xdr:cNvSpPr txBox="1"/>
      </xdr:nvSpPr>
      <xdr:spPr>
        <a:xfrm>
          <a:off x="4686300" y="95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30004</xdr:rowOff>
    </xdr:from>
    <xdr:to>
      <xdr:col>20</xdr:col>
      <xdr:colOff>38100</xdr:colOff>
      <xdr:row>56</xdr:row>
      <xdr:rowOff>131604</xdr:rowOff>
    </xdr:to>
    <xdr:sp macro="" textlink="">
      <xdr:nvSpPr>
        <xdr:cNvPr id="137" name="楕円 136"/>
        <xdr:cNvSpPr/>
      </xdr:nvSpPr>
      <xdr:spPr>
        <a:xfrm>
          <a:off x="3746500" y="963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122731</xdr:rowOff>
    </xdr:from>
    <xdr:ext cx="534377" cy="259045"/>
    <xdr:sp macro="" textlink="">
      <xdr:nvSpPr>
        <xdr:cNvPr id="138" name="テキスト ボックス 137"/>
        <xdr:cNvSpPr txBox="1"/>
      </xdr:nvSpPr>
      <xdr:spPr>
        <a:xfrm>
          <a:off x="3530111" y="972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17983</xdr:rowOff>
    </xdr:from>
    <xdr:to>
      <xdr:col>15</xdr:col>
      <xdr:colOff>101600</xdr:colOff>
      <xdr:row>56</xdr:row>
      <xdr:rowOff>119583</xdr:rowOff>
    </xdr:to>
    <xdr:sp macro="" textlink="">
      <xdr:nvSpPr>
        <xdr:cNvPr id="139" name="楕円 138"/>
        <xdr:cNvSpPr/>
      </xdr:nvSpPr>
      <xdr:spPr>
        <a:xfrm>
          <a:off x="2857500" y="961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110710</xdr:rowOff>
    </xdr:from>
    <xdr:ext cx="534377" cy="259045"/>
    <xdr:sp macro="" textlink="">
      <xdr:nvSpPr>
        <xdr:cNvPr id="140" name="テキスト ボックス 139"/>
        <xdr:cNvSpPr txBox="1"/>
      </xdr:nvSpPr>
      <xdr:spPr>
        <a:xfrm>
          <a:off x="2641111" y="97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52717</xdr:rowOff>
    </xdr:from>
    <xdr:to>
      <xdr:col>10</xdr:col>
      <xdr:colOff>165100</xdr:colOff>
      <xdr:row>54</xdr:row>
      <xdr:rowOff>154317</xdr:rowOff>
    </xdr:to>
    <xdr:sp macro="" textlink="">
      <xdr:nvSpPr>
        <xdr:cNvPr id="141" name="楕円 140"/>
        <xdr:cNvSpPr/>
      </xdr:nvSpPr>
      <xdr:spPr>
        <a:xfrm>
          <a:off x="1968500" y="931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170844</xdr:rowOff>
    </xdr:from>
    <xdr:ext cx="599010" cy="259045"/>
    <xdr:sp macro="" textlink="">
      <xdr:nvSpPr>
        <xdr:cNvPr id="142" name="テキスト ボックス 141"/>
        <xdr:cNvSpPr txBox="1"/>
      </xdr:nvSpPr>
      <xdr:spPr>
        <a:xfrm>
          <a:off x="1719795" y="908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148309</xdr:rowOff>
    </xdr:from>
    <xdr:to>
      <xdr:col>6</xdr:col>
      <xdr:colOff>38100</xdr:colOff>
      <xdr:row>56</xdr:row>
      <xdr:rowOff>78459</xdr:rowOff>
    </xdr:to>
    <xdr:sp macro="" textlink="">
      <xdr:nvSpPr>
        <xdr:cNvPr id="143" name="楕円 142"/>
        <xdr:cNvSpPr/>
      </xdr:nvSpPr>
      <xdr:spPr>
        <a:xfrm>
          <a:off x="1079500" y="957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69586</xdr:rowOff>
    </xdr:from>
    <xdr:ext cx="534377" cy="259045"/>
    <xdr:sp macro="" textlink="">
      <xdr:nvSpPr>
        <xdr:cNvPr id="144" name="テキスト ボックス 143"/>
        <xdr:cNvSpPr txBox="1"/>
      </xdr:nvSpPr>
      <xdr:spPr>
        <a:xfrm>
          <a:off x="863111" y="967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108131</xdr:rowOff>
    </xdr:from>
    <xdr:to>
      <xdr:col>24</xdr:col>
      <xdr:colOff>63500</xdr:colOff>
      <xdr:row>74</xdr:row>
      <xdr:rowOff>48031</xdr:rowOff>
    </xdr:to>
    <xdr:cxnSp macro="">
      <xdr:nvCxnSpPr>
        <xdr:cNvPr id="171" name="直線コネクタ 170"/>
        <xdr:cNvCxnSpPr/>
      </xdr:nvCxnSpPr>
      <xdr:spPr>
        <a:xfrm>
          <a:off x="3797300" y="12623981"/>
          <a:ext cx="838200" cy="1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14908</xdr:rowOff>
    </xdr:from>
    <xdr:ext cx="469744" cy="259045"/>
    <xdr:sp macro="" textlink="">
      <xdr:nvSpPr>
        <xdr:cNvPr id="172" name="維持補修費平均値テキスト"/>
        <xdr:cNvSpPr txBox="1"/>
      </xdr:nvSpPr>
      <xdr:spPr>
        <a:xfrm>
          <a:off x="4686300" y="13216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169532</xdr:rowOff>
    </xdr:from>
    <xdr:to>
      <xdr:col>19</xdr:col>
      <xdr:colOff>177800</xdr:colOff>
      <xdr:row>73</xdr:row>
      <xdr:rowOff>108131</xdr:rowOff>
    </xdr:to>
    <xdr:cxnSp macro="">
      <xdr:nvCxnSpPr>
        <xdr:cNvPr id="174" name="直線コネクタ 173"/>
        <xdr:cNvCxnSpPr/>
      </xdr:nvCxnSpPr>
      <xdr:spPr>
        <a:xfrm>
          <a:off x="2908300" y="12513932"/>
          <a:ext cx="889000" cy="1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136844</xdr:rowOff>
    </xdr:from>
    <xdr:ext cx="469744" cy="259045"/>
    <xdr:sp macro="" textlink="">
      <xdr:nvSpPr>
        <xdr:cNvPr id="176" name="テキスト ボックス 175"/>
        <xdr:cNvSpPr txBox="1"/>
      </xdr:nvSpPr>
      <xdr:spPr>
        <a:xfrm>
          <a:off x="3562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169532</xdr:rowOff>
    </xdr:from>
    <xdr:to>
      <xdr:col>15</xdr:col>
      <xdr:colOff>50800</xdr:colOff>
      <xdr:row>75</xdr:row>
      <xdr:rowOff>56490</xdr:rowOff>
    </xdr:to>
    <xdr:cxnSp macro="">
      <xdr:nvCxnSpPr>
        <xdr:cNvPr id="177" name="直線コネクタ 176"/>
        <xdr:cNvCxnSpPr/>
      </xdr:nvCxnSpPr>
      <xdr:spPr>
        <a:xfrm flipV="1">
          <a:off x="2019300" y="12513932"/>
          <a:ext cx="889000" cy="40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139656</xdr:rowOff>
    </xdr:from>
    <xdr:ext cx="469744" cy="259045"/>
    <xdr:sp macro="" textlink="">
      <xdr:nvSpPr>
        <xdr:cNvPr id="179" name="テキスト ボックス 178"/>
        <xdr:cNvSpPr txBox="1"/>
      </xdr:nvSpPr>
      <xdr:spPr>
        <a:xfrm>
          <a:off x="2673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18862</xdr:rowOff>
    </xdr:from>
    <xdr:to>
      <xdr:col>10</xdr:col>
      <xdr:colOff>114300</xdr:colOff>
      <xdr:row>75</xdr:row>
      <xdr:rowOff>56490</xdr:rowOff>
    </xdr:to>
    <xdr:cxnSp macro="">
      <xdr:nvCxnSpPr>
        <xdr:cNvPr id="180" name="直線コネクタ 179"/>
        <xdr:cNvCxnSpPr/>
      </xdr:nvCxnSpPr>
      <xdr:spPr>
        <a:xfrm>
          <a:off x="1130300" y="12191812"/>
          <a:ext cx="889000" cy="72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168597</xdr:rowOff>
    </xdr:from>
    <xdr:ext cx="469744" cy="259045"/>
    <xdr:sp macro="" textlink="">
      <xdr:nvSpPr>
        <xdr:cNvPr id="182" name="テキスト ボックス 181"/>
        <xdr:cNvSpPr txBox="1"/>
      </xdr:nvSpPr>
      <xdr:spPr>
        <a:xfrm>
          <a:off x="1784428" y="133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4073</xdr:rowOff>
    </xdr:from>
    <xdr:ext cx="469744" cy="259045"/>
    <xdr:sp macro="" textlink="">
      <xdr:nvSpPr>
        <xdr:cNvPr id="184" name="テキスト ボックス 183"/>
        <xdr:cNvSpPr txBox="1"/>
      </xdr:nvSpPr>
      <xdr:spPr>
        <a:xfrm>
          <a:off x="895428" y="1337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168681</xdr:rowOff>
    </xdr:from>
    <xdr:to>
      <xdr:col>24</xdr:col>
      <xdr:colOff>114300</xdr:colOff>
      <xdr:row>74</xdr:row>
      <xdr:rowOff>98831</xdr:rowOff>
    </xdr:to>
    <xdr:sp macro="" textlink="">
      <xdr:nvSpPr>
        <xdr:cNvPr id="190" name="楕円 189"/>
        <xdr:cNvSpPr/>
      </xdr:nvSpPr>
      <xdr:spPr>
        <a:xfrm>
          <a:off x="4584700" y="126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20108</xdr:rowOff>
    </xdr:from>
    <xdr:ext cx="534377" cy="259045"/>
    <xdr:sp macro="" textlink="">
      <xdr:nvSpPr>
        <xdr:cNvPr id="191" name="維持補修費該当値テキスト"/>
        <xdr:cNvSpPr txBox="1"/>
      </xdr:nvSpPr>
      <xdr:spPr>
        <a:xfrm>
          <a:off x="4686300" y="1253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57331</xdr:rowOff>
    </xdr:from>
    <xdr:to>
      <xdr:col>20</xdr:col>
      <xdr:colOff>38100</xdr:colOff>
      <xdr:row>73</xdr:row>
      <xdr:rowOff>158931</xdr:rowOff>
    </xdr:to>
    <xdr:sp macro="" textlink="">
      <xdr:nvSpPr>
        <xdr:cNvPr id="192" name="楕円 191"/>
        <xdr:cNvSpPr/>
      </xdr:nvSpPr>
      <xdr:spPr>
        <a:xfrm>
          <a:off x="3746500" y="1257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4008</xdr:rowOff>
    </xdr:from>
    <xdr:ext cx="534377" cy="259045"/>
    <xdr:sp macro="" textlink="">
      <xdr:nvSpPr>
        <xdr:cNvPr id="193" name="テキスト ボックス 192"/>
        <xdr:cNvSpPr txBox="1"/>
      </xdr:nvSpPr>
      <xdr:spPr>
        <a:xfrm>
          <a:off x="3530111" y="1234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118732</xdr:rowOff>
    </xdr:from>
    <xdr:to>
      <xdr:col>15</xdr:col>
      <xdr:colOff>101600</xdr:colOff>
      <xdr:row>73</xdr:row>
      <xdr:rowOff>48882</xdr:rowOff>
    </xdr:to>
    <xdr:sp macro="" textlink="">
      <xdr:nvSpPr>
        <xdr:cNvPr id="194" name="楕円 193"/>
        <xdr:cNvSpPr/>
      </xdr:nvSpPr>
      <xdr:spPr>
        <a:xfrm>
          <a:off x="2857500" y="124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65409</xdr:rowOff>
    </xdr:from>
    <xdr:ext cx="534377" cy="259045"/>
    <xdr:sp macro="" textlink="">
      <xdr:nvSpPr>
        <xdr:cNvPr id="195" name="テキスト ボックス 194"/>
        <xdr:cNvSpPr txBox="1"/>
      </xdr:nvSpPr>
      <xdr:spPr>
        <a:xfrm>
          <a:off x="2641111" y="1223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5690</xdr:rowOff>
    </xdr:from>
    <xdr:to>
      <xdr:col>10</xdr:col>
      <xdr:colOff>165100</xdr:colOff>
      <xdr:row>75</xdr:row>
      <xdr:rowOff>107290</xdr:rowOff>
    </xdr:to>
    <xdr:sp macro="" textlink="">
      <xdr:nvSpPr>
        <xdr:cNvPr id="196" name="楕円 195"/>
        <xdr:cNvSpPr/>
      </xdr:nvSpPr>
      <xdr:spPr>
        <a:xfrm>
          <a:off x="1968500" y="128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123817</xdr:rowOff>
    </xdr:from>
    <xdr:ext cx="534377" cy="259045"/>
    <xdr:sp macro="" textlink="">
      <xdr:nvSpPr>
        <xdr:cNvPr id="197" name="テキスト ボックス 196"/>
        <xdr:cNvSpPr txBox="1"/>
      </xdr:nvSpPr>
      <xdr:spPr>
        <a:xfrm>
          <a:off x="1752111" y="1263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139512</xdr:rowOff>
    </xdr:from>
    <xdr:to>
      <xdr:col>6</xdr:col>
      <xdr:colOff>38100</xdr:colOff>
      <xdr:row>71</xdr:row>
      <xdr:rowOff>69662</xdr:rowOff>
    </xdr:to>
    <xdr:sp macro="" textlink="">
      <xdr:nvSpPr>
        <xdr:cNvPr id="198" name="楕円 197"/>
        <xdr:cNvSpPr/>
      </xdr:nvSpPr>
      <xdr:spPr>
        <a:xfrm>
          <a:off x="1079500" y="1214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86189</xdr:rowOff>
    </xdr:from>
    <xdr:ext cx="534377" cy="259045"/>
    <xdr:sp macro="" textlink="">
      <xdr:nvSpPr>
        <xdr:cNvPr id="199" name="テキスト ボックス 198"/>
        <xdr:cNvSpPr txBox="1"/>
      </xdr:nvSpPr>
      <xdr:spPr>
        <a:xfrm>
          <a:off x="863111" y="1191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167458</xdr:rowOff>
    </xdr:from>
    <xdr:to>
      <xdr:col>24</xdr:col>
      <xdr:colOff>63500</xdr:colOff>
      <xdr:row>100</xdr:row>
      <xdr:rowOff>6231</xdr:rowOff>
    </xdr:to>
    <xdr:cxnSp macro="">
      <xdr:nvCxnSpPr>
        <xdr:cNvPr id="231" name="直線コネクタ 230"/>
        <xdr:cNvCxnSpPr/>
      </xdr:nvCxnSpPr>
      <xdr:spPr>
        <a:xfrm>
          <a:off x="3797300" y="17141008"/>
          <a:ext cx="8382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167458</xdr:rowOff>
    </xdr:from>
    <xdr:to>
      <xdr:col>19</xdr:col>
      <xdr:colOff>177800</xdr:colOff>
      <xdr:row>100</xdr:row>
      <xdr:rowOff>5888</xdr:rowOff>
    </xdr:to>
    <xdr:cxnSp macro="">
      <xdr:nvCxnSpPr>
        <xdr:cNvPr id="234" name="直線コネクタ 233"/>
        <xdr:cNvCxnSpPr/>
      </xdr:nvCxnSpPr>
      <xdr:spPr>
        <a:xfrm flipV="1">
          <a:off x="2908300" y="17141008"/>
          <a:ext cx="8890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6" name="テキスト ボックス 235"/>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100</xdr:row>
      <xdr:rowOff>874</xdr:rowOff>
    </xdr:from>
    <xdr:to>
      <xdr:col>15</xdr:col>
      <xdr:colOff>50800</xdr:colOff>
      <xdr:row>100</xdr:row>
      <xdr:rowOff>5888</xdr:rowOff>
    </xdr:to>
    <xdr:cxnSp macro="">
      <xdr:nvCxnSpPr>
        <xdr:cNvPr id="237" name="直線コネクタ 236"/>
        <xdr:cNvCxnSpPr/>
      </xdr:nvCxnSpPr>
      <xdr:spPr>
        <a:xfrm>
          <a:off x="2019300" y="17145874"/>
          <a:ext cx="889000" cy="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67629</xdr:rowOff>
    </xdr:from>
    <xdr:ext cx="534377" cy="259045"/>
    <xdr:sp macro="" textlink="">
      <xdr:nvSpPr>
        <xdr:cNvPr id="239" name="テキスト ボックス 238"/>
        <xdr:cNvSpPr txBox="1"/>
      </xdr:nvSpPr>
      <xdr:spPr>
        <a:xfrm>
          <a:off x="2641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97148</xdr:rowOff>
    </xdr:from>
    <xdr:to>
      <xdr:col>10</xdr:col>
      <xdr:colOff>114300</xdr:colOff>
      <xdr:row>100</xdr:row>
      <xdr:rowOff>874</xdr:rowOff>
    </xdr:to>
    <xdr:cxnSp macro="">
      <xdr:nvCxnSpPr>
        <xdr:cNvPr id="240" name="直線コネクタ 239"/>
        <xdr:cNvCxnSpPr/>
      </xdr:nvCxnSpPr>
      <xdr:spPr>
        <a:xfrm>
          <a:off x="1130300" y="17070698"/>
          <a:ext cx="889000" cy="7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3067</xdr:rowOff>
    </xdr:from>
    <xdr:ext cx="534377" cy="259045"/>
    <xdr:sp macro="" textlink="">
      <xdr:nvSpPr>
        <xdr:cNvPr id="242" name="テキスト ボックス 241"/>
        <xdr:cNvSpPr txBox="1"/>
      </xdr:nvSpPr>
      <xdr:spPr>
        <a:xfrm>
          <a:off x="1752111" y="164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46910</xdr:rowOff>
    </xdr:from>
    <xdr:ext cx="534377" cy="259045"/>
    <xdr:sp macro="" textlink="">
      <xdr:nvSpPr>
        <xdr:cNvPr id="244" name="テキスト ボックス 243"/>
        <xdr:cNvSpPr txBox="1"/>
      </xdr:nvSpPr>
      <xdr:spPr>
        <a:xfrm>
          <a:off x="863111" y="165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126881</xdr:rowOff>
    </xdr:from>
    <xdr:to>
      <xdr:col>24</xdr:col>
      <xdr:colOff>114300</xdr:colOff>
      <xdr:row>100</xdr:row>
      <xdr:rowOff>57031</xdr:rowOff>
    </xdr:to>
    <xdr:sp macro="" textlink="">
      <xdr:nvSpPr>
        <xdr:cNvPr id="250" name="楕円 249"/>
        <xdr:cNvSpPr/>
      </xdr:nvSpPr>
      <xdr:spPr>
        <a:xfrm>
          <a:off x="4584700" y="1710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99</xdr:row>
      <xdr:rowOff>41808</xdr:rowOff>
    </xdr:from>
    <xdr:ext cx="534377" cy="259045"/>
    <xdr:sp macro="" textlink="">
      <xdr:nvSpPr>
        <xdr:cNvPr id="251" name="扶助費該当値テキスト"/>
        <xdr:cNvSpPr txBox="1"/>
      </xdr:nvSpPr>
      <xdr:spPr>
        <a:xfrm>
          <a:off x="4686300" y="1701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116658</xdr:rowOff>
    </xdr:from>
    <xdr:to>
      <xdr:col>20</xdr:col>
      <xdr:colOff>38100</xdr:colOff>
      <xdr:row>100</xdr:row>
      <xdr:rowOff>46808</xdr:rowOff>
    </xdr:to>
    <xdr:sp macro="" textlink="">
      <xdr:nvSpPr>
        <xdr:cNvPr id="252" name="楕円 251"/>
        <xdr:cNvSpPr/>
      </xdr:nvSpPr>
      <xdr:spPr>
        <a:xfrm>
          <a:off x="3746500" y="170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100</xdr:row>
      <xdr:rowOff>37935</xdr:rowOff>
    </xdr:from>
    <xdr:ext cx="534377" cy="259045"/>
    <xdr:sp macro="" textlink="">
      <xdr:nvSpPr>
        <xdr:cNvPr id="253" name="テキスト ボックス 252"/>
        <xdr:cNvSpPr txBox="1"/>
      </xdr:nvSpPr>
      <xdr:spPr>
        <a:xfrm>
          <a:off x="3530111" y="1718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126538</xdr:rowOff>
    </xdr:from>
    <xdr:to>
      <xdr:col>15</xdr:col>
      <xdr:colOff>101600</xdr:colOff>
      <xdr:row>100</xdr:row>
      <xdr:rowOff>56688</xdr:rowOff>
    </xdr:to>
    <xdr:sp macro="" textlink="">
      <xdr:nvSpPr>
        <xdr:cNvPr id="254" name="楕円 253"/>
        <xdr:cNvSpPr/>
      </xdr:nvSpPr>
      <xdr:spPr>
        <a:xfrm>
          <a:off x="2857500" y="1710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100</xdr:row>
      <xdr:rowOff>47815</xdr:rowOff>
    </xdr:from>
    <xdr:ext cx="534377" cy="259045"/>
    <xdr:sp macro="" textlink="">
      <xdr:nvSpPr>
        <xdr:cNvPr id="255" name="テキスト ボックス 254"/>
        <xdr:cNvSpPr txBox="1"/>
      </xdr:nvSpPr>
      <xdr:spPr>
        <a:xfrm>
          <a:off x="2641111" y="1719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121524</xdr:rowOff>
    </xdr:from>
    <xdr:to>
      <xdr:col>10</xdr:col>
      <xdr:colOff>165100</xdr:colOff>
      <xdr:row>100</xdr:row>
      <xdr:rowOff>51674</xdr:rowOff>
    </xdr:to>
    <xdr:sp macro="" textlink="">
      <xdr:nvSpPr>
        <xdr:cNvPr id="256" name="楕円 255"/>
        <xdr:cNvSpPr/>
      </xdr:nvSpPr>
      <xdr:spPr>
        <a:xfrm>
          <a:off x="1968500" y="1709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42801</xdr:rowOff>
    </xdr:from>
    <xdr:ext cx="534377" cy="259045"/>
    <xdr:sp macro="" textlink="">
      <xdr:nvSpPr>
        <xdr:cNvPr id="257" name="テキスト ボックス 256"/>
        <xdr:cNvSpPr txBox="1"/>
      </xdr:nvSpPr>
      <xdr:spPr>
        <a:xfrm>
          <a:off x="1752111" y="1718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46348</xdr:rowOff>
    </xdr:from>
    <xdr:to>
      <xdr:col>6</xdr:col>
      <xdr:colOff>38100</xdr:colOff>
      <xdr:row>99</xdr:row>
      <xdr:rowOff>147948</xdr:rowOff>
    </xdr:to>
    <xdr:sp macro="" textlink="">
      <xdr:nvSpPr>
        <xdr:cNvPr id="258" name="楕円 257"/>
        <xdr:cNvSpPr/>
      </xdr:nvSpPr>
      <xdr:spPr>
        <a:xfrm>
          <a:off x="1079500" y="1701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139075</xdr:rowOff>
    </xdr:from>
    <xdr:ext cx="534377" cy="259045"/>
    <xdr:sp macro="" textlink="">
      <xdr:nvSpPr>
        <xdr:cNvPr id="259" name="テキスト ボックス 258"/>
        <xdr:cNvSpPr txBox="1"/>
      </xdr:nvSpPr>
      <xdr:spPr>
        <a:xfrm>
          <a:off x="863111" y="1711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63603</xdr:rowOff>
    </xdr:from>
    <xdr:to>
      <xdr:col>55</xdr:col>
      <xdr:colOff>0</xdr:colOff>
      <xdr:row>36</xdr:row>
      <xdr:rowOff>7707</xdr:rowOff>
    </xdr:to>
    <xdr:cxnSp macro="">
      <xdr:nvCxnSpPr>
        <xdr:cNvPr id="288" name="直線コネクタ 287"/>
        <xdr:cNvCxnSpPr/>
      </xdr:nvCxnSpPr>
      <xdr:spPr>
        <a:xfrm>
          <a:off x="9639300" y="6064353"/>
          <a:ext cx="838200" cy="11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53341</xdr:rowOff>
    </xdr:from>
    <xdr:ext cx="599010" cy="259045"/>
    <xdr:sp macro="" textlink="">
      <xdr:nvSpPr>
        <xdr:cNvPr id="289" name="補助費等平均値テキスト"/>
        <xdr:cNvSpPr txBox="1"/>
      </xdr:nvSpPr>
      <xdr:spPr>
        <a:xfrm>
          <a:off x="10528300" y="6225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63603</xdr:rowOff>
    </xdr:from>
    <xdr:to>
      <xdr:col>50</xdr:col>
      <xdr:colOff>114300</xdr:colOff>
      <xdr:row>36</xdr:row>
      <xdr:rowOff>166496</xdr:rowOff>
    </xdr:to>
    <xdr:cxnSp macro="">
      <xdr:nvCxnSpPr>
        <xdr:cNvPr id="291" name="直線コネクタ 290"/>
        <xdr:cNvCxnSpPr/>
      </xdr:nvCxnSpPr>
      <xdr:spPr>
        <a:xfrm flipV="1">
          <a:off x="8750300" y="6064353"/>
          <a:ext cx="889000" cy="27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157784</xdr:rowOff>
    </xdr:from>
    <xdr:ext cx="599010" cy="259045"/>
    <xdr:sp macro="" textlink="">
      <xdr:nvSpPr>
        <xdr:cNvPr id="293" name="テキスト ボックス 292"/>
        <xdr:cNvSpPr txBox="1"/>
      </xdr:nvSpPr>
      <xdr:spPr>
        <a:xfrm>
          <a:off x="9339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166496</xdr:rowOff>
    </xdr:from>
    <xdr:to>
      <xdr:col>45</xdr:col>
      <xdr:colOff>177800</xdr:colOff>
      <xdr:row>37</xdr:row>
      <xdr:rowOff>10884</xdr:rowOff>
    </xdr:to>
    <xdr:cxnSp macro="">
      <xdr:nvCxnSpPr>
        <xdr:cNvPr id="294" name="直線コネクタ 293"/>
        <xdr:cNvCxnSpPr/>
      </xdr:nvCxnSpPr>
      <xdr:spPr>
        <a:xfrm flipV="1">
          <a:off x="7861300" y="6338696"/>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10884</xdr:rowOff>
    </xdr:from>
    <xdr:to>
      <xdr:col>41</xdr:col>
      <xdr:colOff>50800</xdr:colOff>
      <xdr:row>37</xdr:row>
      <xdr:rowOff>36434</xdr:rowOff>
    </xdr:to>
    <xdr:cxnSp macro="">
      <xdr:nvCxnSpPr>
        <xdr:cNvPr id="297" name="直線コネクタ 296"/>
        <xdr:cNvCxnSpPr/>
      </xdr:nvCxnSpPr>
      <xdr:spPr>
        <a:xfrm flipV="1">
          <a:off x="6972300" y="6354534"/>
          <a:ext cx="889000" cy="2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81984</xdr:rowOff>
    </xdr:from>
    <xdr:ext cx="534377" cy="259045"/>
    <xdr:sp macro="" textlink="">
      <xdr:nvSpPr>
        <xdr:cNvPr id="301" name="テキスト ボックス 300"/>
        <xdr:cNvSpPr txBox="1"/>
      </xdr:nvSpPr>
      <xdr:spPr>
        <a:xfrm>
          <a:off x="6705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128357</xdr:rowOff>
    </xdr:from>
    <xdr:to>
      <xdr:col>55</xdr:col>
      <xdr:colOff>50800</xdr:colOff>
      <xdr:row>36</xdr:row>
      <xdr:rowOff>58507</xdr:rowOff>
    </xdr:to>
    <xdr:sp macro="" textlink="">
      <xdr:nvSpPr>
        <xdr:cNvPr id="307" name="楕円 306"/>
        <xdr:cNvSpPr/>
      </xdr:nvSpPr>
      <xdr:spPr>
        <a:xfrm>
          <a:off x="10426700" y="612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151234</xdr:rowOff>
    </xdr:from>
    <xdr:ext cx="599010" cy="259045"/>
    <xdr:sp macro="" textlink="">
      <xdr:nvSpPr>
        <xdr:cNvPr id="308" name="補助費等該当値テキスト"/>
        <xdr:cNvSpPr txBox="1"/>
      </xdr:nvSpPr>
      <xdr:spPr>
        <a:xfrm>
          <a:off x="10528300" y="598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12803</xdr:rowOff>
    </xdr:from>
    <xdr:to>
      <xdr:col>50</xdr:col>
      <xdr:colOff>165100</xdr:colOff>
      <xdr:row>35</xdr:row>
      <xdr:rowOff>114403</xdr:rowOff>
    </xdr:to>
    <xdr:sp macro="" textlink="">
      <xdr:nvSpPr>
        <xdr:cNvPr id="309" name="楕円 308"/>
        <xdr:cNvSpPr/>
      </xdr:nvSpPr>
      <xdr:spPr>
        <a:xfrm>
          <a:off x="9588500" y="60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130930</xdr:rowOff>
    </xdr:from>
    <xdr:ext cx="599010" cy="259045"/>
    <xdr:sp macro="" textlink="">
      <xdr:nvSpPr>
        <xdr:cNvPr id="310" name="テキスト ボックス 309"/>
        <xdr:cNvSpPr txBox="1"/>
      </xdr:nvSpPr>
      <xdr:spPr>
        <a:xfrm>
          <a:off x="9339795" y="578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115696</xdr:rowOff>
    </xdr:from>
    <xdr:to>
      <xdr:col>46</xdr:col>
      <xdr:colOff>38100</xdr:colOff>
      <xdr:row>37</xdr:row>
      <xdr:rowOff>45846</xdr:rowOff>
    </xdr:to>
    <xdr:sp macro="" textlink="">
      <xdr:nvSpPr>
        <xdr:cNvPr id="311" name="楕円 310"/>
        <xdr:cNvSpPr/>
      </xdr:nvSpPr>
      <xdr:spPr>
        <a:xfrm>
          <a:off x="8699500" y="62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36973</xdr:rowOff>
    </xdr:from>
    <xdr:ext cx="599010" cy="259045"/>
    <xdr:sp macro="" textlink="">
      <xdr:nvSpPr>
        <xdr:cNvPr id="312" name="テキスト ボックス 311"/>
        <xdr:cNvSpPr txBox="1"/>
      </xdr:nvSpPr>
      <xdr:spPr>
        <a:xfrm>
          <a:off x="8450795" y="638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131534</xdr:rowOff>
    </xdr:from>
    <xdr:to>
      <xdr:col>41</xdr:col>
      <xdr:colOff>101600</xdr:colOff>
      <xdr:row>37</xdr:row>
      <xdr:rowOff>61684</xdr:rowOff>
    </xdr:to>
    <xdr:sp macro="" textlink="">
      <xdr:nvSpPr>
        <xdr:cNvPr id="313" name="楕円 312"/>
        <xdr:cNvSpPr/>
      </xdr:nvSpPr>
      <xdr:spPr>
        <a:xfrm>
          <a:off x="7810500" y="630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52811</xdr:rowOff>
    </xdr:from>
    <xdr:ext cx="534377" cy="259045"/>
    <xdr:sp macro="" textlink="">
      <xdr:nvSpPr>
        <xdr:cNvPr id="314" name="テキスト ボックス 313"/>
        <xdr:cNvSpPr txBox="1"/>
      </xdr:nvSpPr>
      <xdr:spPr>
        <a:xfrm>
          <a:off x="7594111" y="639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157084</xdr:rowOff>
    </xdr:from>
    <xdr:to>
      <xdr:col>36</xdr:col>
      <xdr:colOff>165100</xdr:colOff>
      <xdr:row>37</xdr:row>
      <xdr:rowOff>87234</xdr:rowOff>
    </xdr:to>
    <xdr:sp macro="" textlink="">
      <xdr:nvSpPr>
        <xdr:cNvPr id="315" name="楕円 314"/>
        <xdr:cNvSpPr/>
      </xdr:nvSpPr>
      <xdr:spPr>
        <a:xfrm>
          <a:off x="6921500" y="632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103761</xdr:rowOff>
    </xdr:from>
    <xdr:ext cx="534377" cy="259045"/>
    <xdr:sp macro="" textlink="">
      <xdr:nvSpPr>
        <xdr:cNvPr id="316" name="テキスト ボックス 315"/>
        <xdr:cNvSpPr txBox="1"/>
      </xdr:nvSpPr>
      <xdr:spPr>
        <a:xfrm>
          <a:off x="6705111" y="610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13810</xdr:rowOff>
    </xdr:from>
    <xdr:to>
      <xdr:col>55</xdr:col>
      <xdr:colOff>0</xdr:colOff>
      <xdr:row>58</xdr:row>
      <xdr:rowOff>116620</xdr:rowOff>
    </xdr:to>
    <xdr:cxnSp macro="">
      <xdr:nvCxnSpPr>
        <xdr:cNvPr id="345" name="直線コネクタ 344"/>
        <xdr:cNvCxnSpPr/>
      </xdr:nvCxnSpPr>
      <xdr:spPr>
        <a:xfrm flipV="1">
          <a:off x="9639300" y="9957910"/>
          <a:ext cx="838200" cy="10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160737</xdr:rowOff>
    </xdr:from>
    <xdr:ext cx="599010" cy="259045"/>
    <xdr:sp macro="" textlink="">
      <xdr:nvSpPr>
        <xdr:cNvPr id="346" name="普通建設事業費平均値テキスト"/>
        <xdr:cNvSpPr txBox="1"/>
      </xdr:nvSpPr>
      <xdr:spPr>
        <a:xfrm>
          <a:off x="10528300" y="993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33821</xdr:rowOff>
    </xdr:from>
    <xdr:to>
      <xdr:col>50</xdr:col>
      <xdr:colOff>114300</xdr:colOff>
      <xdr:row>58</xdr:row>
      <xdr:rowOff>116620</xdr:rowOff>
    </xdr:to>
    <xdr:cxnSp macro="">
      <xdr:nvCxnSpPr>
        <xdr:cNvPr id="348" name="直線コネクタ 347"/>
        <xdr:cNvCxnSpPr/>
      </xdr:nvCxnSpPr>
      <xdr:spPr>
        <a:xfrm>
          <a:off x="8750300" y="9977921"/>
          <a:ext cx="889000" cy="8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33821</xdr:rowOff>
    </xdr:from>
    <xdr:to>
      <xdr:col>45</xdr:col>
      <xdr:colOff>177800</xdr:colOff>
      <xdr:row>58</xdr:row>
      <xdr:rowOff>161123</xdr:rowOff>
    </xdr:to>
    <xdr:cxnSp macro="">
      <xdr:nvCxnSpPr>
        <xdr:cNvPr id="351" name="直線コネクタ 350"/>
        <xdr:cNvCxnSpPr/>
      </xdr:nvCxnSpPr>
      <xdr:spPr>
        <a:xfrm flipV="1">
          <a:off x="7861300" y="9977921"/>
          <a:ext cx="889000" cy="12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105577</xdr:rowOff>
    </xdr:from>
    <xdr:ext cx="599010" cy="259045"/>
    <xdr:sp macro="" textlink="">
      <xdr:nvSpPr>
        <xdr:cNvPr id="353" name="テキスト ボックス 352"/>
        <xdr:cNvSpPr txBox="1"/>
      </xdr:nvSpPr>
      <xdr:spPr>
        <a:xfrm>
          <a:off x="8450795" y="1004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131639</xdr:rowOff>
    </xdr:from>
    <xdr:to>
      <xdr:col>41</xdr:col>
      <xdr:colOff>50800</xdr:colOff>
      <xdr:row>58</xdr:row>
      <xdr:rowOff>161123</xdr:rowOff>
    </xdr:to>
    <xdr:cxnSp macro="">
      <xdr:nvCxnSpPr>
        <xdr:cNvPr id="354" name="直線コネクタ 353"/>
        <xdr:cNvCxnSpPr/>
      </xdr:nvCxnSpPr>
      <xdr:spPr>
        <a:xfrm>
          <a:off x="6972300" y="10075739"/>
          <a:ext cx="889000" cy="2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134460</xdr:rowOff>
    </xdr:from>
    <xdr:to>
      <xdr:col>55</xdr:col>
      <xdr:colOff>50800</xdr:colOff>
      <xdr:row>58</xdr:row>
      <xdr:rowOff>64610</xdr:rowOff>
    </xdr:to>
    <xdr:sp macro="" textlink="">
      <xdr:nvSpPr>
        <xdr:cNvPr id="364" name="楕円 363"/>
        <xdr:cNvSpPr/>
      </xdr:nvSpPr>
      <xdr:spPr>
        <a:xfrm>
          <a:off x="10426700" y="990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157337</xdr:rowOff>
    </xdr:from>
    <xdr:ext cx="599010" cy="259045"/>
    <xdr:sp macro="" textlink="">
      <xdr:nvSpPr>
        <xdr:cNvPr id="365" name="普通建設事業費該当値テキスト"/>
        <xdr:cNvSpPr txBox="1"/>
      </xdr:nvSpPr>
      <xdr:spPr>
        <a:xfrm>
          <a:off x="10528300" y="975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65820</xdr:rowOff>
    </xdr:from>
    <xdr:to>
      <xdr:col>50</xdr:col>
      <xdr:colOff>165100</xdr:colOff>
      <xdr:row>58</xdr:row>
      <xdr:rowOff>167420</xdr:rowOff>
    </xdr:to>
    <xdr:sp macro="" textlink="">
      <xdr:nvSpPr>
        <xdr:cNvPr id="366" name="楕円 365"/>
        <xdr:cNvSpPr/>
      </xdr:nvSpPr>
      <xdr:spPr>
        <a:xfrm>
          <a:off x="9588500" y="100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158547</xdr:rowOff>
    </xdr:from>
    <xdr:ext cx="534377" cy="259045"/>
    <xdr:sp macro="" textlink="">
      <xdr:nvSpPr>
        <xdr:cNvPr id="367" name="テキスト ボックス 366"/>
        <xdr:cNvSpPr txBox="1"/>
      </xdr:nvSpPr>
      <xdr:spPr>
        <a:xfrm>
          <a:off x="9372111" y="1010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154471</xdr:rowOff>
    </xdr:from>
    <xdr:to>
      <xdr:col>46</xdr:col>
      <xdr:colOff>38100</xdr:colOff>
      <xdr:row>58</xdr:row>
      <xdr:rowOff>84621</xdr:rowOff>
    </xdr:to>
    <xdr:sp macro="" textlink="">
      <xdr:nvSpPr>
        <xdr:cNvPr id="368" name="楕円 367"/>
        <xdr:cNvSpPr/>
      </xdr:nvSpPr>
      <xdr:spPr>
        <a:xfrm>
          <a:off x="8699500" y="992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101148</xdr:rowOff>
    </xdr:from>
    <xdr:ext cx="599010" cy="259045"/>
    <xdr:sp macro="" textlink="">
      <xdr:nvSpPr>
        <xdr:cNvPr id="369" name="テキスト ボックス 368"/>
        <xdr:cNvSpPr txBox="1"/>
      </xdr:nvSpPr>
      <xdr:spPr>
        <a:xfrm>
          <a:off x="8450795" y="970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110323</xdr:rowOff>
    </xdr:from>
    <xdr:to>
      <xdr:col>41</xdr:col>
      <xdr:colOff>101600</xdr:colOff>
      <xdr:row>59</xdr:row>
      <xdr:rowOff>40473</xdr:rowOff>
    </xdr:to>
    <xdr:sp macro="" textlink="">
      <xdr:nvSpPr>
        <xdr:cNvPr id="370" name="楕円 369"/>
        <xdr:cNvSpPr/>
      </xdr:nvSpPr>
      <xdr:spPr>
        <a:xfrm>
          <a:off x="7810500" y="1005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31600</xdr:rowOff>
    </xdr:from>
    <xdr:ext cx="534377" cy="259045"/>
    <xdr:sp macro="" textlink="">
      <xdr:nvSpPr>
        <xdr:cNvPr id="371" name="テキスト ボックス 370"/>
        <xdr:cNvSpPr txBox="1"/>
      </xdr:nvSpPr>
      <xdr:spPr>
        <a:xfrm>
          <a:off x="7594111" y="1014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80839</xdr:rowOff>
    </xdr:from>
    <xdr:to>
      <xdr:col>36</xdr:col>
      <xdr:colOff>165100</xdr:colOff>
      <xdr:row>59</xdr:row>
      <xdr:rowOff>10989</xdr:rowOff>
    </xdr:to>
    <xdr:sp macro="" textlink="">
      <xdr:nvSpPr>
        <xdr:cNvPr id="372" name="楕円 371"/>
        <xdr:cNvSpPr/>
      </xdr:nvSpPr>
      <xdr:spPr>
        <a:xfrm>
          <a:off x="6921500" y="1002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2116</xdr:rowOff>
    </xdr:from>
    <xdr:ext cx="534377" cy="259045"/>
    <xdr:sp macro="" textlink="">
      <xdr:nvSpPr>
        <xdr:cNvPr id="373" name="テキスト ボックス 372"/>
        <xdr:cNvSpPr txBox="1"/>
      </xdr:nvSpPr>
      <xdr:spPr>
        <a:xfrm>
          <a:off x="6705111" y="1011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92424</xdr:rowOff>
    </xdr:from>
    <xdr:to>
      <xdr:col>55</xdr:col>
      <xdr:colOff>0</xdr:colOff>
      <xdr:row>78</xdr:row>
      <xdr:rowOff>131601</xdr:rowOff>
    </xdr:to>
    <xdr:cxnSp macro="">
      <xdr:nvCxnSpPr>
        <xdr:cNvPr id="400" name="直線コネクタ 399"/>
        <xdr:cNvCxnSpPr/>
      </xdr:nvCxnSpPr>
      <xdr:spPr>
        <a:xfrm flipV="1">
          <a:off x="9639300" y="13294074"/>
          <a:ext cx="838200" cy="21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145414</xdr:rowOff>
    </xdr:from>
    <xdr:ext cx="534377" cy="259045"/>
    <xdr:sp macro="" textlink="">
      <xdr:nvSpPr>
        <xdr:cNvPr id="401" name="普通建設事業費 （ うち新規整備　）平均値テキスト"/>
        <xdr:cNvSpPr txBox="1"/>
      </xdr:nvSpPr>
      <xdr:spPr>
        <a:xfrm>
          <a:off x="10528300" y="13347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25236</xdr:rowOff>
    </xdr:from>
    <xdr:to>
      <xdr:col>50</xdr:col>
      <xdr:colOff>114300</xdr:colOff>
      <xdr:row>78</xdr:row>
      <xdr:rowOff>131601</xdr:rowOff>
    </xdr:to>
    <xdr:cxnSp macro="">
      <xdr:nvCxnSpPr>
        <xdr:cNvPr id="403" name="直線コネクタ 402"/>
        <xdr:cNvCxnSpPr/>
      </xdr:nvCxnSpPr>
      <xdr:spPr>
        <a:xfrm>
          <a:off x="8750300" y="13398336"/>
          <a:ext cx="889000" cy="10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25236</xdr:rowOff>
    </xdr:from>
    <xdr:to>
      <xdr:col>45</xdr:col>
      <xdr:colOff>177800</xdr:colOff>
      <xdr:row>78</xdr:row>
      <xdr:rowOff>139700</xdr:rowOff>
    </xdr:to>
    <xdr:cxnSp macro="">
      <xdr:nvCxnSpPr>
        <xdr:cNvPr id="406" name="直線コネクタ 405"/>
        <xdr:cNvCxnSpPr/>
      </xdr:nvCxnSpPr>
      <xdr:spPr>
        <a:xfrm flipV="1">
          <a:off x="7861300" y="13398336"/>
          <a:ext cx="889000" cy="11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83261</xdr:rowOff>
    </xdr:from>
    <xdr:ext cx="534377" cy="259045"/>
    <xdr:sp macro="" textlink="">
      <xdr:nvSpPr>
        <xdr:cNvPr id="408" name="テキスト ボックス 407"/>
        <xdr:cNvSpPr txBox="1"/>
      </xdr:nvSpPr>
      <xdr:spPr>
        <a:xfrm>
          <a:off x="8483111" y="134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135565</xdr:rowOff>
    </xdr:from>
    <xdr:to>
      <xdr:col>41</xdr:col>
      <xdr:colOff>50800</xdr:colOff>
      <xdr:row>78</xdr:row>
      <xdr:rowOff>139700</xdr:rowOff>
    </xdr:to>
    <xdr:cxnSp macro="">
      <xdr:nvCxnSpPr>
        <xdr:cNvPr id="409" name="直線コネクタ 408"/>
        <xdr:cNvCxnSpPr/>
      </xdr:nvCxnSpPr>
      <xdr:spPr>
        <a:xfrm>
          <a:off x="6972300" y="13508665"/>
          <a:ext cx="889000" cy="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41624</xdr:rowOff>
    </xdr:from>
    <xdr:to>
      <xdr:col>55</xdr:col>
      <xdr:colOff>50800</xdr:colOff>
      <xdr:row>77</xdr:row>
      <xdr:rowOff>143224</xdr:rowOff>
    </xdr:to>
    <xdr:sp macro="" textlink="">
      <xdr:nvSpPr>
        <xdr:cNvPr id="419" name="楕円 418"/>
        <xdr:cNvSpPr/>
      </xdr:nvSpPr>
      <xdr:spPr>
        <a:xfrm>
          <a:off x="10426700" y="1324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64501</xdr:rowOff>
    </xdr:from>
    <xdr:ext cx="534377" cy="259045"/>
    <xdr:sp macro="" textlink="">
      <xdr:nvSpPr>
        <xdr:cNvPr id="420" name="普通建設事業費 （ うち新規整備　）該当値テキスト"/>
        <xdr:cNvSpPr txBox="1"/>
      </xdr:nvSpPr>
      <xdr:spPr>
        <a:xfrm>
          <a:off x="10528300" y="1309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80801</xdr:rowOff>
    </xdr:from>
    <xdr:to>
      <xdr:col>50</xdr:col>
      <xdr:colOff>165100</xdr:colOff>
      <xdr:row>79</xdr:row>
      <xdr:rowOff>10951</xdr:rowOff>
    </xdr:to>
    <xdr:sp macro="" textlink="">
      <xdr:nvSpPr>
        <xdr:cNvPr id="421" name="楕円 420"/>
        <xdr:cNvSpPr/>
      </xdr:nvSpPr>
      <xdr:spPr>
        <a:xfrm>
          <a:off x="9588500" y="1345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2078</xdr:rowOff>
    </xdr:from>
    <xdr:ext cx="469744" cy="259045"/>
    <xdr:sp macro="" textlink="">
      <xdr:nvSpPr>
        <xdr:cNvPr id="422" name="テキスト ボックス 421"/>
        <xdr:cNvSpPr txBox="1"/>
      </xdr:nvSpPr>
      <xdr:spPr>
        <a:xfrm>
          <a:off x="9404428" y="1354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145886</xdr:rowOff>
    </xdr:from>
    <xdr:to>
      <xdr:col>46</xdr:col>
      <xdr:colOff>38100</xdr:colOff>
      <xdr:row>78</xdr:row>
      <xdr:rowOff>76036</xdr:rowOff>
    </xdr:to>
    <xdr:sp macro="" textlink="">
      <xdr:nvSpPr>
        <xdr:cNvPr id="423" name="楕円 422"/>
        <xdr:cNvSpPr/>
      </xdr:nvSpPr>
      <xdr:spPr>
        <a:xfrm>
          <a:off x="8699500" y="133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92563</xdr:rowOff>
    </xdr:from>
    <xdr:ext cx="534377" cy="259045"/>
    <xdr:sp macro="" textlink="">
      <xdr:nvSpPr>
        <xdr:cNvPr id="424" name="テキスト ボックス 423"/>
        <xdr:cNvSpPr txBox="1"/>
      </xdr:nvSpPr>
      <xdr:spPr>
        <a:xfrm>
          <a:off x="8483111" y="1312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5" name="楕円 424"/>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6" name="テキスト ボックス 425"/>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84765</xdr:rowOff>
    </xdr:from>
    <xdr:to>
      <xdr:col>36</xdr:col>
      <xdr:colOff>165100</xdr:colOff>
      <xdr:row>79</xdr:row>
      <xdr:rowOff>14915</xdr:rowOff>
    </xdr:to>
    <xdr:sp macro="" textlink="">
      <xdr:nvSpPr>
        <xdr:cNvPr id="427" name="楕円 426"/>
        <xdr:cNvSpPr/>
      </xdr:nvSpPr>
      <xdr:spPr>
        <a:xfrm>
          <a:off x="6921500" y="1345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6042</xdr:rowOff>
    </xdr:from>
    <xdr:ext cx="469744" cy="259045"/>
    <xdr:sp macro="" textlink="">
      <xdr:nvSpPr>
        <xdr:cNvPr id="428" name="テキスト ボックス 427"/>
        <xdr:cNvSpPr txBox="1"/>
      </xdr:nvSpPr>
      <xdr:spPr>
        <a:xfrm>
          <a:off x="6737428" y="1355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113491</xdr:rowOff>
    </xdr:from>
    <xdr:to>
      <xdr:col>55</xdr:col>
      <xdr:colOff>0</xdr:colOff>
      <xdr:row>97</xdr:row>
      <xdr:rowOff>152140</xdr:rowOff>
    </xdr:to>
    <xdr:cxnSp macro="">
      <xdr:nvCxnSpPr>
        <xdr:cNvPr id="457" name="直線コネクタ 456"/>
        <xdr:cNvCxnSpPr/>
      </xdr:nvCxnSpPr>
      <xdr:spPr>
        <a:xfrm>
          <a:off x="9639300" y="16744141"/>
          <a:ext cx="838200" cy="3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58086</xdr:rowOff>
    </xdr:from>
    <xdr:to>
      <xdr:col>50</xdr:col>
      <xdr:colOff>114300</xdr:colOff>
      <xdr:row>97</xdr:row>
      <xdr:rowOff>113491</xdr:rowOff>
    </xdr:to>
    <xdr:cxnSp macro="">
      <xdr:nvCxnSpPr>
        <xdr:cNvPr id="460" name="直線コネクタ 459"/>
        <xdr:cNvCxnSpPr/>
      </xdr:nvCxnSpPr>
      <xdr:spPr>
        <a:xfrm>
          <a:off x="8750300" y="16688736"/>
          <a:ext cx="889000" cy="5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33574</xdr:rowOff>
    </xdr:from>
    <xdr:ext cx="534377" cy="259045"/>
    <xdr:sp macro="" textlink="">
      <xdr:nvSpPr>
        <xdr:cNvPr id="462" name="テキスト ボックス 461"/>
        <xdr:cNvSpPr txBox="1"/>
      </xdr:nvSpPr>
      <xdr:spPr>
        <a:xfrm>
          <a:off x="9372111" y="1683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58086</xdr:rowOff>
    </xdr:from>
    <xdr:to>
      <xdr:col>45</xdr:col>
      <xdr:colOff>177800</xdr:colOff>
      <xdr:row>98</xdr:row>
      <xdr:rowOff>63988</xdr:rowOff>
    </xdr:to>
    <xdr:cxnSp macro="">
      <xdr:nvCxnSpPr>
        <xdr:cNvPr id="463" name="直線コネクタ 462"/>
        <xdr:cNvCxnSpPr/>
      </xdr:nvCxnSpPr>
      <xdr:spPr>
        <a:xfrm flipV="1">
          <a:off x="7861300" y="16688736"/>
          <a:ext cx="889000" cy="17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26674</xdr:rowOff>
    </xdr:from>
    <xdr:ext cx="534377" cy="259045"/>
    <xdr:sp macro="" textlink="">
      <xdr:nvSpPr>
        <xdr:cNvPr id="465" name="テキスト ボックス 464"/>
        <xdr:cNvSpPr txBox="1"/>
      </xdr:nvSpPr>
      <xdr:spPr>
        <a:xfrm>
          <a:off x="8483111" y="1682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156913</xdr:rowOff>
    </xdr:from>
    <xdr:to>
      <xdr:col>41</xdr:col>
      <xdr:colOff>50800</xdr:colOff>
      <xdr:row>98</xdr:row>
      <xdr:rowOff>63988</xdr:rowOff>
    </xdr:to>
    <xdr:cxnSp macro="">
      <xdr:nvCxnSpPr>
        <xdr:cNvPr id="466" name="直線コネクタ 465"/>
        <xdr:cNvCxnSpPr/>
      </xdr:nvCxnSpPr>
      <xdr:spPr>
        <a:xfrm>
          <a:off x="6972300" y="16787563"/>
          <a:ext cx="889000" cy="7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117473</xdr:rowOff>
    </xdr:from>
    <xdr:ext cx="534377" cy="259045"/>
    <xdr:sp macro="" textlink="">
      <xdr:nvSpPr>
        <xdr:cNvPr id="468" name="テキスト ボックス 467"/>
        <xdr:cNvSpPr txBox="1"/>
      </xdr:nvSpPr>
      <xdr:spPr>
        <a:xfrm>
          <a:off x="7594111" y="16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71251</xdr:rowOff>
    </xdr:from>
    <xdr:ext cx="534377" cy="259045"/>
    <xdr:sp macro="" textlink="">
      <xdr:nvSpPr>
        <xdr:cNvPr id="470" name="テキスト ボックス 469"/>
        <xdr:cNvSpPr txBox="1"/>
      </xdr:nvSpPr>
      <xdr:spPr>
        <a:xfrm>
          <a:off x="6705111" y="168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101340</xdr:rowOff>
    </xdr:from>
    <xdr:to>
      <xdr:col>55</xdr:col>
      <xdr:colOff>50800</xdr:colOff>
      <xdr:row>98</xdr:row>
      <xdr:rowOff>31490</xdr:rowOff>
    </xdr:to>
    <xdr:sp macro="" textlink="">
      <xdr:nvSpPr>
        <xdr:cNvPr id="476" name="楕円 475"/>
        <xdr:cNvSpPr/>
      </xdr:nvSpPr>
      <xdr:spPr>
        <a:xfrm>
          <a:off x="10426700" y="167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79767</xdr:rowOff>
    </xdr:from>
    <xdr:ext cx="534377" cy="259045"/>
    <xdr:sp macro="" textlink="">
      <xdr:nvSpPr>
        <xdr:cNvPr id="477" name="普通建設事業費 （ うち更新整備　）該当値テキスト"/>
        <xdr:cNvSpPr txBox="1"/>
      </xdr:nvSpPr>
      <xdr:spPr>
        <a:xfrm>
          <a:off x="10528300" y="1671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62691</xdr:rowOff>
    </xdr:from>
    <xdr:to>
      <xdr:col>50</xdr:col>
      <xdr:colOff>165100</xdr:colOff>
      <xdr:row>97</xdr:row>
      <xdr:rowOff>164291</xdr:rowOff>
    </xdr:to>
    <xdr:sp macro="" textlink="">
      <xdr:nvSpPr>
        <xdr:cNvPr id="478" name="楕円 477"/>
        <xdr:cNvSpPr/>
      </xdr:nvSpPr>
      <xdr:spPr>
        <a:xfrm>
          <a:off x="9588500" y="1669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9368</xdr:rowOff>
    </xdr:from>
    <xdr:ext cx="534377" cy="259045"/>
    <xdr:sp macro="" textlink="">
      <xdr:nvSpPr>
        <xdr:cNvPr id="479" name="テキスト ボックス 478"/>
        <xdr:cNvSpPr txBox="1"/>
      </xdr:nvSpPr>
      <xdr:spPr>
        <a:xfrm>
          <a:off x="9372111" y="16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7286</xdr:rowOff>
    </xdr:from>
    <xdr:to>
      <xdr:col>46</xdr:col>
      <xdr:colOff>38100</xdr:colOff>
      <xdr:row>97</xdr:row>
      <xdr:rowOff>108886</xdr:rowOff>
    </xdr:to>
    <xdr:sp macro="" textlink="">
      <xdr:nvSpPr>
        <xdr:cNvPr id="480" name="楕円 479"/>
        <xdr:cNvSpPr/>
      </xdr:nvSpPr>
      <xdr:spPr>
        <a:xfrm>
          <a:off x="8699500" y="166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125413</xdr:rowOff>
    </xdr:from>
    <xdr:ext cx="534377" cy="259045"/>
    <xdr:sp macro="" textlink="">
      <xdr:nvSpPr>
        <xdr:cNvPr id="481" name="テキスト ボックス 480"/>
        <xdr:cNvSpPr txBox="1"/>
      </xdr:nvSpPr>
      <xdr:spPr>
        <a:xfrm>
          <a:off x="8483111" y="1641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13188</xdr:rowOff>
    </xdr:from>
    <xdr:to>
      <xdr:col>41</xdr:col>
      <xdr:colOff>101600</xdr:colOff>
      <xdr:row>98</xdr:row>
      <xdr:rowOff>114788</xdr:rowOff>
    </xdr:to>
    <xdr:sp macro="" textlink="">
      <xdr:nvSpPr>
        <xdr:cNvPr id="482" name="楕円 481"/>
        <xdr:cNvSpPr/>
      </xdr:nvSpPr>
      <xdr:spPr>
        <a:xfrm>
          <a:off x="7810500" y="1681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105915</xdr:rowOff>
    </xdr:from>
    <xdr:ext cx="534377" cy="259045"/>
    <xdr:sp macro="" textlink="">
      <xdr:nvSpPr>
        <xdr:cNvPr id="483" name="テキスト ボックス 482"/>
        <xdr:cNvSpPr txBox="1"/>
      </xdr:nvSpPr>
      <xdr:spPr>
        <a:xfrm>
          <a:off x="7594111" y="1690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106113</xdr:rowOff>
    </xdr:from>
    <xdr:to>
      <xdr:col>36</xdr:col>
      <xdr:colOff>165100</xdr:colOff>
      <xdr:row>98</xdr:row>
      <xdr:rowOff>36263</xdr:rowOff>
    </xdr:to>
    <xdr:sp macro="" textlink="">
      <xdr:nvSpPr>
        <xdr:cNvPr id="484" name="楕円 483"/>
        <xdr:cNvSpPr/>
      </xdr:nvSpPr>
      <xdr:spPr>
        <a:xfrm>
          <a:off x="6921500" y="1673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52790</xdr:rowOff>
    </xdr:from>
    <xdr:ext cx="534377" cy="259045"/>
    <xdr:sp macro="" textlink="">
      <xdr:nvSpPr>
        <xdr:cNvPr id="485" name="テキスト ボックス 484"/>
        <xdr:cNvSpPr txBox="1"/>
      </xdr:nvSpPr>
      <xdr:spPr>
        <a:xfrm>
          <a:off x="6705111" y="1651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90749</xdr:rowOff>
    </xdr:from>
    <xdr:to>
      <xdr:col>85</xdr:col>
      <xdr:colOff>126364</xdr:colOff>
      <xdr:row>39</xdr:row>
      <xdr:rowOff>44450</xdr:rowOff>
    </xdr:to>
    <xdr:cxnSp macro="">
      <xdr:nvCxnSpPr>
        <xdr:cNvPr id="509" name="直線コネクタ 508"/>
        <xdr:cNvCxnSpPr/>
      </xdr:nvCxnSpPr>
      <xdr:spPr>
        <a:xfrm flipV="1">
          <a:off x="16317595" y="6091499"/>
          <a:ext cx="1269" cy="639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37426</xdr:rowOff>
    </xdr:from>
    <xdr:ext cx="534377" cy="259045"/>
    <xdr:sp macro="" textlink="">
      <xdr:nvSpPr>
        <xdr:cNvPr id="512" name="災害復旧事業費最大値テキスト"/>
        <xdr:cNvSpPr txBox="1"/>
      </xdr:nvSpPr>
      <xdr:spPr>
        <a:xfrm>
          <a:off x="16370300" y="586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90749</xdr:rowOff>
    </xdr:from>
    <xdr:to>
      <xdr:col>86</xdr:col>
      <xdr:colOff>25400</xdr:colOff>
      <xdr:row>35</xdr:row>
      <xdr:rowOff>90749</xdr:rowOff>
    </xdr:to>
    <xdr:cxnSp macro="">
      <xdr:nvCxnSpPr>
        <xdr:cNvPr id="513" name="直線コネクタ 512"/>
        <xdr:cNvCxnSpPr/>
      </xdr:nvCxnSpPr>
      <xdr:spPr>
        <a:xfrm>
          <a:off x="16230600" y="6091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27260</xdr:rowOff>
    </xdr:from>
    <xdr:to>
      <xdr:col>85</xdr:col>
      <xdr:colOff>127000</xdr:colOff>
      <xdr:row>39</xdr:row>
      <xdr:rowOff>34727</xdr:rowOff>
    </xdr:to>
    <xdr:cxnSp macro="">
      <xdr:nvCxnSpPr>
        <xdr:cNvPr id="514" name="直線コネクタ 513"/>
        <xdr:cNvCxnSpPr/>
      </xdr:nvCxnSpPr>
      <xdr:spPr>
        <a:xfrm flipV="1">
          <a:off x="15481300" y="6713810"/>
          <a:ext cx="8382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91790</xdr:rowOff>
    </xdr:from>
    <xdr:ext cx="534377" cy="259045"/>
    <xdr:sp macro="" textlink="">
      <xdr:nvSpPr>
        <xdr:cNvPr id="515" name="災害復旧事業費平均値テキスト"/>
        <xdr:cNvSpPr txBox="1"/>
      </xdr:nvSpPr>
      <xdr:spPr>
        <a:xfrm>
          <a:off x="16370300" y="6435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68913</xdr:rowOff>
    </xdr:from>
    <xdr:to>
      <xdr:col>85</xdr:col>
      <xdr:colOff>177800</xdr:colOff>
      <xdr:row>38</xdr:row>
      <xdr:rowOff>170513</xdr:rowOff>
    </xdr:to>
    <xdr:sp macro="" textlink="">
      <xdr:nvSpPr>
        <xdr:cNvPr id="516" name="フローチャート: 判断 515"/>
        <xdr:cNvSpPr/>
      </xdr:nvSpPr>
      <xdr:spPr>
        <a:xfrm>
          <a:off x="162687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117541</xdr:rowOff>
    </xdr:from>
    <xdr:to>
      <xdr:col>81</xdr:col>
      <xdr:colOff>50800</xdr:colOff>
      <xdr:row>39</xdr:row>
      <xdr:rowOff>34727</xdr:rowOff>
    </xdr:to>
    <xdr:cxnSp macro="">
      <xdr:nvCxnSpPr>
        <xdr:cNvPr id="517" name="直線コネクタ 516"/>
        <xdr:cNvCxnSpPr/>
      </xdr:nvCxnSpPr>
      <xdr:spPr>
        <a:xfrm>
          <a:off x="14592300" y="5775391"/>
          <a:ext cx="889000" cy="94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82263</xdr:rowOff>
    </xdr:from>
    <xdr:to>
      <xdr:col>81</xdr:col>
      <xdr:colOff>101600</xdr:colOff>
      <xdr:row>39</xdr:row>
      <xdr:rowOff>12413</xdr:rowOff>
    </xdr:to>
    <xdr:sp macro="" textlink="">
      <xdr:nvSpPr>
        <xdr:cNvPr id="518" name="フローチャート: 判断 517"/>
        <xdr:cNvSpPr/>
      </xdr:nvSpPr>
      <xdr:spPr>
        <a:xfrm>
          <a:off x="15430500" y="65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28940</xdr:rowOff>
    </xdr:from>
    <xdr:ext cx="534377" cy="259045"/>
    <xdr:sp macro="" textlink="">
      <xdr:nvSpPr>
        <xdr:cNvPr id="519" name="テキスト ボックス 518"/>
        <xdr:cNvSpPr txBox="1"/>
      </xdr:nvSpPr>
      <xdr:spPr>
        <a:xfrm>
          <a:off x="15214111" y="637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147244</xdr:rowOff>
    </xdr:from>
    <xdr:to>
      <xdr:col>76</xdr:col>
      <xdr:colOff>114300</xdr:colOff>
      <xdr:row>33</xdr:row>
      <xdr:rowOff>117541</xdr:rowOff>
    </xdr:to>
    <xdr:cxnSp macro="">
      <xdr:nvCxnSpPr>
        <xdr:cNvPr id="520" name="直線コネクタ 519"/>
        <xdr:cNvCxnSpPr/>
      </xdr:nvCxnSpPr>
      <xdr:spPr>
        <a:xfrm>
          <a:off x="13703300" y="5462194"/>
          <a:ext cx="889000" cy="31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66901</xdr:rowOff>
    </xdr:from>
    <xdr:to>
      <xdr:col>76</xdr:col>
      <xdr:colOff>165100</xdr:colOff>
      <xdr:row>38</xdr:row>
      <xdr:rowOff>168501</xdr:rowOff>
    </xdr:to>
    <xdr:sp macro="" textlink="">
      <xdr:nvSpPr>
        <xdr:cNvPr id="521" name="フローチャート: 判断 520"/>
        <xdr:cNvSpPr/>
      </xdr:nvSpPr>
      <xdr:spPr>
        <a:xfrm>
          <a:off x="14541500" y="658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159628</xdr:rowOff>
    </xdr:from>
    <xdr:ext cx="534377" cy="259045"/>
    <xdr:sp macro="" textlink="">
      <xdr:nvSpPr>
        <xdr:cNvPr id="522" name="テキスト ボックス 521"/>
        <xdr:cNvSpPr txBox="1"/>
      </xdr:nvSpPr>
      <xdr:spPr>
        <a:xfrm>
          <a:off x="14325111" y="66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147244</xdr:rowOff>
    </xdr:from>
    <xdr:to>
      <xdr:col>71</xdr:col>
      <xdr:colOff>177800</xdr:colOff>
      <xdr:row>37</xdr:row>
      <xdr:rowOff>114965</xdr:rowOff>
    </xdr:to>
    <xdr:cxnSp macro="">
      <xdr:nvCxnSpPr>
        <xdr:cNvPr id="523" name="直線コネクタ 522"/>
        <xdr:cNvCxnSpPr/>
      </xdr:nvCxnSpPr>
      <xdr:spPr>
        <a:xfrm flipV="1">
          <a:off x="12814300" y="5462194"/>
          <a:ext cx="889000" cy="99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91560</xdr:rowOff>
    </xdr:from>
    <xdr:to>
      <xdr:col>72</xdr:col>
      <xdr:colOff>38100</xdr:colOff>
      <xdr:row>39</xdr:row>
      <xdr:rowOff>21710</xdr:rowOff>
    </xdr:to>
    <xdr:sp macro="" textlink="">
      <xdr:nvSpPr>
        <xdr:cNvPr id="524" name="フローチャート: 判断 523"/>
        <xdr:cNvSpPr/>
      </xdr:nvSpPr>
      <xdr:spPr>
        <a:xfrm>
          <a:off x="136525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12837</xdr:rowOff>
    </xdr:from>
    <xdr:ext cx="469744" cy="259045"/>
    <xdr:sp macro="" textlink="">
      <xdr:nvSpPr>
        <xdr:cNvPr id="525" name="テキスト ボックス 524"/>
        <xdr:cNvSpPr txBox="1"/>
      </xdr:nvSpPr>
      <xdr:spPr>
        <a:xfrm>
          <a:off x="13468428" y="669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71625</xdr:rowOff>
    </xdr:from>
    <xdr:to>
      <xdr:col>67</xdr:col>
      <xdr:colOff>101600</xdr:colOff>
      <xdr:row>39</xdr:row>
      <xdr:rowOff>1775</xdr:rowOff>
    </xdr:to>
    <xdr:sp macro="" textlink="">
      <xdr:nvSpPr>
        <xdr:cNvPr id="526" name="フローチャート: 判断 525"/>
        <xdr:cNvSpPr/>
      </xdr:nvSpPr>
      <xdr:spPr>
        <a:xfrm>
          <a:off x="12763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164352</xdr:rowOff>
    </xdr:from>
    <xdr:ext cx="534377" cy="259045"/>
    <xdr:sp macro="" textlink="">
      <xdr:nvSpPr>
        <xdr:cNvPr id="527" name="テキスト ボックス 526"/>
        <xdr:cNvSpPr txBox="1"/>
      </xdr:nvSpPr>
      <xdr:spPr>
        <a:xfrm>
          <a:off x="12547111" y="667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147910</xdr:rowOff>
    </xdr:from>
    <xdr:to>
      <xdr:col>85</xdr:col>
      <xdr:colOff>177800</xdr:colOff>
      <xdr:row>39</xdr:row>
      <xdr:rowOff>78060</xdr:rowOff>
    </xdr:to>
    <xdr:sp macro="" textlink="">
      <xdr:nvSpPr>
        <xdr:cNvPr id="533" name="楕円 532"/>
        <xdr:cNvSpPr/>
      </xdr:nvSpPr>
      <xdr:spPr>
        <a:xfrm>
          <a:off x="16268700" y="66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62837</xdr:rowOff>
    </xdr:from>
    <xdr:ext cx="469744" cy="259045"/>
    <xdr:sp macro="" textlink="">
      <xdr:nvSpPr>
        <xdr:cNvPr id="534" name="災害復旧事業費該当値テキスト"/>
        <xdr:cNvSpPr txBox="1"/>
      </xdr:nvSpPr>
      <xdr:spPr>
        <a:xfrm>
          <a:off x="16370300" y="657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155377</xdr:rowOff>
    </xdr:from>
    <xdr:to>
      <xdr:col>81</xdr:col>
      <xdr:colOff>101600</xdr:colOff>
      <xdr:row>39</xdr:row>
      <xdr:rowOff>85527</xdr:rowOff>
    </xdr:to>
    <xdr:sp macro="" textlink="">
      <xdr:nvSpPr>
        <xdr:cNvPr id="535" name="楕円 534"/>
        <xdr:cNvSpPr/>
      </xdr:nvSpPr>
      <xdr:spPr>
        <a:xfrm>
          <a:off x="15430500" y="66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76654</xdr:rowOff>
    </xdr:from>
    <xdr:ext cx="469744" cy="259045"/>
    <xdr:sp macro="" textlink="">
      <xdr:nvSpPr>
        <xdr:cNvPr id="536" name="テキスト ボックス 535"/>
        <xdr:cNvSpPr txBox="1"/>
      </xdr:nvSpPr>
      <xdr:spPr>
        <a:xfrm>
          <a:off x="15246428" y="676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66741</xdr:rowOff>
    </xdr:from>
    <xdr:to>
      <xdr:col>76</xdr:col>
      <xdr:colOff>165100</xdr:colOff>
      <xdr:row>33</xdr:row>
      <xdr:rowOff>168341</xdr:rowOff>
    </xdr:to>
    <xdr:sp macro="" textlink="">
      <xdr:nvSpPr>
        <xdr:cNvPr id="537" name="楕円 536"/>
        <xdr:cNvSpPr/>
      </xdr:nvSpPr>
      <xdr:spPr>
        <a:xfrm>
          <a:off x="14541500" y="572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13418</xdr:rowOff>
    </xdr:from>
    <xdr:ext cx="599010" cy="259045"/>
    <xdr:sp macro="" textlink="">
      <xdr:nvSpPr>
        <xdr:cNvPr id="538" name="テキスト ボックス 537"/>
        <xdr:cNvSpPr txBox="1"/>
      </xdr:nvSpPr>
      <xdr:spPr>
        <a:xfrm>
          <a:off x="14292795" y="549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96444</xdr:rowOff>
    </xdr:from>
    <xdr:to>
      <xdr:col>72</xdr:col>
      <xdr:colOff>38100</xdr:colOff>
      <xdr:row>32</xdr:row>
      <xdr:rowOff>26594</xdr:rowOff>
    </xdr:to>
    <xdr:sp macro="" textlink="">
      <xdr:nvSpPr>
        <xdr:cNvPr id="539" name="楕円 538"/>
        <xdr:cNvSpPr/>
      </xdr:nvSpPr>
      <xdr:spPr>
        <a:xfrm>
          <a:off x="13652500" y="541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30</xdr:row>
      <xdr:rowOff>43121</xdr:rowOff>
    </xdr:from>
    <xdr:ext cx="599010" cy="259045"/>
    <xdr:sp macro="" textlink="">
      <xdr:nvSpPr>
        <xdr:cNvPr id="540" name="テキスト ボックス 539"/>
        <xdr:cNvSpPr txBox="1"/>
      </xdr:nvSpPr>
      <xdr:spPr>
        <a:xfrm>
          <a:off x="13403795" y="518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64165</xdr:rowOff>
    </xdr:from>
    <xdr:to>
      <xdr:col>67</xdr:col>
      <xdr:colOff>101600</xdr:colOff>
      <xdr:row>37</xdr:row>
      <xdr:rowOff>165765</xdr:rowOff>
    </xdr:to>
    <xdr:sp macro="" textlink="">
      <xdr:nvSpPr>
        <xdr:cNvPr id="541" name="楕円 540"/>
        <xdr:cNvSpPr/>
      </xdr:nvSpPr>
      <xdr:spPr>
        <a:xfrm>
          <a:off x="12763500" y="640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10842</xdr:rowOff>
    </xdr:from>
    <xdr:ext cx="534377" cy="259045"/>
    <xdr:sp macro="" textlink="">
      <xdr:nvSpPr>
        <xdr:cNvPr id="542" name="テキスト ボックス 541"/>
        <xdr:cNvSpPr txBox="1"/>
      </xdr:nvSpPr>
      <xdr:spPr>
        <a:xfrm>
          <a:off x="12547111" y="618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29597</xdr:rowOff>
    </xdr:from>
    <xdr:to>
      <xdr:col>85</xdr:col>
      <xdr:colOff>127000</xdr:colOff>
      <xdr:row>77</xdr:row>
      <xdr:rowOff>53029</xdr:rowOff>
    </xdr:to>
    <xdr:cxnSp macro="">
      <xdr:nvCxnSpPr>
        <xdr:cNvPr id="618" name="直線コネクタ 617"/>
        <xdr:cNvCxnSpPr/>
      </xdr:nvCxnSpPr>
      <xdr:spPr>
        <a:xfrm flipV="1">
          <a:off x="15481300" y="13231247"/>
          <a:ext cx="8382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25198</xdr:rowOff>
    </xdr:from>
    <xdr:to>
      <xdr:col>81</xdr:col>
      <xdr:colOff>50800</xdr:colOff>
      <xdr:row>77</xdr:row>
      <xdr:rowOff>53029</xdr:rowOff>
    </xdr:to>
    <xdr:cxnSp macro="">
      <xdr:nvCxnSpPr>
        <xdr:cNvPr id="621" name="直線コネクタ 620"/>
        <xdr:cNvCxnSpPr/>
      </xdr:nvCxnSpPr>
      <xdr:spPr>
        <a:xfrm>
          <a:off x="14592300" y="13226848"/>
          <a:ext cx="889000" cy="2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4767</xdr:rowOff>
    </xdr:from>
    <xdr:to>
      <xdr:col>76</xdr:col>
      <xdr:colOff>114300</xdr:colOff>
      <xdr:row>77</xdr:row>
      <xdr:rowOff>25198</xdr:rowOff>
    </xdr:to>
    <xdr:cxnSp macro="">
      <xdr:nvCxnSpPr>
        <xdr:cNvPr id="624" name="直線コネクタ 623"/>
        <xdr:cNvCxnSpPr/>
      </xdr:nvCxnSpPr>
      <xdr:spPr>
        <a:xfrm>
          <a:off x="13703300" y="13206417"/>
          <a:ext cx="889000" cy="2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4767</xdr:rowOff>
    </xdr:from>
    <xdr:to>
      <xdr:col>71</xdr:col>
      <xdr:colOff>177800</xdr:colOff>
      <xdr:row>77</xdr:row>
      <xdr:rowOff>24997</xdr:rowOff>
    </xdr:to>
    <xdr:cxnSp macro="">
      <xdr:nvCxnSpPr>
        <xdr:cNvPr id="627" name="直線コネクタ 626"/>
        <xdr:cNvCxnSpPr/>
      </xdr:nvCxnSpPr>
      <xdr:spPr>
        <a:xfrm flipV="1">
          <a:off x="12814300" y="13206417"/>
          <a:ext cx="889000" cy="2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150247</xdr:rowOff>
    </xdr:from>
    <xdr:to>
      <xdr:col>85</xdr:col>
      <xdr:colOff>177800</xdr:colOff>
      <xdr:row>77</xdr:row>
      <xdr:rowOff>80397</xdr:rowOff>
    </xdr:to>
    <xdr:sp macro="" textlink="">
      <xdr:nvSpPr>
        <xdr:cNvPr id="637" name="楕円 636"/>
        <xdr:cNvSpPr/>
      </xdr:nvSpPr>
      <xdr:spPr>
        <a:xfrm>
          <a:off x="16268700" y="1318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128674</xdr:rowOff>
    </xdr:from>
    <xdr:ext cx="534377" cy="259045"/>
    <xdr:sp macro="" textlink="">
      <xdr:nvSpPr>
        <xdr:cNvPr id="638" name="公債費該当値テキスト"/>
        <xdr:cNvSpPr txBox="1"/>
      </xdr:nvSpPr>
      <xdr:spPr>
        <a:xfrm>
          <a:off x="16370300" y="1315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2229</xdr:rowOff>
    </xdr:from>
    <xdr:to>
      <xdr:col>81</xdr:col>
      <xdr:colOff>101600</xdr:colOff>
      <xdr:row>77</xdr:row>
      <xdr:rowOff>103829</xdr:rowOff>
    </xdr:to>
    <xdr:sp macro="" textlink="">
      <xdr:nvSpPr>
        <xdr:cNvPr id="639" name="楕円 638"/>
        <xdr:cNvSpPr/>
      </xdr:nvSpPr>
      <xdr:spPr>
        <a:xfrm>
          <a:off x="15430500" y="1320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94956</xdr:rowOff>
    </xdr:from>
    <xdr:ext cx="534377" cy="259045"/>
    <xdr:sp macro="" textlink="">
      <xdr:nvSpPr>
        <xdr:cNvPr id="640" name="テキスト ボックス 639"/>
        <xdr:cNvSpPr txBox="1"/>
      </xdr:nvSpPr>
      <xdr:spPr>
        <a:xfrm>
          <a:off x="15214111" y="1329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145848</xdr:rowOff>
    </xdr:from>
    <xdr:to>
      <xdr:col>76</xdr:col>
      <xdr:colOff>165100</xdr:colOff>
      <xdr:row>77</xdr:row>
      <xdr:rowOff>75998</xdr:rowOff>
    </xdr:to>
    <xdr:sp macro="" textlink="">
      <xdr:nvSpPr>
        <xdr:cNvPr id="641" name="楕円 640"/>
        <xdr:cNvSpPr/>
      </xdr:nvSpPr>
      <xdr:spPr>
        <a:xfrm>
          <a:off x="14541500" y="131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67125</xdr:rowOff>
    </xdr:from>
    <xdr:ext cx="534377" cy="259045"/>
    <xdr:sp macro="" textlink="">
      <xdr:nvSpPr>
        <xdr:cNvPr id="642" name="テキスト ボックス 641"/>
        <xdr:cNvSpPr txBox="1"/>
      </xdr:nvSpPr>
      <xdr:spPr>
        <a:xfrm>
          <a:off x="14325111" y="13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125417</xdr:rowOff>
    </xdr:from>
    <xdr:to>
      <xdr:col>72</xdr:col>
      <xdr:colOff>38100</xdr:colOff>
      <xdr:row>77</xdr:row>
      <xdr:rowOff>55567</xdr:rowOff>
    </xdr:to>
    <xdr:sp macro="" textlink="">
      <xdr:nvSpPr>
        <xdr:cNvPr id="643" name="楕円 642"/>
        <xdr:cNvSpPr/>
      </xdr:nvSpPr>
      <xdr:spPr>
        <a:xfrm>
          <a:off x="13652500" y="1315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46694</xdr:rowOff>
    </xdr:from>
    <xdr:ext cx="534377" cy="259045"/>
    <xdr:sp macro="" textlink="">
      <xdr:nvSpPr>
        <xdr:cNvPr id="644" name="テキスト ボックス 643"/>
        <xdr:cNvSpPr txBox="1"/>
      </xdr:nvSpPr>
      <xdr:spPr>
        <a:xfrm>
          <a:off x="13436111" y="1324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145647</xdr:rowOff>
    </xdr:from>
    <xdr:to>
      <xdr:col>67</xdr:col>
      <xdr:colOff>101600</xdr:colOff>
      <xdr:row>77</xdr:row>
      <xdr:rowOff>75797</xdr:rowOff>
    </xdr:to>
    <xdr:sp macro="" textlink="">
      <xdr:nvSpPr>
        <xdr:cNvPr id="645" name="楕円 644"/>
        <xdr:cNvSpPr/>
      </xdr:nvSpPr>
      <xdr:spPr>
        <a:xfrm>
          <a:off x="12763500" y="1317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66924</xdr:rowOff>
    </xdr:from>
    <xdr:ext cx="534377" cy="259045"/>
    <xdr:sp macro="" textlink="">
      <xdr:nvSpPr>
        <xdr:cNvPr id="646" name="テキスト ボックス 645"/>
        <xdr:cNvSpPr txBox="1"/>
      </xdr:nvSpPr>
      <xdr:spPr>
        <a:xfrm>
          <a:off x="12547111" y="1326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73566</xdr:rowOff>
    </xdr:from>
    <xdr:to>
      <xdr:col>85</xdr:col>
      <xdr:colOff>127000</xdr:colOff>
      <xdr:row>98</xdr:row>
      <xdr:rowOff>85741</xdr:rowOff>
    </xdr:to>
    <xdr:cxnSp macro="">
      <xdr:nvCxnSpPr>
        <xdr:cNvPr id="673" name="直線コネクタ 672"/>
        <xdr:cNvCxnSpPr/>
      </xdr:nvCxnSpPr>
      <xdr:spPr>
        <a:xfrm flipV="1">
          <a:off x="15481300" y="16875666"/>
          <a:ext cx="838200" cy="1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68831</xdr:rowOff>
    </xdr:from>
    <xdr:to>
      <xdr:col>81</xdr:col>
      <xdr:colOff>50800</xdr:colOff>
      <xdr:row>98</xdr:row>
      <xdr:rowOff>85741</xdr:rowOff>
    </xdr:to>
    <xdr:cxnSp macro="">
      <xdr:nvCxnSpPr>
        <xdr:cNvPr id="676" name="直線コネクタ 675"/>
        <xdr:cNvCxnSpPr/>
      </xdr:nvCxnSpPr>
      <xdr:spPr>
        <a:xfrm>
          <a:off x="14592300" y="16870931"/>
          <a:ext cx="889000" cy="1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68831</xdr:rowOff>
    </xdr:from>
    <xdr:to>
      <xdr:col>76</xdr:col>
      <xdr:colOff>114300</xdr:colOff>
      <xdr:row>98</xdr:row>
      <xdr:rowOff>90923</xdr:rowOff>
    </xdr:to>
    <xdr:cxnSp macro="">
      <xdr:nvCxnSpPr>
        <xdr:cNvPr id="679" name="直線コネクタ 678"/>
        <xdr:cNvCxnSpPr/>
      </xdr:nvCxnSpPr>
      <xdr:spPr>
        <a:xfrm flipV="1">
          <a:off x="13703300" y="16870931"/>
          <a:ext cx="889000" cy="2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90923</xdr:rowOff>
    </xdr:from>
    <xdr:to>
      <xdr:col>71</xdr:col>
      <xdr:colOff>177800</xdr:colOff>
      <xdr:row>98</xdr:row>
      <xdr:rowOff>101400</xdr:rowOff>
    </xdr:to>
    <xdr:cxnSp macro="">
      <xdr:nvCxnSpPr>
        <xdr:cNvPr id="682" name="直線コネクタ 681"/>
        <xdr:cNvCxnSpPr/>
      </xdr:nvCxnSpPr>
      <xdr:spPr>
        <a:xfrm flipV="1">
          <a:off x="12814300" y="16893023"/>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101644</xdr:rowOff>
    </xdr:from>
    <xdr:ext cx="534377" cy="259045"/>
    <xdr:sp macro="" textlink="">
      <xdr:nvSpPr>
        <xdr:cNvPr id="684" name="テキスト ボックス 683"/>
        <xdr:cNvSpPr txBox="1"/>
      </xdr:nvSpPr>
      <xdr:spPr>
        <a:xfrm>
          <a:off x="13436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22766</xdr:rowOff>
    </xdr:from>
    <xdr:to>
      <xdr:col>85</xdr:col>
      <xdr:colOff>177800</xdr:colOff>
      <xdr:row>98</xdr:row>
      <xdr:rowOff>124366</xdr:rowOff>
    </xdr:to>
    <xdr:sp macro="" textlink="">
      <xdr:nvSpPr>
        <xdr:cNvPr id="692" name="楕円 691"/>
        <xdr:cNvSpPr/>
      </xdr:nvSpPr>
      <xdr:spPr>
        <a:xfrm>
          <a:off x="16268700" y="1682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126866</xdr:rowOff>
    </xdr:from>
    <xdr:ext cx="534377" cy="259045"/>
    <xdr:sp macro="" textlink="">
      <xdr:nvSpPr>
        <xdr:cNvPr id="693" name="積立金該当値テキスト"/>
        <xdr:cNvSpPr txBox="1"/>
      </xdr:nvSpPr>
      <xdr:spPr>
        <a:xfrm>
          <a:off x="16370300" y="1675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34941</xdr:rowOff>
    </xdr:from>
    <xdr:to>
      <xdr:col>81</xdr:col>
      <xdr:colOff>101600</xdr:colOff>
      <xdr:row>98</xdr:row>
      <xdr:rowOff>136541</xdr:rowOff>
    </xdr:to>
    <xdr:sp macro="" textlink="">
      <xdr:nvSpPr>
        <xdr:cNvPr id="694" name="楕円 693"/>
        <xdr:cNvSpPr/>
      </xdr:nvSpPr>
      <xdr:spPr>
        <a:xfrm>
          <a:off x="15430500" y="168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127668</xdr:rowOff>
    </xdr:from>
    <xdr:ext cx="534377" cy="259045"/>
    <xdr:sp macro="" textlink="">
      <xdr:nvSpPr>
        <xdr:cNvPr id="695" name="テキスト ボックス 694"/>
        <xdr:cNvSpPr txBox="1"/>
      </xdr:nvSpPr>
      <xdr:spPr>
        <a:xfrm>
          <a:off x="15214111" y="1692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18031</xdr:rowOff>
    </xdr:from>
    <xdr:to>
      <xdr:col>76</xdr:col>
      <xdr:colOff>165100</xdr:colOff>
      <xdr:row>98</xdr:row>
      <xdr:rowOff>119631</xdr:rowOff>
    </xdr:to>
    <xdr:sp macro="" textlink="">
      <xdr:nvSpPr>
        <xdr:cNvPr id="696" name="楕円 695"/>
        <xdr:cNvSpPr/>
      </xdr:nvSpPr>
      <xdr:spPr>
        <a:xfrm>
          <a:off x="14541500" y="168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110758</xdr:rowOff>
    </xdr:from>
    <xdr:ext cx="534377" cy="259045"/>
    <xdr:sp macro="" textlink="">
      <xdr:nvSpPr>
        <xdr:cNvPr id="697" name="テキスト ボックス 696"/>
        <xdr:cNvSpPr txBox="1"/>
      </xdr:nvSpPr>
      <xdr:spPr>
        <a:xfrm>
          <a:off x="14325111" y="1691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40123</xdr:rowOff>
    </xdr:from>
    <xdr:to>
      <xdr:col>72</xdr:col>
      <xdr:colOff>38100</xdr:colOff>
      <xdr:row>98</xdr:row>
      <xdr:rowOff>141723</xdr:rowOff>
    </xdr:to>
    <xdr:sp macro="" textlink="">
      <xdr:nvSpPr>
        <xdr:cNvPr id="698" name="楕円 697"/>
        <xdr:cNvSpPr/>
      </xdr:nvSpPr>
      <xdr:spPr>
        <a:xfrm>
          <a:off x="13652500" y="1684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132850</xdr:rowOff>
    </xdr:from>
    <xdr:ext cx="534377" cy="259045"/>
    <xdr:sp macro="" textlink="">
      <xdr:nvSpPr>
        <xdr:cNvPr id="699" name="テキスト ボックス 698"/>
        <xdr:cNvSpPr txBox="1"/>
      </xdr:nvSpPr>
      <xdr:spPr>
        <a:xfrm>
          <a:off x="13436111" y="1693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50600</xdr:rowOff>
    </xdr:from>
    <xdr:to>
      <xdr:col>67</xdr:col>
      <xdr:colOff>101600</xdr:colOff>
      <xdr:row>98</xdr:row>
      <xdr:rowOff>152200</xdr:rowOff>
    </xdr:to>
    <xdr:sp macro="" textlink="">
      <xdr:nvSpPr>
        <xdr:cNvPr id="700" name="楕円 699"/>
        <xdr:cNvSpPr/>
      </xdr:nvSpPr>
      <xdr:spPr>
        <a:xfrm>
          <a:off x="12763500" y="168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143327</xdr:rowOff>
    </xdr:from>
    <xdr:ext cx="534377" cy="259045"/>
    <xdr:sp macro="" textlink="">
      <xdr:nvSpPr>
        <xdr:cNvPr id="701" name="テキスト ボックス 700"/>
        <xdr:cNvSpPr txBox="1"/>
      </xdr:nvSpPr>
      <xdr:spPr>
        <a:xfrm>
          <a:off x="12547111" y="1694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51003</xdr:rowOff>
    </xdr:from>
    <xdr:to>
      <xdr:col>116</xdr:col>
      <xdr:colOff>63500</xdr:colOff>
      <xdr:row>58</xdr:row>
      <xdr:rowOff>54584</xdr:rowOff>
    </xdr:to>
    <xdr:cxnSp macro="">
      <xdr:nvCxnSpPr>
        <xdr:cNvPr id="785" name="直線コネクタ 784"/>
        <xdr:cNvCxnSpPr/>
      </xdr:nvCxnSpPr>
      <xdr:spPr>
        <a:xfrm>
          <a:off x="21323300" y="9995103"/>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50774</xdr:rowOff>
    </xdr:from>
    <xdr:to>
      <xdr:col>111</xdr:col>
      <xdr:colOff>177800</xdr:colOff>
      <xdr:row>58</xdr:row>
      <xdr:rowOff>51003</xdr:rowOff>
    </xdr:to>
    <xdr:cxnSp macro="">
      <xdr:nvCxnSpPr>
        <xdr:cNvPr id="788" name="直線コネクタ 787"/>
        <xdr:cNvCxnSpPr/>
      </xdr:nvCxnSpPr>
      <xdr:spPr>
        <a:xfrm>
          <a:off x="20434300" y="999487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50774</xdr:rowOff>
    </xdr:from>
    <xdr:to>
      <xdr:col>107</xdr:col>
      <xdr:colOff>50800</xdr:colOff>
      <xdr:row>58</xdr:row>
      <xdr:rowOff>52451</xdr:rowOff>
    </xdr:to>
    <xdr:cxnSp macro="">
      <xdr:nvCxnSpPr>
        <xdr:cNvPr id="791" name="直線コネクタ 790"/>
        <xdr:cNvCxnSpPr/>
      </xdr:nvCxnSpPr>
      <xdr:spPr>
        <a:xfrm flipV="1">
          <a:off x="19545300" y="9994874"/>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51003</xdr:rowOff>
    </xdr:from>
    <xdr:to>
      <xdr:col>102</xdr:col>
      <xdr:colOff>114300</xdr:colOff>
      <xdr:row>58</xdr:row>
      <xdr:rowOff>52451</xdr:rowOff>
    </xdr:to>
    <xdr:cxnSp macro="">
      <xdr:nvCxnSpPr>
        <xdr:cNvPr id="794" name="直線コネクタ 793"/>
        <xdr:cNvCxnSpPr/>
      </xdr:nvCxnSpPr>
      <xdr:spPr>
        <a:xfrm>
          <a:off x="18656300" y="9995103"/>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3784</xdr:rowOff>
    </xdr:from>
    <xdr:to>
      <xdr:col>116</xdr:col>
      <xdr:colOff>114300</xdr:colOff>
      <xdr:row>58</xdr:row>
      <xdr:rowOff>105384</xdr:rowOff>
    </xdr:to>
    <xdr:sp macro="" textlink="">
      <xdr:nvSpPr>
        <xdr:cNvPr id="804" name="楕円 803"/>
        <xdr:cNvSpPr/>
      </xdr:nvSpPr>
      <xdr:spPr>
        <a:xfrm>
          <a:off x="22110700" y="994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153661</xdr:rowOff>
    </xdr:from>
    <xdr:ext cx="469744" cy="259045"/>
    <xdr:sp macro="" textlink="">
      <xdr:nvSpPr>
        <xdr:cNvPr id="805" name="貸付金該当値テキスト"/>
        <xdr:cNvSpPr txBox="1"/>
      </xdr:nvSpPr>
      <xdr:spPr>
        <a:xfrm>
          <a:off x="22212300" y="992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203</xdr:rowOff>
    </xdr:from>
    <xdr:to>
      <xdr:col>112</xdr:col>
      <xdr:colOff>38100</xdr:colOff>
      <xdr:row>58</xdr:row>
      <xdr:rowOff>101803</xdr:rowOff>
    </xdr:to>
    <xdr:sp macro="" textlink="">
      <xdr:nvSpPr>
        <xdr:cNvPr id="806" name="楕円 805"/>
        <xdr:cNvSpPr/>
      </xdr:nvSpPr>
      <xdr:spPr>
        <a:xfrm>
          <a:off x="21272500" y="994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92930</xdr:rowOff>
    </xdr:from>
    <xdr:ext cx="469744" cy="259045"/>
    <xdr:sp macro="" textlink="">
      <xdr:nvSpPr>
        <xdr:cNvPr id="807" name="テキスト ボックス 806"/>
        <xdr:cNvSpPr txBox="1"/>
      </xdr:nvSpPr>
      <xdr:spPr>
        <a:xfrm>
          <a:off x="21088428" y="1003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171424</xdr:rowOff>
    </xdr:from>
    <xdr:to>
      <xdr:col>107</xdr:col>
      <xdr:colOff>101600</xdr:colOff>
      <xdr:row>58</xdr:row>
      <xdr:rowOff>101574</xdr:rowOff>
    </xdr:to>
    <xdr:sp macro="" textlink="">
      <xdr:nvSpPr>
        <xdr:cNvPr id="808" name="楕円 807"/>
        <xdr:cNvSpPr/>
      </xdr:nvSpPr>
      <xdr:spPr>
        <a:xfrm>
          <a:off x="20383500" y="99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92701</xdr:rowOff>
    </xdr:from>
    <xdr:ext cx="469744" cy="259045"/>
    <xdr:sp macro="" textlink="">
      <xdr:nvSpPr>
        <xdr:cNvPr id="809" name="テキスト ボックス 808"/>
        <xdr:cNvSpPr txBox="1"/>
      </xdr:nvSpPr>
      <xdr:spPr>
        <a:xfrm>
          <a:off x="20199428" y="1003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xdr:rowOff>
    </xdr:from>
    <xdr:to>
      <xdr:col>102</xdr:col>
      <xdr:colOff>165100</xdr:colOff>
      <xdr:row>58</xdr:row>
      <xdr:rowOff>103251</xdr:rowOff>
    </xdr:to>
    <xdr:sp macro="" textlink="">
      <xdr:nvSpPr>
        <xdr:cNvPr id="810" name="楕円 809"/>
        <xdr:cNvSpPr/>
      </xdr:nvSpPr>
      <xdr:spPr>
        <a:xfrm>
          <a:off x="19494500" y="994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94378</xdr:rowOff>
    </xdr:from>
    <xdr:ext cx="469744" cy="259045"/>
    <xdr:sp macro="" textlink="">
      <xdr:nvSpPr>
        <xdr:cNvPr id="811" name="テキスト ボックス 810"/>
        <xdr:cNvSpPr txBox="1"/>
      </xdr:nvSpPr>
      <xdr:spPr>
        <a:xfrm>
          <a:off x="19310428" y="1003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203</xdr:rowOff>
    </xdr:from>
    <xdr:to>
      <xdr:col>98</xdr:col>
      <xdr:colOff>38100</xdr:colOff>
      <xdr:row>58</xdr:row>
      <xdr:rowOff>101803</xdr:rowOff>
    </xdr:to>
    <xdr:sp macro="" textlink="">
      <xdr:nvSpPr>
        <xdr:cNvPr id="812" name="楕円 811"/>
        <xdr:cNvSpPr/>
      </xdr:nvSpPr>
      <xdr:spPr>
        <a:xfrm>
          <a:off x="18605500" y="994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92930</xdr:rowOff>
    </xdr:from>
    <xdr:ext cx="469744" cy="259045"/>
    <xdr:sp macro="" textlink="">
      <xdr:nvSpPr>
        <xdr:cNvPr id="813" name="テキスト ボックス 812"/>
        <xdr:cNvSpPr txBox="1"/>
      </xdr:nvSpPr>
      <xdr:spPr>
        <a:xfrm>
          <a:off x="18421428" y="1003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124775</xdr:rowOff>
    </xdr:from>
    <xdr:to>
      <xdr:col>116</xdr:col>
      <xdr:colOff>63500</xdr:colOff>
      <xdr:row>76</xdr:row>
      <xdr:rowOff>134790</xdr:rowOff>
    </xdr:to>
    <xdr:cxnSp macro="">
      <xdr:nvCxnSpPr>
        <xdr:cNvPr id="845" name="直線コネクタ 844"/>
        <xdr:cNvCxnSpPr/>
      </xdr:nvCxnSpPr>
      <xdr:spPr>
        <a:xfrm flipV="1">
          <a:off x="21323300" y="13154975"/>
          <a:ext cx="8382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60022</xdr:rowOff>
    </xdr:from>
    <xdr:ext cx="534377" cy="259045"/>
    <xdr:sp macro="" textlink="">
      <xdr:nvSpPr>
        <xdr:cNvPr id="846" name="繰出金平均値テキスト"/>
        <xdr:cNvSpPr txBox="1"/>
      </xdr:nvSpPr>
      <xdr:spPr>
        <a:xfrm>
          <a:off x="22212300" y="13090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134790</xdr:rowOff>
    </xdr:from>
    <xdr:to>
      <xdr:col>111</xdr:col>
      <xdr:colOff>177800</xdr:colOff>
      <xdr:row>76</xdr:row>
      <xdr:rowOff>143836</xdr:rowOff>
    </xdr:to>
    <xdr:cxnSp macro="">
      <xdr:nvCxnSpPr>
        <xdr:cNvPr id="848" name="直線コネクタ 847"/>
        <xdr:cNvCxnSpPr/>
      </xdr:nvCxnSpPr>
      <xdr:spPr>
        <a:xfrm flipV="1">
          <a:off x="20434300" y="13164990"/>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10351</xdr:rowOff>
    </xdr:from>
    <xdr:ext cx="534377" cy="259045"/>
    <xdr:sp macro="" textlink="">
      <xdr:nvSpPr>
        <xdr:cNvPr id="850" name="テキスト ボックス 849"/>
        <xdr:cNvSpPr txBox="1"/>
      </xdr:nvSpPr>
      <xdr:spPr>
        <a:xfrm>
          <a:off x="21056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125799</xdr:rowOff>
    </xdr:from>
    <xdr:to>
      <xdr:col>107</xdr:col>
      <xdr:colOff>50800</xdr:colOff>
      <xdr:row>76</xdr:row>
      <xdr:rowOff>143836</xdr:rowOff>
    </xdr:to>
    <xdr:cxnSp macro="">
      <xdr:nvCxnSpPr>
        <xdr:cNvPr id="851" name="直線コネクタ 850"/>
        <xdr:cNvCxnSpPr/>
      </xdr:nvCxnSpPr>
      <xdr:spPr>
        <a:xfrm>
          <a:off x="19545300" y="13155999"/>
          <a:ext cx="889000" cy="1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125799</xdr:rowOff>
    </xdr:from>
    <xdr:to>
      <xdr:col>102</xdr:col>
      <xdr:colOff>114300</xdr:colOff>
      <xdr:row>77</xdr:row>
      <xdr:rowOff>8680</xdr:rowOff>
    </xdr:to>
    <xdr:cxnSp macro="">
      <xdr:nvCxnSpPr>
        <xdr:cNvPr id="854" name="直線コネクタ 853"/>
        <xdr:cNvCxnSpPr/>
      </xdr:nvCxnSpPr>
      <xdr:spPr>
        <a:xfrm flipV="1">
          <a:off x="18656300" y="13155999"/>
          <a:ext cx="889000" cy="5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7411</xdr:rowOff>
    </xdr:from>
    <xdr:ext cx="534377" cy="259045"/>
    <xdr:sp macro="" textlink="">
      <xdr:nvSpPr>
        <xdr:cNvPr id="856" name="テキスト ボックス 855"/>
        <xdr:cNvSpPr txBox="1"/>
      </xdr:nvSpPr>
      <xdr:spPr>
        <a:xfrm>
          <a:off x="19278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8" name="テキスト ボックス 857"/>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73975</xdr:rowOff>
    </xdr:from>
    <xdr:to>
      <xdr:col>116</xdr:col>
      <xdr:colOff>114300</xdr:colOff>
      <xdr:row>77</xdr:row>
      <xdr:rowOff>4125</xdr:rowOff>
    </xdr:to>
    <xdr:sp macro="" textlink="">
      <xdr:nvSpPr>
        <xdr:cNvPr id="864" name="楕円 863"/>
        <xdr:cNvSpPr/>
      </xdr:nvSpPr>
      <xdr:spPr>
        <a:xfrm>
          <a:off x="22110700" y="1310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96852</xdr:rowOff>
    </xdr:from>
    <xdr:ext cx="534377" cy="259045"/>
    <xdr:sp macro="" textlink="">
      <xdr:nvSpPr>
        <xdr:cNvPr id="865" name="繰出金該当値テキスト"/>
        <xdr:cNvSpPr txBox="1"/>
      </xdr:nvSpPr>
      <xdr:spPr>
        <a:xfrm>
          <a:off x="22212300" y="12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83990</xdr:rowOff>
    </xdr:from>
    <xdr:to>
      <xdr:col>112</xdr:col>
      <xdr:colOff>38100</xdr:colOff>
      <xdr:row>77</xdr:row>
      <xdr:rowOff>14140</xdr:rowOff>
    </xdr:to>
    <xdr:sp macro="" textlink="">
      <xdr:nvSpPr>
        <xdr:cNvPr id="866" name="楕円 865"/>
        <xdr:cNvSpPr/>
      </xdr:nvSpPr>
      <xdr:spPr>
        <a:xfrm>
          <a:off x="21272500" y="1311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30667</xdr:rowOff>
    </xdr:from>
    <xdr:ext cx="534377" cy="259045"/>
    <xdr:sp macro="" textlink="">
      <xdr:nvSpPr>
        <xdr:cNvPr id="867" name="テキスト ボックス 866"/>
        <xdr:cNvSpPr txBox="1"/>
      </xdr:nvSpPr>
      <xdr:spPr>
        <a:xfrm>
          <a:off x="21056111" y="1288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93036</xdr:rowOff>
    </xdr:from>
    <xdr:to>
      <xdr:col>107</xdr:col>
      <xdr:colOff>101600</xdr:colOff>
      <xdr:row>77</xdr:row>
      <xdr:rowOff>23186</xdr:rowOff>
    </xdr:to>
    <xdr:sp macro="" textlink="">
      <xdr:nvSpPr>
        <xdr:cNvPr id="868" name="楕円 867"/>
        <xdr:cNvSpPr/>
      </xdr:nvSpPr>
      <xdr:spPr>
        <a:xfrm>
          <a:off x="20383500" y="1312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14313</xdr:rowOff>
    </xdr:from>
    <xdr:ext cx="534377" cy="259045"/>
    <xdr:sp macro="" textlink="">
      <xdr:nvSpPr>
        <xdr:cNvPr id="869" name="テキスト ボックス 868"/>
        <xdr:cNvSpPr txBox="1"/>
      </xdr:nvSpPr>
      <xdr:spPr>
        <a:xfrm>
          <a:off x="20167111" y="1321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74999</xdr:rowOff>
    </xdr:from>
    <xdr:to>
      <xdr:col>102</xdr:col>
      <xdr:colOff>165100</xdr:colOff>
      <xdr:row>77</xdr:row>
      <xdr:rowOff>5149</xdr:rowOff>
    </xdr:to>
    <xdr:sp macro="" textlink="">
      <xdr:nvSpPr>
        <xdr:cNvPr id="870" name="楕円 869"/>
        <xdr:cNvSpPr/>
      </xdr:nvSpPr>
      <xdr:spPr>
        <a:xfrm>
          <a:off x="19494500" y="131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21676</xdr:rowOff>
    </xdr:from>
    <xdr:ext cx="534377" cy="259045"/>
    <xdr:sp macro="" textlink="">
      <xdr:nvSpPr>
        <xdr:cNvPr id="871" name="テキスト ボックス 870"/>
        <xdr:cNvSpPr txBox="1"/>
      </xdr:nvSpPr>
      <xdr:spPr>
        <a:xfrm>
          <a:off x="19278111" y="1288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129330</xdr:rowOff>
    </xdr:from>
    <xdr:to>
      <xdr:col>98</xdr:col>
      <xdr:colOff>38100</xdr:colOff>
      <xdr:row>77</xdr:row>
      <xdr:rowOff>59480</xdr:rowOff>
    </xdr:to>
    <xdr:sp macro="" textlink="">
      <xdr:nvSpPr>
        <xdr:cNvPr id="872" name="楕円 871"/>
        <xdr:cNvSpPr/>
      </xdr:nvSpPr>
      <xdr:spPr>
        <a:xfrm>
          <a:off x="18605500" y="131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50607</xdr:rowOff>
    </xdr:from>
    <xdr:ext cx="534377" cy="259045"/>
    <xdr:sp macro="" textlink="">
      <xdr:nvSpPr>
        <xdr:cNvPr id="873" name="テキスト ボックス 872"/>
        <xdr:cNvSpPr txBox="1"/>
      </xdr:nvSpPr>
      <xdr:spPr>
        <a:xfrm>
          <a:off x="18389111" y="132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類似団体と比較して維持補修費、補助費等、普通建設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費（うち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新規整備）、繰出金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高い数値を示している。維持補修費では、降雪地であるがゆえの除雪経費と寒冷地における村道等の損傷が激しく、その補修経費が大きくなっており、類似団体より高いものとなっている。補助費等は、広域ごみ処理化による処理施設建設に係る一部事務組合への負担金と地方創生推進交付金事業の補助金・交付金により、類似団体より高い数値となっている。普通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（新規整備）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学校給食センター建設により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い数値を示している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繰出金では、下水道事業会計への繰出しにより、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類似団体より高い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それ以外については、全体的にはほぼ類似団体以下の水準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9,447
8,476
189.36
7,052,352
6,977,699
64,322
3,472,011
7,000,038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115316</xdr:rowOff>
    </xdr:from>
    <xdr:to>
      <xdr:col>24</xdr:col>
      <xdr:colOff>63500</xdr:colOff>
      <xdr:row>37</xdr:row>
      <xdr:rowOff>157734</xdr:rowOff>
    </xdr:to>
    <xdr:cxnSp macro="">
      <xdr:nvCxnSpPr>
        <xdr:cNvPr id="61" name="直線コネクタ 60"/>
        <xdr:cNvCxnSpPr/>
      </xdr:nvCxnSpPr>
      <xdr:spPr>
        <a:xfrm>
          <a:off x="3797300" y="6458966"/>
          <a:ext cx="838200" cy="4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67962</xdr:rowOff>
    </xdr:from>
    <xdr:ext cx="469744" cy="259045"/>
    <xdr:sp macro="" textlink="">
      <xdr:nvSpPr>
        <xdr:cNvPr id="62" name="議会費平均値テキスト"/>
        <xdr:cNvSpPr txBox="1"/>
      </xdr:nvSpPr>
      <xdr:spPr>
        <a:xfrm>
          <a:off x="4686300" y="606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110490</xdr:rowOff>
    </xdr:from>
    <xdr:to>
      <xdr:col>19</xdr:col>
      <xdr:colOff>177800</xdr:colOff>
      <xdr:row>37</xdr:row>
      <xdr:rowOff>115316</xdr:rowOff>
    </xdr:to>
    <xdr:cxnSp macro="">
      <xdr:nvCxnSpPr>
        <xdr:cNvPr id="64" name="直線コネクタ 63"/>
        <xdr:cNvCxnSpPr/>
      </xdr:nvCxnSpPr>
      <xdr:spPr>
        <a:xfrm>
          <a:off x="2908300" y="64541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12209</xdr:rowOff>
    </xdr:from>
    <xdr:ext cx="469744" cy="259045"/>
    <xdr:sp macro="" textlink="">
      <xdr:nvSpPr>
        <xdr:cNvPr id="66" name="テキスト ボックス 65"/>
        <xdr:cNvSpPr txBox="1"/>
      </xdr:nvSpPr>
      <xdr:spPr>
        <a:xfrm>
          <a:off x="3562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5969</xdr:rowOff>
    </xdr:from>
    <xdr:to>
      <xdr:col>15</xdr:col>
      <xdr:colOff>50800</xdr:colOff>
      <xdr:row>37</xdr:row>
      <xdr:rowOff>110490</xdr:rowOff>
    </xdr:to>
    <xdr:cxnSp macro="">
      <xdr:nvCxnSpPr>
        <xdr:cNvPr id="67" name="直線コネクタ 66"/>
        <xdr:cNvCxnSpPr/>
      </xdr:nvCxnSpPr>
      <xdr:spPr>
        <a:xfrm>
          <a:off x="2019300" y="6349619"/>
          <a:ext cx="889000" cy="10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36339</xdr:rowOff>
    </xdr:from>
    <xdr:ext cx="469744" cy="259045"/>
    <xdr:sp macro="" textlink="">
      <xdr:nvSpPr>
        <xdr:cNvPr id="69" name="テキスト ボックス 68"/>
        <xdr:cNvSpPr txBox="1"/>
      </xdr:nvSpPr>
      <xdr:spPr>
        <a:xfrm>
          <a:off x="2673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5969</xdr:rowOff>
    </xdr:from>
    <xdr:to>
      <xdr:col>10</xdr:col>
      <xdr:colOff>114300</xdr:colOff>
      <xdr:row>37</xdr:row>
      <xdr:rowOff>90805</xdr:rowOff>
    </xdr:to>
    <xdr:cxnSp macro="">
      <xdr:nvCxnSpPr>
        <xdr:cNvPr id="70" name="直線コネクタ 69"/>
        <xdr:cNvCxnSpPr/>
      </xdr:nvCxnSpPr>
      <xdr:spPr>
        <a:xfrm flipV="1">
          <a:off x="1130300" y="6349619"/>
          <a:ext cx="889000" cy="8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120921</xdr:rowOff>
    </xdr:from>
    <xdr:ext cx="469744" cy="259045"/>
    <xdr:sp macro="" textlink="">
      <xdr:nvSpPr>
        <xdr:cNvPr id="72" name="テキスト ボックス 71"/>
        <xdr:cNvSpPr txBox="1"/>
      </xdr:nvSpPr>
      <xdr:spPr>
        <a:xfrm>
          <a:off x="1784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135272</xdr:rowOff>
    </xdr:from>
    <xdr:ext cx="469744" cy="259045"/>
    <xdr:sp macro="" textlink="">
      <xdr:nvSpPr>
        <xdr:cNvPr id="74" name="テキスト ボックス 73"/>
        <xdr:cNvSpPr txBox="1"/>
      </xdr:nvSpPr>
      <xdr:spPr>
        <a:xfrm>
          <a:off x="895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106934</xdr:rowOff>
    </xdr:from>
    <xdr:to>
      <xdr:col>24</xdr:col>
      <xdr:colOff>114300</xdr:colOff>
      <xdr:row>38</xdr:row>
      <xdr:rowOff>37085</xdr:rowOff>
    </xdr:to>
    <xdr:sp macro="" textlink="">
      <xdr:nvSpPr>
        <xdr:cNvPr id="80" name="楕円 79"/>
        <xdr:cNvSpPr/>
      </xdr:nvSpPr>
      <xdr:spPr>
        <a:xfrm>
          <a:off x="4584700" y="64505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85361</xdr:rowOff>
    </xdr:from>
    <xdr:ext cx="469744" cy="259045"/>
    <xdr:sp macro="" textlink="">
      <xdr:nvSpPr>
        <xdr:cNvPr id="81" name="議会費該当値テキスト"/>
        <xdr:cNvSpPr txBox="1"/>
      </xdr:nvSpPr>
      <xdr:spPr>
        <a:xfrm>
          <a:off x="4686300" y="642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64516</xdr:rowOff>
    </xdr:from>
    <xdr:to>
      <xdr:col>20</xdr:col>
      <xdr:colOff>38100</xdr:colOff>
      <xdr:row>37</xdr:row>
      <xdr:rowOff>166115</xdr:rowOff>
    </xdr:to>
    <xdr:sp macro="" textlink="">
      <xdr:nvSpPr>
        <xdr:cNvPr id="82" name="楕円 81"/>
        <xdr:cNvSpPr/>
      </xdr:nvSpPr>
      <xdr:spPr>
        <a:xfrm>
          <a:off x="3746500" y="64081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157243</xdr:rowOff>
    </xdr:from>
    <xdr:ext cx="469744" cy="259045"/>
    <xdr:sp macro="" textlink="">
      <xdr:nvSpPr>
        <xdr:cNvPr id="83" name="テキスト ボックス 82"/>
        <xdr:cNvSpPr txBox="1"/>
      </xdr:nvSpPr>
      <xdr:spPr>
        <a:xfrm>
          <a:off x="3562428" y="650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59690</xdr:rowOff>
    </xdr:from>
    <xdr:to>
      <xdr:col>15</xdr:col>
      <xdr:colOff>101600</xdr:colOff>
      <xdr:row>37</xdr:row>
      <xdr:rowOff>161290</xdr:rowOff>
    </xdr:to>
    <xdr:sp macro="" textlink="">
      <xdr:nvSpPr>
        <xdr:cNvPr id="84" name="楕円 83"/>
        <xdr:cNvSpPr/>
      </xdr:nvSpPr>
      <xdr:spPr>
        <a:xfrm>
          <a:off x="2857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152417</xdr:rowOff>
    </xdr:from>
    <xdr:ext cx="469744" cy="259045"/>
    <xdr:sp macro="" textlink="">
      <xdr:nvSpPr>
        <xdr:cNvPr id="85" name="テキスト ボックス 84"/>
        <xdr:cNvSpPr txBox="1"/>
      </xdr:nvSpPr>
      <xdr:spPr>
        <a:xfrm>
          <a:off x="2673428"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126619</xdr:rowOff>
    </xdr:from>
    <xdr:to>
      <xdr:col>10</xdr:col>
      <xdr:colOff>165100</xdr:colOff>
      <xdr:row>37</xdr:row>
      <xdr:rowOff>56769</xdr:rowOff>
    </xdr:to>
    <xdr:sp macro="" textlink="">
      <xdr:nvSpPr>
        <xdr:cNvPr id="86" name="楕円 85"/>
        <xdr:cNvSpPr/>
      </xdr:nvSpPr>
      <xdr:spPr>
        <a:xfrm>
          <a:off x="1968500" y="629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47896</xdr:rowOff>
    </xdr:from>
    <xdr:ext cx="469744" cy="259045"/>
    <xdr:sp macro="" textlink="">
      <xdr:nvSpPr>
        <xdr:cNvPr id="87" name="テキスト ボックス 86"/>
        <xdr:cNvSpPr txBox="1"/>
      </xdr:nvSpPr>
      <xdr:spPr>
        <a:xfrm>
          <a:off x="1784428" y="639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40005</xdr:rowOff>
    </xdr:from>
    <xdr:to>
      <xdr:col>6</xdr:col>
      <xdr:colOff>38100</xdr:colOff>
      <xdr:row>37</xdr:row>
      <xdr:rowOff>141605</xdr:rowOff>
    </xdr:to>
    <xdr:sp macro="" textlink="">
      <xdr:nvSpPr>
        <xdr:cNvPr id="88" name="楕円 87"/>
        <xdr:cNvSpPr/>
      </xdr:nvSpPr>
      <xdr:spPr>
        <a:xfrm>
          <a:off x="1079500" y="63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132732</xdr:rowOff>
    </xdr:from>
    <xdr:ext cx="469744" cy="259045"/>
    <xdr:sp macro="" textlink="">
      <xdr:nvSpPr>
        <xdr:cNvPr id="89" name="テキスト ボックス 88"/>
        <xdr:cNvSpPr txBox="1"/>
      </xdr:nvSpPr>
      <xdr:spPr>
        <a:xfrm>
          <a:off x="895428" y="647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33473</xdr:rowOff>
    </xdr:from>
    <xdr:to>
      <xdr:col>24</xdr:col>
      <xdr:colOff>63500</xdr:colOff>
      <xdr:row>58</xdr:row>
      <xdr:rowOff>48795</xdr:rowOff>
    </xdr:to>
    <xdr:cxnSp macro="">
      <xdr:nvCxnSpPr>
        <xdr:cNvPr id="118" name="直線コネクタ 117"/>
        <xdr:cNvCxnSpPr/>
      </xdr:nvCxnSpPr>
      <xdr:spPr>
        <a:xfrm flipV="1">
          <a:off x="3797300" y="9977573"/>
          <a:ext cx="838200" cy="1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137458</xdr:rowOff>
    </xdr:from>
    <xdr:to>
      <xdr:col>19</xdr:col>
      <xdr:colOff>177800</xdr:colOff>
      <xdr:row>58</xdr:row>
      <xdr:rowOff>48795</xdr:rowOff>
    </xdr:to>
    <xdr:cxnSp macro="">
      <xdr:nvCxnSpPr>
        <xdr:cNvPr id="121" name="直線コネクタ 120"/>
        <xdr:cNvCxnSpPr/>
      </xdr:nvCxnSpPr>
      <xdr:spPr>
        <a:xfrm>
          <a:off x="2908300" y="9910108"/>
          <a:ext cx="889000" cy="8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137458</xdr:rowOff>
    </xdr:from>
    <xdr:to>
      <xdr:col>15</xdr:col>
      <xdr:colOff>50800</xdr:colOff>
      <xdr:row>58</xdr:row>
      <xdr:rowOff>55147</xdr:rowOff>
    </xdr:to>
    <xdr:cxnSp macro="">
      <xdr:nvCxnSpPr>
        <xdr:cNvPr id="124" name="直線コネクタ 123"/>
        <xdr:cNvCxnSpPr/>
      </xdr:nvCxnSpPr>
      <xdr:spPr>
        <a:xfrm flipV="1">
          <a:off x="2019300" y="9910108"/>
          <a:ext cx="889000" cy="8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40703</xdr:rowOff>
    </xdr:from>
    <xdr:ext cx="599010" cy="259045"/>
    <xdr:sp macro="" textlink="">
      <xdr:nvSpPr>
        <xdr:cNvPr id="126" name="テキスト ボックス 125"/>
        <xdr:cNvSpPr txBox="1"/>
      </xdr:nvSpPr>
      <xdr:spPr>
        <a:xfrm>
          <a:off x="2608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55147</xdr:rowOff>
    </xdr:from>
    <xdr:to>
      <xdr:col>10</xdr:col>
      <xdr:colOff>114300</xdr:colOff>
      <xdr:row>58</xdr:row>
      <xdr:rowOff>77925</xdr:rowOff>
    </xdr:to>
    <xdr:cxnSp macro="">
      <xdr:nvCxnSpPr>
        <xdr:cNvPr id="127" name="直線コネクタ 126"/>
        <xdr:cNvCxnSpPr/>
      </xdr:nvCxnSpPr>
      <xdr:spPr>
        <a:xfrm flipV="1">
          <a:off x="1130300" y="9999247"/>
          <a:ext cx="889000" cy="2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154123</xdr:rowOff>
    </xdr:from>
    <xdr:to>
      <xdr:col>24</xdr:col>
      <xdr:colOff>114300</xdr:colOff>
      <xdr:row>58</xdr:row>
      <xdr:rowOff>84273</xdr:rowOff>
    </xdr:to>
    <xdr:sp macro="" textlink="">
      <xdr:nvSpPr>
        <xdr:cNvPr id="137" name="楕円 136"/>
        <xdr:cNvSpPr/>
      </xdr:nvSpPr>
      <xdr:spPr>
        <a:xfrm>
          <a:off x="4584700" y="992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106205</xdr:rowOff>
    </xdr:from>
    <xdr:ext cx="599010" cy="259045"/>
    <xdr:sp macro="" textlink="">
      <xdr:nvSpPr>
        <xdr:cNvPr id="138" name="総務費該当値テキスト"/>
        <xdr:cNvSpPr txBox="1"/>
      </xdr:nvSpPr>
      <xdr:spPr>
        <a:xfrm>
          <a:off x="4686300" y="987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169445</xdr:rowOff>
    </xdr:from>
    <xdr:to>
      <xdr:col>20</xdr:col>
      <xdr:colOff>38100</xdr:colOff>
      <xdr:row>58</xdr:row>
      <xdr:rowOff>99595</xdr:rowOff>
    </xdr:to>
    <xdr:sp macro="" textlink="">
      <xdr:nvSpPr>
        <xdr:cNvPr id="139" name="楕円 138"/>
        <xdr:cNvSpPr/>
      </xdr:nvSpPr>
      <xdr:spPr>
        <a:xfrm>
          <a:off x="3746500" y="994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90722</xdr:rowOff>
    </xdr:from>
    <xdr:ext cx="599010" cy="259045"/>
    <xdr:sp macro="" textlink="">
      <xdr:nvSpPr>
        <xdr:cNvPr id="140" name="テキスト ボックス 139"/>
        <xdr:cNvSpPr txBox="1"/>
      </xdr:nvSpPr>
      <xdr:spPr>
        <a:xfrm>
          <a:off x="3497795" y="1003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86658</xdr:rowOff>
    </xdr:from>
    <xdr:to>
      <xdr:col>15</xdr:col>
      <xdr:colOff>101600</xdr:colOff>
      <xdr:row>58</xdr:row>
      <xdr:rowOff>16808</xdr:rowOff>
    </xdr:to>
    <xdr:sp macro="" textlink="">
      <xdr:nvSpPr>
        <xdr:cNvPr id="141" name="楕円 140"/>
        <xdr:cNvSpPr/>
      </xdr:nvSpPr>
      <xdr:spPr>
        <a:xfrm>
          <a:off x="2857500" y="98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33335</xdr:rowOff>
    </xdr:from>
    <xdr:ext cx="599010" cy="259045"/>
    <xdr:sp macro="" textlink="">
      <xdr:nvSpPr>
        <xdr:cNvPr id="142" name="テキスト ボックス 141"/>
        <xdr:cNvSpPr txBox="1"/>
      </xdr:nvSpPr>
      <xdr:spPr>
        <a:xfrm>
          <a:off x="2608795" y="963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4347</xdr:rowOff>
    </xdr:from>
    <xdr:to>
      <xdr:col>10</xdr:col>
      <xdr:colOff>165100</xdr:colOff>
      <xdr:row>58</xdr:row>
      <xdr:rowOff>105947</xdr:rowOff>
    </xdr:to>
    <xdr:sp macro="" textlink="">
      <xdr:nvSpPr>
        <xdr:cNvPr id="143" name="楕円 142"/>
        <xdr:cNvSpPr/>
      </xdr:nvSpPr>
      <xdr:spPr>
        <a:xfrm>
          <a:off x="1968500" y="994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97074</xdr:rowOff>
    </xdr:from>
    <xdr:ext cx="599010" cy="259045"/>
    <xdr:sp macro="" textlink="">
      <xdr:nvSpPr>
        <xdr:cNvPr id="144" name="テキスト ボックス 143"/>
        <xdr:cNvSpPr txBox="1"/>
      </xdr:nvSpPr>
      <xdr:spPr>
        <a:xfrm>
          <a:off x="1719795" y="1004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27125</xdr:rowOff>
    </xdr:from>
    <xdr:to>
      <xdr:col>6</xdr:col>
      <xdr:colOff>38100</xdr:colOff>
      <xdr:row>58</xdr:row>
      <xdr:rowOff>128725</xdr:rowOff>
    </xdr:to>
    <xdr:sp macro="" textlink="">
      <xdr:nvSpPr>
        <xdr:cNvPr id="145" name="楕円 144"/>
        <xdr:cNvSpPr/>
      </xdr:nvSpPr>
      <xdr:spPr>
        <a:xfrm>
          <a:off x="1079500" y="997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119852</xdr:rowOff>
    </xdr:from>
    <xdr:ext cx="599010" cy="259045"/>
    <xdr:sp macro="" textlink="">
      <xdr:nvSpPr>
        <xdr:cNvPr id="146" name="テキスト ボックス 145"/>
        <xdr:cNvSpPr txBox="1"/>
      </xdr:nvSpPr>
      <xdr:spPr>
        <a:xfrm>
          <a:off x="830795" y="1006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112072</xdr:rowOff>
    </xdr:from>
    <xdr:to>
      <xdr:col>24</xdr:col>
      <xdr:colOff>63500</xdr:colOff>
      <xdr:row>78</xdr:row>
      <xdr:rowOff>45768</xdr:rowOff>
    </xdr:to>
    <xdr:cxnSp macro="">
      <xdr:nvCxnSpPr>
        <xdr:cNvPr id="178" name="直線コネクタ 177"/>
        <xdr:cNvCxnSpPr/>
      </xdr:nvCxnSpPr>
      <xdr:spPr>
        <a:xfrm>
          <a:off x="3797300" y="13313722"/>
          <a:ext cx="838200" cy="10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98866</xdr:rowOff>
    </xdr:from>
    <xdr:ext cx="599010" cy="259045"/>
    <xdr:sp macro="" textlink="">
      <xdr:nvSpPr>
        <xdr:cNvPr id="179" name="民生費平均値テキスト"/>
        <xdr:cNvSpPr txBox="1"/>
      </xdr:nvSpPr>
      <xdr:spPr>
        <a:xfrm>
          <a:off x="4686300" y="12614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112072</xdr:rowOff>
    </xdr:from>
    <xdr:to>
      <xdr:col>19</xdr:col>
      <xdr:colOff>177800</xdr:colOff>
      <xdr:row>77</xdr:row>
      <xdr:rowOff>143249</xdr:rowOff>
    </xdr:to>
    <xdr:cxnSp macro="">
      <xdr:nvCxnSpPr>
        <xdr:cNvPr id="181" name="直線コネクタ 180"/>
        <xdr:cNvCxnSpPr/>
      </xdr:nvCxnSpPr>
      <xdr:spPr>
        <a:xfrm flipV="1">
          <a:off x="2908300" y="13313722"/>
          <a:ext cx="889000" cy="3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40421</xdr:rowOff>
    </xdr:from>
    <xdr:ext cx="599010" cy="259045"/>
    <xdr:sp macro="" textlink="">
      <xdr:nvSpPr>
        <xdr:cNvPr id="183" name="テキスト ボックス 182"/>
        <xdr:cNvSpPr txBox="1"/>
      </xdr:nvSpPr>
      <xdr:spPr>
        <a:xfrm>
          <a:off x="3497795" y="125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143249</xdr:rowOff>
    </xdr:from>
    <xdr:to>
      <xdr:col>15</xdr:col>
      <xdr:colOff>50800</xdr:colOff>
      <xdr:row>77</xdr:row>
      <xdr:rowOff>146025</xdr:rowOff>
    </xdr:to>
    <xdr:cxnSp macro="">
      <xdr:nvCxnSpPr>
        <xdr:cNvPr id="184" name="直線コネクタ 183"/>
        <xdr:cNvCxnSpPr/>
      </xdr:nvCxnSpPr>
      <xdr:spPr>
        <a:xfrm flipV="1">
          <a:off x="2019300" y="13344899"/>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57305</xdr:rowOff>
    </xdr:from>
    <xdr:ext cx="599010" cy="259045"/>
    <xdr:sp macro="" textlink="">
      <xdr:nvSpPr>
        <xdr:cNvPr id="186" name="テキスト ボックス 185"/>
        <xdr:cNvSpPr txBox="1"/>
      </xdr:nvSpPr>
      <xdr:spPr>
        <a:xfrm>
          <a:off x="2608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129522</xdr:rowOff>
    </xdr:from>
    <xdr:to>
      <xdr:col>10</xdr:col>
      <xdr:colOff>114300</xdr:colOff>
      <xdr:row>77</xdr:row>
      <xdr:rowOff>146025</xdr:rowOff>
    </xdr:to>
    <xdr:cxnSp macro="">
      <xdr:nvCxnSpPr>
        <xdr:cNvPr id="187" name="直線コネクタ 186"/>
        <xdr:cNvCxnSpPr/>
      </xdr:nvCxnSpPr>
      <xdr:spPr>
        <a:xfrm>
          <a:off x="1130300" y="13331172"/>
          <a:ext cx="889000" cy="1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158597</xdr:rowOff>
    </xdr:from>
    <xdr:ext cx="599010" cy="259045"/>
    <xdr:sp macro="" textlink="">
      <xdr:nvSpPr>
        <xdr:cNvPr id="189" name="テキスト ボックス 188"/>
        <xdr:cNvSpPr txBox="1"/>
      </xdr:nvSpPr>
      <xdr:spPr>
        <a:xfrm>
          <a:off x="1719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2310</xdr:rowOff>
    </xdr:from>
    <xdr:ext cx="599010" cy="259045"/>
    <xdr:sp macro="" textlink="">
      <xdr:nvSpPr>
        <xdr:cNvPr id="191" name="テキスト ボックス 190"/>
        <xdr:cNvSpPr txBox="1"/>
      </xdr:nvSpPr>
      <xdr:spPr>
        <a:xfrm>
          <a:off x="830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166418</xdr:rowOff>
    </xdr:from>
    <xdr:to>
      <xdr:col>24</xdr:col>
      <xdr:colOff>114300</xdr:colOff>
      <xdr:row>78</xdr:row>
      <xdr:rowOff>96568</xdr:rowOff>
    </xdr:to>
    <xdr:sp macro="" textlink="">
      <xdr:nvSpPr>
        <xdr:cNvPr id="197" name="楕円 196"/>
        <xdr:cNvSpPr/>
      </xdr:nvSpPr>
      <xdr:spPr>
        <a:xfrm>
          <a:off x="4584700" y="1336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81345</xdr:rowOff>
    </xdr:from>
    <xdr:ext cx="599010" cy="259045"/>
    <xdr:sp macro="" textlink="">
      <xdr:nvSpPr>
        <xdr:cNvPr id="198" name="民生費該当値テキスト"/>
        <xdr:cNvSpPr txBox="1"/>
      </xdr:nvSpPr>
      <xdr:spPr>
        <a:xfrm>
          <a:off x="4686300" y="1328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61272</xdr:rowOff>
    </xdr:from>
    <xdr:to>
      <xdr:col>20</xdr:col>
      <xdr:colOff>38100</xdr:colOff>
      <xdr:row>77</xdr:row>
      <xdr:rowOff>162872</xdr:rowOff>
    </xdr:to>
    <xdr:sp macro="" textlink="">
      <xdr:nvSpPr>
        <xdr:cNvPr id="199" name="楕円 198"/>
        <xdr:cNvSpPr/>
      </xdr:nvSpPr>
      <xdr:spPr>
        <a:xfrm>
          <a:off x="3746500" y="1326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153999</xdr:rowOff>
    </xdr:from>
    <xdr:ext cx="599010" cy="259045"/>
    <xdr:sp macro="" textlink="">
      <xdr:nvSpPr>
        <xdr:cNvPr id="200" name="テキスト ボックス 199"/>
        <xdr:cNvSpPr txBox="1"/>
      </xdr:nvSpPr>
      <xdr:spPr>
        <a:xfrm>
          <a:off x="3497795" y="1335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92449</xdr:rowOff>
    </xdr:from>
    <xdr:to>
      <xdr:col>15</xdr:col>
      <xdr:colOff>101600</xdr:colOff>
      <xdr:row>78</xdr:row>
      <xdr:rowOff>22599</xdr:rowOff>
    </xdr:to>
    <xdr:sp macro="" textlink="">
      <xdr:nvSpPr>
        <xdr:cNvPr id="201" name="楕円 200"/>
        <xdr:cNvSpPr/>
      </xdr:nvSpPr>
      <xdr:spPr>
        <a:xfrm>
          <a:off x="2857500" y="1329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13726</xdr:rowOff>
    </xdr:from>
    <xdr:ext cx="599010" cy="259045"/>
    <xdr:sp macro="" textlink="">
      <xdr:nvSpPr>
        <xdr:cNvPr id="202" name="テキスト ボックス 201"/>
        <xdr:cNvSpPr txBox="1"/>
      </xdr:nvSpPr>
      <xdr:spPr>
        <a:xfrm>
          <a:off x="2608795" y="1338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95225</xdr:rowOff>
    </xdr:from>
    <xdr:to>
      <xdr:col>10</xdr:col>
      <xdr:colOff>165100</xdr:colOff>
      <xdr:row>78</xdr:row>
      <xdr:rowOff>25375</xdr:rowOff>
    </xdr:to>
    <xdr:sp macro="" textlink="">
      <xdr:nvSpPr>
        <xdr:cNvPr id="203" name="楕円 202"/>
        <xdr:cNvSpPr/>
      </xdr:nvSpPr>
      <xdr:spPr>
        <a:xfrm>
          <a:off x="1968500" y="132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16502</xdr:rowOff>
    </xdr:from>
    <xdr:ext cx="599010" cy="259045"/>
    <xdr:sp macro="" textlink="">
      <xdr:nvSpPr>
        <xdr:cNvPr id="204" name="テキスト ボックス 203"/>
        <xdr:cNvSpPr txBox="1"/>
      </xdr:nvSpPr>
      <xdr:spPr>
        <a:xfrm>
          <a:off x="1719795" y="1338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78722</xdr:rowOff>
    </xdr:from>
    <xdr:to>
      <xdr:col>6</xdr:col>
      <xdr:colOff>38100</xdr:colOff>
      <xdr:row>78</xdr:row>
      <xdr:rowOff>8872</xdr:rowOff>
    </xdr:to>
    <xdr:sp macro="" textlink="">
      <xdr:nvSpPr>
        <xdr:cNvPr id="205" name="楕円 204"/>
        <xdr:cNvSpPr/>
      </xdr:nvSpPr>
      <xdr:spPr>
        <a:xfrm>
          <a:off x="1079500" y="1328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171449</xdr:rowOff>
    </xdr:from>
    <xdr:ext cx="599010" cy="259045"/>
    <xdr:sp macro="" textlink="">
      <xdr:nvSpPr>
        <xdr:cNvPr id="206" name="テキスト ボックス 205"/>
        <xdr:cNvSpPr txBox="1"/>
      </xdr:nvSpPr>
      <xdr:spPr>
        <a:xfrm>
          <a:off x="830795" y="1337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12567</xdr:rowOff>
    </xdr:from>
    <xdr:to>
      <xdr:col>24</xdr:col>
      <xdr:colOff>63500</xdr:colOff>
      <xdr:row>98</xdr:row>
      <xdr:rowOff>107434</xdr:rowOff>
    </xdr:to>
    <xdr:cxnSp macro="">
      <xdr:nvCxnSpPr>
        <xdr:cNvPr id="235" name="直線コネクタ 234"/>
        <xdr:cNvCxnSpPr/>
      </xdr:nvCxnSpPr>
      <xdr:spPr>
        <a:xfrm>
          <a:off x="3797300" y="16814667"/>
          <a:ext cx="838200" cy="9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12567</xdr:rowOff>
    </xdr:from>
    <xdr:to>
      <xdr:col>19</xdr:col>
      <xdr:colOff>177800</xdr:colOff>
      <xdr:row>98</xdr:row>
      <xdr:rowOff>125902</xdr:rowOff>
    </xdr:to>
    <xdr:cxnSp macro="">
      <xdr:nvCxnSpPr>
        <xdr:cNvPr id="238" name="直線コネクタ 237"/>
        <xdr:cNvCxnSpPr/>
      </xdr:nvCxnSpPr>
      <xdr:spPr>
        <a:xfrm flipV="1">
          <a:off x="2908300" y="16814667"/>
          <a:ext cx="889000" cy="1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112223</xdr:rowOff>
    </xdr:from>
    <xdr:ext cx="534377" cy="259045"/>
    <xdr:sp macro="" textlink="">
      <xdr:nvSpPr>
        <xdr:cNvPr id="240" name="テキスト ボックス 239"/>
        <xdr:cNvSpPr txBox="1"/>
      </xdr:nvSpPr>
      <xdr:spPr>
        <a:xfrm>
          <a:off x="3530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15835</xdr:rowOff>
    </xdr:from>
    <xdr:to>
      <xdr:col>15</xdr:col>
      <xdr:colOff>50800</xdr:colOff>
      <xdr:row>98</xdr:row>
      <xdr:rowOff>125902</xdr:rowOff>
    </xdr:to>
    <xdr:cxnSp macro="">
      <xdr:nvCxnSpPr>
        <xdr:cNvPr id="241" name="直線コネクタ 240"/>
        <xdr:cNvCxnSpPr/>
      </xdr:nvCxnSpPr>
      <xdr:spPr>
        <a:xfrm>
          <a:off x="2019300" y="16817935"/>
          <a:ext cx="889000" cy="11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15835</xdr:rowOff>
    </xdr:from>
    <xdr:to>
      <xdr:col>10</xdr:col>
      <xdr:colOff>114300</xdr:colOff>
      <xdr:row>98</xdr:row>
      <xdr:rowOff>112147</xdr:rowOff>
    </xdr:to>
    <xdr:cxnSp macro="">
      <xdr:nvCxnSpPr>
        <xdr:cNvPr id="244" name="直線コネクタ 243"/>
        <xdr:cNvCxnSpPr/>
      </xdr:nvCxnSpPr>
      <xdr:spPr>
        <a:xfrm flipV="1">
          <a:off x="1130300" y="16817935"/>
          <a:ext cx="889000" cy="9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123054</xdr:rowOff>
    </xdr:from>
    <xdr:ext cx="534377" cy="259045"/>
    <xdr:sp macro="" textlink="">
      <xdr:nvSpPr>
        <xdr:cNvPr id="246" name="テキスト ボックス 245"/>
        <xdr:cNvSpPr txBox="1"/>
      </xdr:nvSpPr>
      <xdr:spPr>
        <a:xfrm>
          <a:off x="1752111" y="1692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56634</xdr:rowOff>
    </xdr:from>
    <xdr:to>
      <xdr:col>24</xdr:col>
      <xdr:colOff>114300</xdr:colOff>
      <xdr:row>98</xdr:row>
      <xdr:rowOff>158234</xdr:rowOff>
    </xdr:to>
    <xdr:sp macro="" textlink="">
      <xdr:nvSpPr>
        <xdr:cNvPr id="254" name="楕円 253"/>
        <xdr:cNvSpPr/>
      </xdr:nvSpPr>
      <xdr:spPr>
        <a:xfrm>
          <a:off x="4584700" y="1685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167232</xdr:rowOff>
    </xdr:from>
    <xdr:ext cx="534377" cy="259045"/>
    <xdr:sp macro="" textlink="">
      <xdr:nvSpPr>
        <xdr:cNvPr id="255" name="衛生費該当値テキスト"/>
        <xdr:cNvSpPr txBox="1"/>
      </xdr:nvSpPr>
      <xdr:spPr>
        <a:xfrm>
          <a:off x="4686300" y="1679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133217</xdr:rowOff>
    </xdr:from>
    <xdr:to>
      <xdr:col>20</xdr:col>
      <xdr:colOff>38100</xdr:colOff>
      <xdr:row>98</xdr:row>
      <xdr:rowOff>63367</xdr:rowOff>
    </xdr:to>
    <xdr:sp macro="" textlink="">
      <xdr:nvSpPr>
        <xdr:cNvPr id="256" name="楕円 255"/>
        <xdr:cNvSpPr/>
      </xdr:nvSpPr>
      <xdr:spPr>
        <a:xfrm>
          <a:off x="3746500" y="1676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79894</xdr:rowOff>
    </xdr:from>
    <xdr:ext cx="599010" cy="259045"/>
    <xdr:sp macro="" textlink="">
      <xdr:nvSpPr>
        <xdr:cNvPr id="257" name="テキスト ボックス 256"/>
        <xdr:cNvSpPr txBox="1"/>
      </xdr:nvSpPr>
      <xdr:spPr>
        <a:xfrm>
          <a:off x="3497795" y="16539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75102</xdr:rowOff>
    </xdr:from>
    <xdr:to>
      <xdr:col>15</xdr:col>
      <xdr:colOff>101600</xdr:colOff>
      <xdr:row>99</xdr:row>
      <xdr:rowOff>5252</xdr:rowOff>
    </xdr:to>
    <xdr:sp macro="" textlink="">
      <xdr:nvSpPr>
        <xdr:cNvPr id="258" name="楕円 257"/>
        <xdr:cNvSpPr/>
      </xdr:nvSpPr>
      <xdr:spPr>
        <a:xfrm>
          <a:off x="2857500" y="168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167829</xdr:rowOff>
    </xdr:from>
    <xdr:ext cx="534377" cy="259045"/>
    <xdr:sp macro="" textlink="">
      <xdr:nvSpPr>
        <xdr:cNvPr id="259" name="テキスト ボックス 258"/>
        <xdr:cNvSpPr txBox="1"/>
      </xdr:nvSpPr>
      <xdr:spPr>
        <a:xfrm>
          <a:off x="2641111" y="1696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136485</xdr:rowOff>
    </xdr:from>
    <xdr:to>
      <xdr:col>10</xdr:col>
      <xdr:colOff>165100</xdr:colOff>
      <xdr:row>98</xdr:row>
      <xdr:rowOff>66635</xdr:rowOff>
    </xdr:to>
    <xdr:sp macro="" textlink="">
      <xdr:nvSpPr>
        <xdr:cNvPr id="260" name="楕円 259"/>
        <xdr:cNvSpPr/>
      </xdr:nvSpPr>
      <xdr:spPr>
        <a:xfrm>
          <a:off x="1968500" y="1676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83162</xdr:rowOff>
    </xdr:from>
    <xdr:ext cx="599010" cy="259045"/>
    <xdr:sp macro="" textlink="">
      <xdr:nvSpPr>
        <xdr:cNvPr id="261" name="テキスト ボックス 260"/>
        <xdr:cNvSpPr txBox="1"/>
      </xdr:nvSpPr>
      <xdr:spPr>
        <a:xfrm>
          <a:off x="1719795" y="1654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61347</xdr:rowOff>
    </xdr:from>
    <xdr:to>
      <xdr:col>6</xdr:col>
      <xdr:colOff>38100</xdr:colOff>
      <xdr:row>98</xdr:row>
      <xdr:rowOff>162947</xdr:rowOff>
    </xdr:to>
    <xdr:sp macro="" textlink="">
      <xdr:nvSpPr>
        <xdr:cNvPr id="262" name="楕円 261"/>
        <xdr:cNvSpPr/>
      </xdr:nvSpPr>
      <xdr:spPr>
        <a:xfrm>
          <a:off x="1079500" y="1686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154074</xdr:rowOff>
    </xdr:from>
    <xdr:ext cx="534377" cy="259045"/>
    <xdr:sp macro="" textlink="">
      <xdr:nvSpPr>
        <xdr:cNvPr id="263" name="テキスト ボックス 262"/>
        <xdr:cNvSpPr txBox="1"/>
      </xdr:nvSpPr>
      <xdr:spPr>
        <a:xfrm>
          <a:off x="863111" y="1695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5969</xdr:rowOff>
    </xdr:from>
    <xdr:to>
      <xdr:col>41</xdr:col>
      <xdr:colOff>50800</xdr:colOff>
      <xdr:row>39</xdr:row>
      <xdr:rowOff>44450</xdr:rowOff>
    </xdr:to>
    <xdr:cxnSp macro="">
      <xdr:nvCxnSpPr>
        <xdr:cNvPr id="301" name="直線コネクタ 300"/>
        <xdr:cNvCxnSpPr/>
      </xdr:nvCxnSpPr>
      <xdr:spPr>
        <a:xfrm>
          <a:off x="6972300" y="6692519"/>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126619</xdr:rowOff>
    </xdr:from>
    <xdr:to>
      <xdr:col>36</xdr:col>
      <xdr:colOff>165100</xdr:colOff>
      <xdr:row>39</xdr:row>
      <xdr:rowOff>56769</xdr:rowOff>
    </xdr:to>
    <xdr:sp macro="" textlink="">
      <xdr:nvSpPr>
        <xdr:cNvPr id="319" name="楕円 318"/>
        <xdr:cNvSpPr/>
      </xdr:nvSpPr>
      <xdr:spPr>
        <a:xfrm>
          <a:off x="6921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47896</xdr:rowOff>
    </xdr:from>
    <xdr:ext cx="378565" cy="259045"/>
    <xdr:sp macro="" textlink="">
      <xdr:nvSpPr>
        <xdr:cNvPr id="320" name="テキスト ボックス 319"/>
        <xdr:cNvSpPr txBox="1"/>
      </xdr:nvSpPr>
      <xdr:spPr>
        <a:xfrm>
          <a:off x="6783017" y="6734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79618</xdr:rowOff>
    </xdr:from>
    <xdr:to>
      <xdr:col>55</xdr:col>
      <xdr:colOff>0</xdr:colOff>
      <xdr:row>57</xdr:row>
      <xdr:rowOff>93071</xdr:rowOff>
    </xdr:to>
    <xdr:cxnSp macro="">
      <xdr:nvCxnSpPr>
        <xdr:cNvPr id="345" name="直線コネクタ 344"/>
        <xdr:cNvCxnSpPr/>
      </xdr:nvCxnSpPr>
      <xdr:spPr>
        <a:xfrm>
          <a:off x="9639300" y="9852268"/>
          <a:ext cx="838200" cy="1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79618</xdr:rowOff>
    </xdr:from>
    <xdr:to>
      <xdr:col>50</xdr:col>
      <xdr:colOff>114300</xdr:colOff>
      <xdr:row>57</xdr:row>
      <xdr:rowOff>91739</xdr:rowOff>
    </xdr:to>
    <xdr:cxnSp macro="">
      <xdr:nvCxnSpPr>
        <xdr:cNvPr id="348" name="直線コネクタ 347"/>
        <xdr:cNvCxnSpPr/>
      </xdr:nvCxnSpPr>
      <xdr:spPr>
        <a:xfrm flipV="1">
          <a:off x="8750300" y="9852268"/>
          <a:ext cx="889000" cy="1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59473</xdr:rowOff>
    </xdr:from>
    <xdr:to>
      <xdr:col>45</xdr:col>
      <xdr:colOff>177800</xdr:colOff>
      <xdr:row>57</xdr:row>
      <xdr:rowOff>91739</xdr:rowOff>
    </xdr:to>
    <xdr:cxnSp macro="">
      <xdr:nvCxnSpPr>
        <xdr:cNvPr id="351" name="直線コネクタ 350"/>
        <xdr:cNvCxnSpPr/>
      </xdr:nvCxnSpPr>
      <xdr:spPr>
        <a:xfrm>
          <a:off x="7861300" y="9832123"/>
          <a:ext cx="889000" cy="3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59473</xdr:rowOff>
    </xdr:from>
    <xdr:to>
      <xdr:col>41</xdr:col>
      <xdr:colOff>50800</xdr:colOff>
      <xdr:row>57</xdr:row>
      <xdr:rowOff>65822</xdr:rowOff>
    </xdr:to>
    <xdr:cxnSp macro="">
      <xdr:nvCxnSpPr>
        <xdr:cNvPr id="354" name="直線コネクタ 353"/>
        <xdr:cNvCxnSpPr/>
      </xdr:nvCxnSpPr>
      <xdr:spPr>
        <a:xfrm flipV="1">
          <a:off x="6972300" y="9832123"/>
          <a:ext cx="889000" cy="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40595</xdr:rowOff>
    </xdr:from>
    <xdr:ext cx="534377" cy="259045"/>
    <xdr:sp macro="" textlink="">
      <xdr:nvSpPr>
        <xdr:cNvPr id="356" name="テキスト ボックス 355"/>
        <xdr:cNvSpPr txBox="1"/>
      </xdr:nvSpPr>
      <xdr:spPr>
        <a:xfrm>
          <a:off x="7594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44715</xdr:rowOff>
    </xdr:from>
    <xdr:ext cx="534377" cy="259045"/>
    <xdr:sp macro="" textlink="">
      <xdr:nvSpPr>
        <xdr:cNvPr id="358" name="テキスト ボックス 357"/>
        <xdr:cNvSpPr txBox="1"/>
      </xdr:nvSpPr>
      <xdr:spPr>
        <a:xfrm>
          <a:off x="6705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42271</xdr:rowOff>
    </xdr:from>
    <xdr:to>
      <xdr:col>55</xdr:col>
      <xdr:colOff>50800</xdr:colOff>
      <xdr:row>57</xdr:row>
      <xdr:rowOff>143871</xdr:rowOff>
    </xdr:to>
    <xdr:sp macro="" textlink="">
      <xdr:nvSpPr>
        <xdr:cNvPr id="364" name="楕円 363"/>
        <xdr:cNvSpPr/>
      </xdr:nvSpPr>
      <xdr:spPr>
        <a:xfrm>
          <a:off x="10426700" y="981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128648</xdr:rowOff>
    </xdr:from>
    <xdr:ext cx="534377" cy="259045"/>
    <xdr:sp macro="" textlink="">
      <xdr:nvSpPr>
        <xdr:cNvPr id="365" name="農林水産業費該当値テキスト"/>
        <xdr:cNvSpPr txBox="1"/>
      </xdr:nvSpPr>
      <xdr:spPr>
        <a:xfrm>
          <a:off x="10528300" y="972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28818</xdr:rowOff>
    </xdr:from>
    <xdr:to>
      <xdr:col>50</xdr:col>
      <xdr:colOff>165100</xdr:colOff>
      <xdr:row>57</xdr:row>
      <xdr:rowOff>130418</xdr:rowOff>
    </xdr:to>
    <xdr:sp macro="" textlink="">
      <xdr:nvSpPr>
        <xdr:cNvPr id="366" name="楕円 365"/>
        <xdr:cNvSpPr/>
      </xdr:nvSpPr>
      <xdr:spPr>
        <a:xfrm>
          <a:off x="9588500" y="980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121545</xdr:rowOff>
    </xdr:from>
    <xdr:ext cx="534377" cy="259045"/>
    <xdr:sp macro="" textlink="">
      <xdr:nvSpPr>
        <xdr:cNvPr id="367" name="テキスト ボックス 366"/>
        <xdr:cNvSpPr txBox="1"/>
      </xdr:nvSpPr>
      <xdr:spPr>
        <a:xfrm>
          <a:off x="9372111" y="989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40939</xdr:rowOff>
    </xdr:from>
    <xdr:to>
      <xdr:col>46</xdr:col>
      <xdr:colOff>38100</xdr:colOff>
      <xdr:row>57</xdr:row>
      <xdr:rowOff>142539</xdr:rowOff>
    </xdr:to>
    <xdr:sp macro="" textlink="">
      <xdr:nvSpPr>
        <xdr:cNvPr id="368" name="楕円 367"/>
        <xdr:cNvSpPr/>
      </xdr:nvSpPr>
      <xdr:spPr>
        <a:xfrm>
          <a:off x="8699500" y="981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133666</xdr:rowOff>
    </xdr:from>
    <xdr:ext cx="534377" cy="259045"/>
    <xdr:sp macro="" textlink="">
      <xdr:nvSpPr>
        <xdr:cNvPr id="369" name="テキスト ボックス 368"/>
        <xdr:cNvSpPr txBox="1"/>
      </xdr:nvSpPr>
      <xdr:spPr>
        <a:xfrm>
          <a:off x="8483111" y="99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8673</xdr:rowOff>
    </xdr:from>
    <xdr:to>
      <xdr:col>41</xdr:col>
      <xdr:colOff>101600</xdr:colOff>
      <xdr:row>57</xdr:row>
      <xdr:rowOff>110273</xdr:rowOff>
    </xdr:to>
    <xdr:sp macro="" textlink="">
      <xdr:nvSpPr>
        <xdr:cNvPr id="370" name="楕円 369"/>
        <xdr:cNvSpPr/>
      </xdr:nvSpPr>
      <xdr:spPr>
        <a:xfrm>
          <a:off x="7810500" y="978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101400</xdr:rowOff>
    </xdr:from>
    <xdr:ext cx="534377" cy="259045"/>
    <xdr:sp macro="" textlink="">
      <xdr:nvSpPr>
        <xdr:cNvPr id="371" name="テキスト ボックス 370"/>
        <xdr:cNvSpPr txBox="1"/>
      </xdr:nvSpPr>
      <xdr:spPr>
        <a:xfrm>
          <a:off x="7594111" y="987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15022</xdr:rowOff>
    </xdr:from>
    <xdr:to>
      <xdr:col>36</xdr:col>
      <xdr:colOff>165100</xdr:colOff>
      <xdr:row>57</xdr:row>
      <xdr:rowOff>116622</xdr:rowOff>
    </xdr:to>
    <xdr:sp macro="" textlink="">
      <xdr:nvSpPr>
        <xdr:cNvPr id="372" name="楕円 371"/>
        <xdr:cNvSpPr/>
      </xdr:nvSpPr>
      <xdr:spPr>
        <a:xfrm>
          <a:off x="6921500" y="97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107749</xdr:rowOff>
    </xdr:from>
    <xdr:ext cx="534377" cy="259045"/>
    <xdr:sp macro="" textlink="">
      <xdr:nvSpPr>
        <xdr:cNvPr id="373" name="テキスト ボックス 372"/>
        <xdr:cNvSpPr txBox="1"/>
      </xdr:nvSpPr>
      <xdr:spPr>
        <a:xfrm>
          <a:off x="6705111" y="98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24657</xdr:rowOff>
    </xdr:from>
    <xdr:to>
      <xdr:col>55</xdr:col>
      <xdr:colOff>0</xdr:colOff>
      <xdr:row>76</xdr:row>
      <xdr:rowOff>115771</xdr:rowOff>
    </xdr:to>
    <xdr:cxnSp macro="">
      <xdr:nvCxnSpPr>
        <xdr:cNvPr id="398" name="直線コネクタ 397"/>
        <xdr:cNvCxnSpPr/>
      </xdr:nvCxnSpPr>
      <xdr:spPr>
        <a:xfrm flipV="1">
          <a:off x="9639300" y="13054857"/>
          <a:ext cx="838200" cy="9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128655</xdr:rowOff>
    </xdr:from>
    <xdr:ext cx="534377" cy="259045"/>
    <xdr:sp macro="" textlink="">
      <xdr:nvSpPr>
        <xdr:cNvPr id="399" name="商工費平均値テキスト"/>
        <xdr:cNvSpPr txBox="1"/>
      </xdr:nvSpPr>
      <xdr:spPr>
        <a:xfrm>
          <a:off x="10528300" y="1315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115771</xdr:rowOff>
    </xdr:from>
    <xdr:to>
      <xdr:col>50</xdr:col>
      <xdr:colOff>114300</xdr:colOff>
      <xdr:row>77</xdr:row>
      <xdr:rowOff>49865</xdr:rowOff>
    </xdr:to>
    <xdr:cxnSp macro="">
      <xdr:nvCxnSpPr>
        <xdr:cNvPr id="401" name="直線コネクタ 400"/>
        <xdr:cNvCxnSpPr/>
      </xdr:nvCxnSpPr>
      <xdr:spPr>
        <a:xfrm flipV="1">
          <a:off x="8750300" y="13145971"/>
          <a:ext cx="889000" cy="10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77734</xdr:rowOff>
    </xdr:from>
    <xdr:ext cx="534377" cy="259045"/>
    <xdr:sp macro="" textlink="">
      <xdr:nvSpPr>
        <xdr:cNvPr id="403" name="テキスト ボックス 402"/>
        <xdr:cNvSpPr txBox="1"/>
      </xdr:nvSpPr>
      <xdr:spPr>
        <a:xfrm>
          <a:off x="9372111" y="1327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22451</xdr:rowOff>
    </xdr:from>
    <xdr:to>
      <xdr:col>45</xdr:col>
      <xdr:colOff>177800</xdr:colOff>
      <xdr:row>77</xdr:row>
      <xdr:rowOff>49865</xdr:rowOff>
    </xdr:to>
    <xdr:cxnSp macro="">
      <xdr:nvCxnSpPr>
        <xdr:cNvPr id="404" name="直線コネクタ 403"/>
        <xdr:cNvCxnSpPr/>
      </xdr:nvCxnSpPr>
      <xdr:spPr>
        <a:xfrm>
          <a:off x="7861300" y="13224101"/>
          <a:ext cx="889000" cy="2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99274</xdr:rowOff>
    </xdr:from>
    <xdr:ext cx="534377" cy="259045"/>
    <xdr:sp macro="" textlink="">
      <xdr:nvSpPr>
        <xdr:cNvPr id="406" name="テキスト ボックス 405"/>
        <xdr:cNvSpPr txBox="1"/>
      </xdr:nvSpPr>
      <xdr:spPr>
        <a:xfrm>
          <a:off x="8483111" y="133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22451</xdr:rowOff>
    </xdr:from>
    <xdr:to>
      <xdr:col>41</xdr:col>
      <xdr:colOff>50800</xdr:colOff>
      <xdr:row>77</xdr:row>
      <xdr:rowOff>51877</xdr:rowOff>
    </xdr:to>
    <xdr:cxnSp macro="">
      <xdr:nvCxnSpPr>
        <xdr:cNvPr id="407" name="直線コネクタ 406"/>
        <xdr:cNvCxnSpPr/>
      </xdr:nvCxnSpPr>
      <xdr:spPr>
        <a:xfrm flipV="1">
          <a:off x="6972300" y="13224101"/>
          <a:ext cx="889000" cy="2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100829</xdr:rowOff>
    </xdr:from>
    <xdr:ext cx="534377" cy="259045"/>
    <xdr:sp macro="" textlink="">
      <xdr:nvSpPr>
        <xdr:cNvPr id="409" name="テキスト ボックス 408"/>
        <xdr:cNvSpPr txBox="1"/>
      </xdr:nvSpPr>
      <xdr:spPr>
        <a:xfrm>
          <a:off x="7594111" y="133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119522</xdr:rowOff>
    </xdr:from>
    <xdr:ext cx="534377" cy="259045"/>
    <xdr:sp macro="" textlink="">
      <xdr:nvSpPr>
        <xdr:cNvPr id="411" name="テキスト ボックス 410"/>
        <xdr:cNvSpPr txBox="1"/>
      </xdr:nvSpPr>
      <xdr:spPr>
        <a:xfrm>
          <a:off x="6705111" y="1332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145307</xdr:rowOff>
    </xdr:from>
    <xdr:to>
      <xdr:col>55</xdr:col>
      <xdr:colOff>50800</xdr:colOff>
      <xdr:row>76</xdr:row>
      <xdr:rowOff>75457</xdr:rowOff>
    </xdr:to>
    <xdr:sp macro="" textlink="">
      <xdr:nvSpPr>
        <xdr:cNvPr id="417" name="楕円 416"/>
        <xdr:cNvSpPr/>
      </xdr:nvSpPr>
      <xdr:spPr>
        <a:xfrm>
          <a:off x="10426700" y="1300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168184</xdr:rowOff>
    </xdr:from>
    <xdr:ext cx="534377" cy="259045"/>
    <xdr:sp macro="" textlink="">
      <xdr:nvSpPr>
        <xdr:cNvPr id="418" name="商工費該当値テキスト"/>
        <xdr:cNvSpPr txBox="1"/>
      </xdr:nvSpPr>
      <xdr:spPr>
        <a:xfrm>
          <a:off x="10528300" y="1285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64971</xdr:rowOff>
    </xdr:from>
    <xdr:to>
      <xdr:col>50</xdr:col>
      <xdr:colOff>165100</xdr:colOff>
      <xdr:row>76</xdr:row>
      <xdr:rowOff>166571</xdr:rowOff>
    </xdr:to>
    <xdr:sp macro="" textlink="">
      <xdr:nvSpPr>
        <xdr:cNvPr id="419" name="楕円 418"/>
        <xdr:cNvSpPr/>
      </xdr:nvSpPr>
      <xdr:spPr>
        <a:xfrm>
          <a:off x="9588500" y="1309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11648</xdr:rowOff>
    </xdr:from>
    <xdr:ext cx="534377" cy="259045"/>
    <xdr:sp macro="" textlink="">
      <xdr:nvSpPr>
        <xdr:cNvPr id="420" name="テキスト ボックス 419"/>
        <xdr:cNvSpPr txBox="1"/>
      </xdr:nvSpPr>
      <xdr:spPr>
        <a:xfrm>
          <a:off x="9372111" y="1287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170515</xdr:rowOff>
    </xdr:from>
    <xdr:to>
      <xdr:col>46</xdr:col>
      <xdr:colOff>38100</xdr:colOff>
      <xdr:row>77</xdr:row>
      <xdr:rowOff>100665</xdr:rowOff>
    </xdr:to>
    <xdr:sp macro="" textlink="">
      <xdr:nvSpPr>
        <xdr:cNvPr id="421" name="楕円 420"/>
        <xdr:cNvSpPr/>
      </xdr:nvSpPr>
      <xdr:spPr>
        <a:xfrm>
          <a:off x="8699500" y="132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117192</xdr:rowOff>
    </xdr:from>
    <xdr:ext cx="534377" cy="259045"/>
    <xdr:sp macro="" textlink="">
      <xdr:nvSpPr>
        <xdr:cNvPr id="422" name="テキスト ボックス 421"/>
        <xdr:cNvSpPr txBox="1"/>
      </xdr:nvSpPr>
      <xdr:spPr>
        <a:xfrm>
          <a:off x="8483111" y="1297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143101</xdr:rowOff>
    </xdr:from>
    <xdr:to>
      <xdr:col>41</xdr:col>
      <xdr:colOff>101600</xdr:colOff>
      <xdr:row>77</xdr:row>
      <xdr:rowOff>73251</xdr:rowOff>
    </xdr:to>
    <xdr:sp macro="" textlink="">
      <xdr:nvSpPr>
        <xdr:cNvPr id="423" name="楕円 422"/>
        <xdr:cNvSpPr/>
      </xdr:nvSpPr>
      <xdr:spPr>
        <a:xfrm>
          <a:off x="7810500" y="1317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89778</xdr:rowOff>
    </xdr:from>
    <xdr:ext cx="534377" cy="259045"/>
    <xdr:sp macro="" textlink="">
      <xdr:nvSpPr>
        <xdr:cNvPr id="424" name="テキスト ボックス 423"/>
        <xdr:cNvSpPr txBox="1"/>
      </xdr:nvSpPr>
      <xdr:spPr>
        <a:xfrm>
          <a:off x="7594111" y="1294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1077</xdr:rowOff>
    </xdr:from>
    <xdr:to>
      <xdr:col>36</xdr:col>
      <xdr:colOff>165100</xdr:colOff>
      <xdr:row>77</xdr:row>
      <xdr:rowOff>102677</xdr:rowOff>
    </xdr:to>
    <xdr:sp macro="" textlink="">
      <xdr:nvSpPr>
        <xdr:cNvPr id="425" name="楕円 424"/>
        <xdr:cNvSpPr/>
      </xdr:nvSpPr>
      <xdr:spPr>
        <a:xfrm>
          <a:off x="6921500" y="1320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119204</xdr:rowOff>
    </xdr:from>
    <xdr:ext cx="534377" cy="259045"/>
    <xdr:sp macro="" textlink="">
      <xdr:nvSpPr>
        <xdr:cNvPr id="426" name="テキスト ボックス 425"/>
        <xdr:cNvSpPr txBox="1"/>
      </xdr:nvSpPr>
      <xdr:spPr>
        <a:xfrm>
          <a:off x="6705111" y="1297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148121</xdr:rowOff>
    </xdr:from>
    <xdr:to>
      <xdr:col>55</xdr:col>
      <xdr:colOff>0</xdr:colOff>
      <xdr:row>95</xdr:row>
      <xdr:rowOff>150321</xdr:rowOff>
    </xdr:to>
    <xdr:cxnSp macro="">
      <xdr:nvCxnSpPr>
        <xdr:cNvPr id="453" name="直線コネクタ 452"/>
        <xdr:cNvCxnSpPr/>
      </xdr:nvCxnSpPr>
      <xdr:spPr>
        <a:xfrm>
          <a:off x="9639300" y="16435871"/>
          <a:ext cx="838200" cy="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41966</xdr:rowOff>
    </xdr:from>
    <xdr:ext cx="534377" cy="259045"/>
    <xdr:sp macro="" textlink="">
      <xdr:nvSpPr>
        <xdr:cNvPr id="454" name="土木費平均値テキスト"/>
        <xdr:cNvSpPr txBox="1"/>
      </xdr:nvSpPr>
      <xdr:spPr>
        <a:xfrm>
          <a:off x="10528300" y="165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21893</xdr:rowOff>
    </xdr:from>
    <xdr:to>
      <xdr:col>50</xdr:col>
      <xdr:colOff>114300</xdr:colOff>
      <xdr:row>95</xdr:row>
      <xdr:rowOff>148121</xdr:rowOff>
    </xdr:to>
    <xdr:cxnSp macro="">
      <xdr:nvCxnSpPr>
        <xdr:cNvPr id="456" name="直線コネクタ 455"/>
        <xdr:cNvCxnSpPr/>
      </xdr:nvCxnSpPr>
      <xdr:spPr>
        <a:xfrm>
          <a:off x="8750300" y="16309643"/>
          <a:ext cx="889000" cy="12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4535</xdr:rowOff>
    </xdr:from>
    <xdr:ext cx="534377" cy="259045"/>
    <xdr:sp macro="" textlink="">
      <xdr:nvSpPr>
        <xdr:cNvPr id="458" name="テキスト ボックス 457"/>
        <xdr:cNvSpPr txBox="1"/>
      </xdr:nvSpPr>
      <xdr:spPr>
        <a:xfrm>
          <a:off x="9372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21893</xdr:rowOff>
    </xdr:from>
    <xdr:to>
      <xdr:col>45</xdr:col>
      <xdr:colOff>177800</xdr:colOff>
      <xdr:row>97</xdr:row>
      <xdr:rowOff>4784</xdr:rowOff>
    </xdr:to>
    <xdr:cxnSp macro="">
      <xdr:nvCxnSpPr>
        <xdr:cNvPr id="459" name="直線コネクタ 458"/>
        <xdr:cNvCxnSpPr/>
      </xdr:nvCxnSpPr>
      <xdr:spPr>
        <a:xfrm flipV="1">
          <a:off x="7861300" y="16309643"/>
          <a:ext cx="889000" cy="32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167532</xdr:rowOff>
    </xdr:from>
    <xdr:ext cx="534377" cy="259045"/>
    <xdr:sp macro="" textlink="">
      <xdr:nvSpPr>
        <xdr:cNvPr id="461" name="テキスト ボックス 460"/>
        <xdr:cNvSpPr txBox="1"/>
      </xdr:nvSpPr>
      <xdr:spPr>
        <a:xfrm>
          <a:off x="8483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92709</xdr:rowOff>
    </xdr:from>
    <xdr:to>
      <xdr:col>41</xdr:col>
      <xdr:colOff>50800</xdr:colOff>
      <xdr:row>97</xdr:row>
      <xdr:rowOff>4784</xdr:rowOff>
    </xdr:to>
    <xdr:cxnSp macro="">
      <xdr:nvCxnSpPr>
        <xdr:cNvPr id="462" name="直線コネクタ 461"/>
        <xdr:cNvCxnSpPr/>
      </xdr:nvCxnSpPr>
      <xdr:spPr>
        <a:xfrm>
          <a:off x="6972300" y="16380459"/>
          <a:ext cx="889000" cy="25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11667</xdr:rowOff>
    </xdr:from>
    <xdr:ext cx="534377" cy="259045"/>
    <xdr:sp macro="" textlink="">
      <xdr:nvSpPr>
        <xdr:cNvPr id="466" name="テキスト ボックス 465"/>
        <xdr:cNvSpPr txBox="1"/>
      </xdr:nvSpPr>
      <xdr:spPr>
        <a:xfrm>
          <a:off x="6705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99521</xdr:rowOff>
    </xdr:from>
    <xdr:to>
      <xdr:col>55</xdr:col>
      <xdr:colOff>50800</xdr:colOff>
      <xdr:row>96</xdr:row>
      <xdr:rowOff>29671</xdr:rowOff>
    </xdr:to>
    <xdr:sp macro="" textlink="">
      <xdr:nvSpPr>
        <xdr:cNvPr id="472" name="楕円 471"/>
        <xdr:cNvSpPr/>
      </xdr:nvSpPr>
      <xdr:spPr>
        <a:xfrm>
          <a:off x="10426700" y="1638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122398</xdr:rowOff>
    </xdr:from>
    <xdr:ext cx="599010" cy="259045"/>
    <xdr:sp macro="" textlink="">
      <xdr:nvSpPr>
        <xdr:cNvPr id="473" name="土木費該当値テキスト"/>
        <xdr:cNvSpPr txBox="1"/>
      </xdr:nvSpPr>
      <xdr:spPr>
        <a:xfrm>
          <a:off x="10528300" y="16238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97321</xdr:rowOff>
    </xdr:from>
    <xdr:to>
      <xdr:col>50</xdr:col>
      <xdr:colOff>165100</xdr:colOff>
      <xdr:row>96</xdr:row>
      <xdr:rowOff>27471</xdr:rowOff>
    </xdr:to>
    <xdr:sp macro="" textlink="">
      <xdr:nvSpPr>
        <xdr:cNvPr id="474" name="楕円 473"/>
        <xdr:cNvSpPr/>
      </xdr:nvSpPr>
      <xdr:spPr>
        <a:xfrm>
          <a:off x="9588500" y="1638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43998</xdr:rowOff>
    </xdr:from>
    <xdr:ext cx="599010" cy="259045"/>
    <xdr:sp macro="" textlink="">
      <xdr:nvSpPr>
        <xdr:cNvPr id="475" name="テキスト ボックス 474"/>
        <xdr:cNvSpPr txBox="1"/>
      </xdr:nvSpPr>
      <xdr:spPr>
        <a:xfrm>
          <a:off x="9339795" y="1616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142543</xdr:rowOff>
    </xdr:from>
    <xdr:to>
      <xdr:col>46</xdr:col>
      <xdr:colOff>38100</xdr:colOff>
      <xdr:row>95</xdr:row>
      <xdr:rowOff>72693</xdr:rowOff>
    </xdr:to>
    <xdr:sp macro="" textlink="">
      <xdr:nvSpPr>
        <xdr:cNvPr id="476" name="楕円 475"/>
        <xdr:cNvSpPr/>
      </xdr:nvSpPr>
      <xdr:spPr>
        <a:xfrm>
          <a:off x="8699500" y="1625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89220</xdr:rowOff>
    </xdr:from>
    <xdr:ext cx="599010" cy="259045"/>
    <xdr:sp macro="" textlink="">
      <xdr:nvSpPr>
        <xdr:cNvPr id="477" name="テキスト ボックス 476"/>
        <xdr:cNvSpPr txBox="1"/>
      </xdr:nvSpPr>
      <xdr:spPr>
        <a:xfrm>
          <a:off x="8450795" y="160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125434</xdr:rowOff>
    </xdr:from>
    <xdr:to>
      <xdr:col>41</xdr:col>
      <xdr:colOff>101600</xdr:colOff>
      <xdr:row>97</xdr:row>
      <xdr:rowOff>55584</xdr:rowOff>
    </xdr:to>
    <xdr:sp macro="" textlink="">
      <xdr:nvSpPr>
        <xdr:cNvPr id="478" name="楕円 477"/>
        <xdr:cNvSpPr/>
      </xdr:nvSpPr>
      <xdr:spPr>
        <a:xfrm>
          <a:off x="7810500" y="1658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46711</xdr:rowOff>
    </xdr:from>
    <xdr:ext cx="534377" cy="259045"/>
    <xdr:sp macro="" textlink="">
      <xdr:nvSpPr>
        <xdr:cNvPr id="479" name="テキスト ボックス 478"/>
        <xdr:cNvSpPr txBox="1"/>
      </xdr:nvSpPr>
      <xdr:spPr>
        <a:xfrm>
          <a:off x="7594111" y="1667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41909</xdr:rowOff>
    </xdr:from>
    <xdr:to>
      <xdr:col>36</xdr:col>
      <xdr:colOff>165100</xdr:colOff>
      <xdr:row>95</xdr:row>
      <xdr:rowOff>143509</xdr:rowOff>
    </xdr:to>
    <xdr:sp macro="" textlink="">
      <xdr:nvSpPr>
        <xdr:cNvPr id="480" name="楕円 479"/>
        <xdr:cNvSpPr/>
      </xdr:nvSpPr>
      <xdr:spPr>
        <a:xfrm>
          <a:off x="6921500" y="1632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160036</xdr:rowOff>
    </xdr:from>
    <xdr:ext cx="599010" cy="259045"/>
    <xdr:sp macro="" textlink="">
      <xdr:nvSpPr>
        <xdr:cNvPr id="481" name="テキスト ボックス 480"/>
        <xdr:cNvSpPr txBox="1"/>
      </xdr:nvSpPr>
      <xdr:spPr>
        <a:xfrm>
          <a:off x="6672795" y="1610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21125</xdr:rowOff>
    </xdr:from>
    <xdr:to>
      <xdr:col>85</xdr:col>
      <xdr:colOff>127000</xdr:colOff>
      <xdr:row>38</xdr:row>
      <xdr:rowOff>91374</xdr:rowOff>
    </xdr:to>
    <xdr:cxnSp macro="">
      <xdr:nvCxnSpPr>
        <xdr:cNvPr id="509" name="直線コネクタ 508"/>
        <xdr:cNvCxnSpPr/>
      </xdr:nvCxnSpPr>
      <xdr:spPr>
        <a:xfrm>
          <a:off x="15481300" y="6536225"/>
          <a:ext cx="838200" cy="7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21125</xdr:rowOff>
    </xdr:from>
    <xdr:to>
      <xdr:col>81</xdr:col>
      <xdr:colOff>50800</xdr:colOff>
      <xdr:row>38</xdr:row>
      <xdr:rowOff>35138</xdr:rowOff>
    </xdr:to>
    <xdr:cxnSp macro="">
      <xdr:nvCxnSpPr>
        <xdr:cNvPr id="512" name="直線コネクタ 511"/>
        <xdr:cNvCxnSpPr/>
      </xdr:nvCxnSpPr>
      <xdr:spPr>
        <a:xfrm flipV="1">
          <a:off x="14592300" y="6536225"/>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10335</xdr:rowOff>
    </xdr:from>
    <xdr:to>
      <xdr:col>76</xdr:col>
      <xdr:colOff>114300</xdr:colOff>
      <xdr:row>38</xdr:row>
      <xdr:rowOff>35138</xdr:rowOff>
    </xdr:to>
    <xdr:cxnSp macro="">
      <xdr:nvCxnSpPr>
        <xdr:cNvPr id="515" name="直線コネクタ 514"/>
        <xdr:cNvCxnSpPr/>
      </xdr:nvCxnSpPr>
      <xdr:spPr>
        <a:xfrm>
          <a:off x="13703300" y="6525435"/>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10335</xdr:rowOff>
    </xdr:from>
    <xdr:to>
      <xdr:col>71</xdr:col>
      <xdr:colOff>177800</xdr:colOff>
      <xdr:row>38</xdr:row>
      <xdr:rowOff>122624</xdr:rowOff>
    </xdr:to>
    <xdr:cxnSp macro="">
      <xdr:nvCxnSpPr>
        <xdr:cNvPr id="518" name="直線コネクタ 517"/>
        <xdr:cNvCxnSpPr/>
      </xdr:nvCxnSpPr>
      <xdr:spPr>
        <a:xfrm flipV="1">
          <a:off x="12814300" y="6525435"/>
          <a:ext cx="889000" cy="11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64586</xdr:rowOff>
    </xdr:from>
    <xdr:ext cx="534377" cy="259045"/>
    <xdr:sp macro="" textlink="">
      <xdr:nvSpPr>
        <xdr:cNvPr id="522" name="テキスト ボックス 521"/>
        <xdr:cNvSpPr txBox="1"/>
      </xdr:nvSpPr>
      <xdr:spPr>
        <a:xfrm>
          <a:off x="12547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40574</xdr:rowOff>
    </xdr:from>
    <xdr:to>
      <xdr:col>85</xdr:col>
      <xdr:colOff>177800</xdr:colOff>
      <xdr:row>38</xdr:row>
      <xdr:rowOff>142174</xdr:rowOff>
    </xdr:to>
    <xdr:sp macro="" textlink="">
      <xdr:nvSpPr>
        <xdr:cNvPr id="528" name="楕円 527"/>
        <xdr:cNvSpPr/>
      </xdr:nvSpPr>
      <xdr:spPr>
        <a:xfrm>
          <a:off x="16268700" y="655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126951</xdr:rowOff>
    </xdr:from>
    <xdr:ext cx="534377" cy="259045"/>
    <xdr:sp macro="" textlink="">
      <xdr:nvSpPr>
        <xdr:cNvPr id="529" name="消防費該当値テキスト"/>
        <xdr:cNvSpPr txBox="1"/>
      </xdr:nvSpPr>
      <xdr:spPr>
        <a:xfrm>
          <a:off x="16370300" y="647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141775</xdr:rowOff>
    </xdr:from>
    <xdr:to>
      <xdr:col>81</xdr:col>
      <xdr:colOff>101600</xdr:colOff>
      <xdr:row>38</xdr:row>
      <xdr:rowOff>71925</xdr:rowOff>
    </xdr:to>
    <xdr:sp macro="" textlink="">
      <xdr:nvSpPr>
        <xdr:cNvPr id="530" name="楕円 529"/>
        <xdr:cNvSpPr/>
      </xdr:nvSpPr>
      <xdr:spPr>
        <a:xfrm>
          <a:off x="15430500" y="648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63052</xdr:rowOff>
    </xdr:from>
    <xdr:ext cx="534377" cy="259045"/>
    <xdr:sp macro="" textlink="">
      <xdr:nvSpPr>
        <xdr:cNvPr id="531" name="テキスト ボックス 530"/>
        <xdr:cNvSpPr txBox="1"/>
      </xdr:nvSpPr>
      <xdr:spPr>
        <a:xfrm>
          <a:off x="15214111" y="657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155789</xdr:rowOff>
    </xdr:from>
    <xdr:to>
      <xdr:col>76</xdr:col>
      <xdr:colOff>165100</xdr:colOff>
      <xdr:row>38</xdr:row>
      <xdr:rowOff>85939</xdr:rowOff>
    </xdr:to>
    <xdr:sp macro="" textlink="">
      <xdr:nvSpPr>
        <xdr:cNvPr id="532" name="楕円 531"/>
        <xdr:cNvSpPr/>
      </xdr:nvSpPr>
      <xdr:spPr>
        <a:xfrm>
          <a:off x="14541500" y="64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77065</xdr:rowOff>
    </xdr:from>
    <xdr:ext cx="534377" cy="259045"/>
    <xdr:sp macro="" textlink="">
      <xdr:nvSpPr>
        <xdr:cNvPr id="533" name="テキスト ボックス 532"/>
        <xdr:cNvSpPr txBox="1"/>
      </xdr:nvSpPr>
      <xdr:spPr>
        <a:xfrm>
          <a:off x="14325111" y="659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130985</xdr:rowOff>
    </xdr:from>
    <xdr:to>
      <xdr:col>72</xdr:col>
      <xdr:colOff>38100</xdr:colOff>
      <xdr:row>38</xdr:row>
      <xdr:rowOff>61136</xdr:rowOff>
    </xdr:to>
    <xdr:sp macro="" textlink="">
      <xdr:nvSpPr>
        <xdr:cNvPr id="534" name="楕円 533"/>
        <xdr:cNvSpPr/>
      </xdr:nvSpPr>
      <xdr:spPr>
        <a:xfrm>
          <a:off x="13652500" y="64746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52262</xdr:rowOff>
    </xdr:from>
    <xdr:ext cx="534377" cy="259045"/>
    <xdr:sp macro="" textlink="">
      <xdr:nvSpPr>
        <xdr:cNvPr id="535" name="テキスト ボックス 534"/>
        <xdr:cNvSpPr txBox="1"/>
      </xdr:nvSpPr>
      <xdr:spPr>
        <a:xfrm>
          <a:off x="13436111" y="656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71824</xdr:rowOff>
    </xdr:from>
    <xdr:to>
      <xdr:col>67</xdr:col>
      <xdr:colOff>101600</xdr:colOff>
      <xdr:row>39</xdr:row>
      <xdr:rowOff>1974</xdr:rowOff>
    </xdr:to>
    <xdr:sp macro="" textlink="">
      <xdr:nvSpPr>
        <xdr:cNvPr id="536" name="楕円 535"/>
        <xdr:cNvSpPr/>
      </xdr:nvSpPr>
      <xdr:spPr>
        <a:xfrm>
          <a:off x="12763500" y="65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164551</xdr:rowOff>
    </xdr:from>
    <xdr:ext cx="534377" cy="259045"/>
    <xdr:sp macro="" textlink="">
      <xdr:nvSpPr>
        <xdr:cNvPr id="537" name="テキスト ボックス 536"/>
        <xdr:cNvSpPr txBox="1"/>
      </xdr:nvSpPr>
      <xdr:spPr>
        <a:xfrm>
          <a:off x="12547111" y="66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161737</xdr:rowOff>
    </xdr:from>
    <xdr:to>
      <xdr:col>85</xdr:col>
      <xdr:colOff>127000</xdr:colOff>
      <xdr:row>57</xdr:row>
      <xdr:rowOff>94684</xdr:rowOff>
    </xdr:to>
    <xdr:cxnSp macro="">
      <xdr:nvCxnSpPr>
        <xdr:cNvPr id="564" name="直線コネクタ 563"/>
        <xdr:cNvCxnSpPr/>
      </xdr:nvCxnSpPr>
      <xdr:spPr>
        <a:xfrm flipV="1">
          <a:off x="15481300" y="9420037"/>
          <a:ext cx="838200" cy="44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86434</xdr:rowOff>
    </xdr:from>
    <xdr:ext cx="534377" cy="259045"/>
    <xdr:sp macro="" textlink="">
      <xdr:nvSpPr>
        <xdr:cNvPr id="565" name="教育費平均値テキスト"/>
        <xdr:cNvSpPr txBox="1"/>
      </xdr:nvSpPr>
      <xdr:spPr>
        <a:xfrm>
          <a:off x="16370300" y="9687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94684</xdr:rowOff>
    </xdr:from>
    <xdr:to>
      <xdr:col>81</xdr:col>
      <xdr:colOff>50800</xdr:colOff>
      <xdr:row>57</xdr:row>
      <xdr:rowOff>115322</xdr:rowOff>
    </xdr:to>
    <xdr:cxnSp macro="">
      <xdr:nvCxnSpPr>
        <xdr:cNvPr id="567" name="直線コネクタ 566"/>
        <xdr:cNvCxnSpPr/>
      </xdr:nvCxnSpPr>
      <xdr:spPr>
        <a:xfrm flipV="1">
          <a:off x="14592300" y="9867334"/>
          <a:ext cx="889000" cy="2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115322</xdr:rowOff>
    </xdr:from>
    <xdr:to>
      <xdr:col>76</xdr:col>
      <xdr:colOff>114300</xdr:colOff>
      <xdr:row>57</xdr:row>
      <xdr:rowOff>165555</xdr:rowOff>
    </xdr:to>
    <xdr:cxnSp macro="">
      <xdr:nvCxnSpPr>
        <xdr:cNvPr id="570" name="直線コネクタ 569"/>
        <xdr:cNvCxnSpPr/>
      </xdr:nvCxnSpPr>
      <xdr:spPr>
        <a:xfrm flipV="1">
          <a:off x="13703300" y="9887972"/>
          <a:ext cx="889000" cy="5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135087</xdr:rowOff>
    </xdr:from>
    <xdr:to>
      <xdr:col>71</xdr:col>
      <xdr:colOff>177800</xdr:colOff>
      <xdr:row>57</xdr:row>
      <xdr:rowOff>165555</xdr:rowOff>
    </xdr:to>
    <xdr:cxnSp macro="">
      <xdr:nvCxnSpPr>
        <xdr:cNvPr id="573" name="直線コネクタ 572"/>
        <xdr:cNvCxnSpPr/>
      </xdr:nvCxnSpPr>
      <xdr:spPr>
        <a:xfrm>
          <a:off x="12814300" y="9907737"/>
          <a:ext cx="8890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110937</xdr:rowOff>
    </xdr:from>
    <xdr:to>
      <xdr:col>85</xdr:col>
      <xdr:colOff>177800</xdr:colOff>
      <xdr:row>55</xdr:row>
      <xdr:rowOff>41087</xdr:rowOff>
    </xdr:to>
    <xdr:sp macro="" textlink="">
      <xdr:nvSpPr>
        <xdr:cNvPr id="583" name="楕円 582"/>
        <xdr:cNvSpPr/>
      </xdr:nvSpPr>
      <xdr:spPr>
        <a:xfrm>
          <a:off x="16268700" y="93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133814</xdr:rowOff>
    </xdr:from>
    <xdr:ext cx="599010" cy="259045"/>
    <xdr:sp macro="" textlink="">
      <xdr:nvSpPr>
        <xdr:cNvPr id="584" name="教育費該当値テキスト"/>
        <xdr:cNvSpPr txBox="1"/>
      </xdr:nvSpPr>
      <xdr:spPr>
        <a:xfrm>
          <a:off x="16370300" y="922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43884</xdr:rowOff>
    </xdr:from>
    <xdr:to>
      <xdr:col>81</xdr:col>
      <xdr:colOff>101600</xdr:colOff>
      <xdr:row>57</xdr:row>
      <xdr:rowOff>145484</xdr:rowOff>
    </xdr:to>
    <xdr:sp macro="" textlink="">
      <xdr:nvSpPr>
        <xdr:cNvPr id="585" name="楕円 584"/>
        <xdr:cNvSpPr/>
      </xdr:nvSpPr>
      <xdr:spPr>
        <a:xfrm>
          <a:off x="15430500" y="981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136611</xdr:rowOff>
    </xdr:from>
    <xdr:ext cx="534377" cy="259045"/>
    <xdr:sp macro="" textlink="">
      <xdr:nvSpPr>
        <xdr:cNvPr id="586" name="テキスト ボックス 585"/>
        <xdr:cNvSpPr txBox="1"/>
      </xdr:nvSpPr>
      <xdr:spPr>
        <a:xfrm>
          <a:off x="15214111" y="990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64522</xdr:rowOff>
    </xdr:from>
    <xdr:to>
      <xdr:col>76</xdr:col>
      <xdr:colOff>165100</xdr:colOff>
      <xdr:row>57</xdr:row>
      <xdr:rowOff>166122</xdr:rowOff>
    </xdr:to>
    <xdr:sp macro="" textlink="">
      <xdr:nvSpPr>
        <xdr:cNvPr id="587" name="楕円 586"/>
        <xdr:cNvSpPr/>
      </xdr:nvSpPr>
      <xdr:spPr>
        <a:xfrm>
          <a:off x="14541500" y="983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157249</xdr:rowOff>
    </xdr:from>
    <xdr:ext cx="534377" cy="259045"/>
    <xdr:sp macro="" textlink="">
      <xdr:nvSpPr>
        <xdr:cNvPr id="588" name="テキスト ボックス 587"/>
        <xdr:cNvSpPr txBox="1"/>
      </xdr:nvSpPr>
      <xdr:spPr>
        <a:xfrm>
          <a:off x="14325111" y="99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114755</xdr:rowOff>
    </xdr:from>
    <xdr:to>
      <xdr:col>72</xdr:col>
      <xdr:colOff>38100</xdr:colOff>
      <xdr:row>58</xdr:row>
      <xdr:rowOff>44905</xdr:rowOff>
    </xdr:to>
    <xdr:sp macro="" textlink="">
      <xdr:nvSpPr>
        <xdr:cNvPr id="589" name="楕円 588"/>
        <xdr:cNvSpPr/>
      </xdr:nvSpPr>
      <xdr:spPr>
        <a:xfrm>
          <a:off x="13652500" y="988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36032</xdr:rowOff>
    </xdr:from>
    <xdr:ext cx="534377" cy="259045"/>
    <xdr:sp macro="" textlink="">
      <xdr:nvSpPr>
        <xdr:cNvPr id="590" name="テキスト ボックス 589"/>
        <xdr:cNvSpPr txBox="1"/>
      </xdr:nvSpPr>
      <xdr:spPr>
        <a:xfrm>
          <a:off x="13436111" y="998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84287</xdr:rowOff>
    </xdr:from>
    <xdr:to>
      <xdr:col>67</xdr:col>
      <xdr:colOff>101600</xdr:colOff>
      <xdr:row>58</xdr:row>
      <xdr:rowOff>14437</xdr:rowOff>
    </xdr:to>
    <xdr:sp macro="" textlink="">
      <xdr:nvSpPr>
        <xdr:cNvPr id="591" name="楕円 590"/>
        <xdr:cNvSpPr/>
      </xdr:nvSpPr>
      <xdr:spPr>
        <a:xfrm>
          <a:off x="12763500" y="985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5564</xdr:rowOff>
    </xdr:from>
    <xdr:ext cx="534377" cy="259045"/>
    <xdr:sp macro="" textlink="">
      <xdr:nvSpPr>
        <xdr:cNvPr id="592" name="テキスト ボックス 591"/>
        <xdr:cNvSpPr txBox="1"/>
      </xdr:nvSpPr>
      <xdr:spPr>
        <a:xfrm>
          <a:off x="12547111" y="994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8" name="テキスト ボックス 60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0" name="テキスト ボックス 60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90749</xdr:rowOff>
    </xdr:from>
    <xdr:to>
      <xdr:col>85</xdr:col>
      <xdr:colOff>126364</xdr:colOff>
      <xdr:row>79</xdr:row>
      <xdr:rowOff>44450</xdr:rowOff>
    </xdr:to>
    <xdr:cxnSp macro="">
      <xdr:nvCxnSpPr>
        <xdr:cNvPr id="616" name="直線コネクタ 615"/>
        <xdr:cNvCxnSpPr/>
      </xdr:nvCxnSpPr>
      <xdr:spPr>
        <a:xfrm flipV="1">
          <a:off x="16317595" y="12949499"/>
          <a:ext cx="1269" cy="639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37426</xdr:rowOff>
    </xdr:from>
    <xdr:ext cx="534377" cy="259045"/>
    <xdr:sp macro="" textlink="">
      <xdr:nvSpPr>
        <xdr:cNvPr id="619" name="災害復旧費最大値テキスト"/>
        <xdr:cNvSpPr txBox="1"/>
      </xdr:nvSpPr>
      <xdr:spPr>
        <a:xfrm>
          <a:off x="16370300" y="1272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90749</xdr:rowOff>
    </xdr:from>
    <xdr:to>
      <xdr:col>86</xdr:col>
      <xdr:colOff>25400</xdr:colOff>
      <xdr:row>75</xdr:row>
      <xdr:rowOff>90749</xdr:rowOff>
    </xdr:to>
    <xdr:cxnSp macro="">
      <xdr:nvCxnSpPr>
        <xdr:cNvPr id="620" name="直線コネクタ 619"/>
        <xdr:cNvCxnSpPr/>
      </xdr:nvCxnSpPr>
      <xdr:spPr>
        <a:xfrm>
          <a:off x="16230600" y="12949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27259</xdr:rowOff>
    </xdr:from>
    <xdr:to>
      <xdr:col>85</xdr:col>
      <xdr:colOff>127000</xdr:colOff>
      <xdr:row>79</xdr:row>
      <xdr:rowOff>34727</xdr:rowOff>
    </xdr:to>
    <xdr:cxnSp macro="">
      <xdr:nvCxnSpPr>
        <xdr:cNvPr id="621" name="直線コネクタ 620"/>
        <xdr:cNvCxnSpPr/>
      </xdr:nvCxnSpPr>
      <xdr:spPr>
        <a:xfrm flipV="1">
          <a:off x="15481300" y="13571809"/>
          <a:ext cx="8382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91729</xdr:rowOff>
    </xdr:from>
    <xdr:ext cx="534377" cy="259045"/>
    <xdr:sp macro="" textlink="">
      <xdr:nvSpPr>
        <xdr:cNvPr id="622" name="災害復旧費平均値テキスト"/>
        <xdr:cNvSpPr txBox="1"/>
      </xdr:nvSpPr>
      <xdr:spPr>
        <a:xfrm>
          <a:off x="16370300" y="13293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68852</xdr:rowOff>
    </xdr:from>
    <xdr:to>
      <xdr:col>85</xdr:col>
      <xdr:colOff>177800</xdr:colOff>
      <xdr:row>78</xdr:row>
      <xdr:rowOff>170452</xdr:rowOff>
    </xdr:to>
    <xdr:sp macro="" textlink="">
      <xdr:nvSpPr>
        <xdr:cNvPr id="623" name="フローチャート: 判断 622"/>
        <xdr:cNvSpPr/>
      </xdr:nvSpPr>
      <xdr:spPr>
        <a:xfrm>
          <a:off x="162687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117541</xdr:rowOff>
    </xdr:from>
    <xdr:to>
      <xdr:col>81</xdr:col>
      <xdr:colOff>50800</xdr:colOff>
      <xdr:row>79</xdr:row>
      <xdr:rowOff>34727</xdr:rowOff>
    </xdr:to>
    <xdr:cxnSp macro="">
      <xdr:nvCxnSpPr>
        <xdr:cNvPr id="624" name="直線コネクタ 623"/>
        <xdr:cNvCxnSpPr/>
      </xdr:nvCxnSpPr>
      <xdr:spPr>
        <a:xfrm>
          <a:off x="14592300" y="12633391"/>
          <a:ext cx="889000" cy="94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82263</xdr:rowOff>
    </xdr:from>
    <xdr:to>
      <xdr:col>81</xdr:col>
      <xdr:colOff>101600</xdr:colOff>
      <xdr:row>79</xdr:row>
      <xdr:rowOff>12413</xdr:rowOff>
    </xdr:to>
    <xdr:sp macro="" textlink="">
      <xdr:nvSpPr>
        <xdr:cNvPr id="625" name="フローチャート: 判断 624"/>
        <xdr:cNvSpPr/>
      </xdr:nvSpPr>
      <xdr:spPr>
        <a:xfrm>
          <a:off x="15430500" y="1345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28940</xdr:rowOff>
    </xdr:from>
    <xdr:ext cx="534377" cy="259045"/>
    <xdr:sp macro="" textlink="">
      <xdr:nvSpPr>
        <xdr:cNvPr id="626" name="テキスト ボックス 625"/>
        <xdr:cNvSpPr txBox="1"/>
      </xdr:nvSpPr>
      <xdr:spPr>
        <a:xfrm>
          <a:off x="15214111" y="1323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147244</xdr:rowOff>
    </xdr:from>
    <xdr:to>
      <xdr:col>76</xdr:col>
      <xdr:colOff>114300</xdr:colOff>
      <xdr:row>73</xdr:row>
      <xdr:rowOff>117541</xdr:rowOff>
    </xdr:to>
    <xdr:cxnSp macro="">
      <xdr:nvCxnSpPr>
        <xdr:cNvPr id="627" name="直線コネクタ 626"/>
        <xdr:cNvCxnSpPr/>
      </xdr:nvCxnSpPr>
      <xdr:spPr>
        <a:xfrm>
          <a:off x="13703300" y="12320194"/>
          <a:ext cx="889000" cy="31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66901</xdr:rowOff>
    </xdr:from>
    <xdr:to>
      <xdr:col>76</xdr:col>
      <xdr:colOff>165100</xdr:colOff>
      <xdr:row>78</xdr:row>
      <xdr:rowOff>168501</xdr:rowOff>
    </xdr:to>
    <xdr:sp macro="" textlink="">
      <xdr:nvSpPr>
        <xdr:cNvPr id="628" name="フローチャート: 判断 627"/>
        <xdr:cNvSpPr/>
      </xdr:nvSpPr>
      <xdr:spPr>
        <a:xfrm>
          <a:off x="14541500" y="134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159628</xdr:rowOff>
    </xdr:from>
    <xdr:ext cx="534377" cy="259045"/>
    <xdr:sp macro="" textlink="">
      <xdr:nvSpPr>
        <xdr:cNvPr id="629" name="テキスト ボックス 628"/>
        <xdr:cNvSpPr txBox="1"/>
      </xdr:nvSpPr>
      <xdr:spPr>
        <a:xfrm>
          <a:off x="14325111" y="135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147244</xdr:rowOff>
    </xdr:from>
    <xdr:to>
      <xdr:col>71</xdr:col>
      <xdr:colOff>177800</xdr:colOff>
      <xdr:row>77</xdr:row>
      <xdr:rowOff>114965</xdr:rowOff>
    </xdr:to>
    <xdr:cxnSp macro="">
      <xdr:nvCxnSpPr>
        <xdr:cNvPr id="630" name="直線コネクタ 629"/>
        <xdr:cNvCxnSpPr/>
      </xdr:nvCxnSpPr>
      <xdr:spPr>
        <a:xfrm flipV="1">
          <a:off x="12814300" y="12320194"/>
          <a:ext cx="889000" cy="99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91551</xdr:rowOff>
    </xdr:from>
    <xdr:to>
      <xdr:col>72</xdr:col>
      <xdr:colOff>38100</xdr:colOff>
      <xdr:row>79</xdr:row>
      <xdr:rowOff>21701</xdr:rowOff>
    </xdr:to>
    <xdr:sp macro="" textlink="">
      <xdr:nvSpPr>
        <xdr:cNvPr id="631" name="フローチャート: 判断 630"/>
        <xdr:cNvSpPr/>
      </xdr:nvSpPr>
      <xdr:spPr>
        <a:xfrm>
          <a:off x="136525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12828</xdr:rowOff>
    </xdr:from>
    <xdr:ext cx="469744" cy="259045"/>
    <xdr:sp macro="" textlink="">
      <xdr:nvSpPr>
        <xdr:cNvPr id="632" name="テキスト ボックス 631"/>
        <xdr:cNvSpPr txBox="1"/>
      </xdr:nvSpPr>
      <xdr:spPr>
        <a:xfrm>
          <a:off x="13468428" y="1355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71389</xdr:rowOff>
    </xdr:from>
    <xdr:to>
      <xdr:col>67</xdr:col>
      <xdr:colOff>101600</xdr:colOff>
      <xdr:row>79</xdr:row>
      <xdr:rowOff>1539</xdr:rowOff>
    </xdr:to>
    <xdr:sp macro="" textlink="">
      <xdr:nvSpPr>
        <xdr:cNvPr id="633" name="フローチャート: 判断 632"/>
        <xdr:cNvSpPr/>
      </xdr:nvSpPr>
      <xdr:spPr>
        <a:xfrm>
          <a:off x="12763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164116</xdr:rowOff>
    </xdr:from>
    <xdr:ext cx="534377" cy="259045"/>
    <xdr:sp macro="" textlink="">
      <xdr:nvSpPr>
        <xdr:cNvPr id="634" name="テキスト ボックス 633"/>
        <xdr:cNvSpPr txBox="1"/>
      </xdr:nvSpPr>
      <xdr:spPr>
        <a:xfrm>
          <a:off x="12547111" y="1353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147909</xdr:rowOff>
    </xdr:from>
    <xdr:to>
      <xdr:col>85</xdr:col>
      <xdr:colOff>177800</xdr:colOff>
      <xdr:row>79</xdr:row>
      <xdr:rowOff>78059</xdr:rowOff>
    </xdr:to>
    <xdr:sp macro="" textlink="">
      <xdr:nvSpPr>
        <xdr:cNvPr id="640" name="楕円 639"/>
        <xdr:cNvSpPr/>
      </xdr:nvSpPr>
      <xdr:spPr>
        <a:xfrm>
          <a:off x="16268700" y="135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62836</xdr:rowOff>
    </xdr:from>
    <xdr:ext cx="469744" cy="259045"/>
    <xdr:sp macro="" textlink="">
      <xdr:nvSpPr>
        <xdr:cNvPr id="641" name="災害復旧費該当値テキスト"/>
        <xdr:cNvSpPr txBox="1"/>
      </xdr:nvSpPr>
      <xdr:spPr>
        <a:xfrm>
          <a:off x="16370300" y="1343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155377</xdr:rowOff>
    </xdr:from>
    <xdr:to>
      <xdr:col>81</xdr:col>
      <xdr:colOff>101600</xdr:colOff>
      <xdr:row>79</xdr:row>
      <xdr:rowOff>85527</xdr:rowOff>
    </xdr:to>
    <xdr:sp macro="" textlink="">
      <xdr:nvSpPr>
        <xdr:cNvPr id="642" name="楕円 641"/>
        <xdr:cNvSpPr/>
      </xdr:nvSpPr>
      <xdr:spPr>
        <a:xfrm>
          <a:off x="15430500" y="1352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76654</xdr:rowOff>
    </xdr:from>
    <xdr:ext cx="469744" cy="259045"/>
    <xdr:sp macro="" textlink="">
      <xdr:nvSpPr>
        <xdr:cNvPr id="643" name="テキスト ボックス 642"/>
        <xdr:cNvSpPr txBox="1"/>
      </xdr:nvSpPr>
      <xdr:spPr>
        <a:xfrm>
          <a:off x="15246428" y="1362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66741</xdr:rowOff>
    </xdr:from>
    <xdr:to>
      <xdr:col>76</xdr:col>
      <xdr:colOff>165100</xdr:colOff>
      <xdr:row>73</xdr:row>
      <xdr:rowOff>168341</xdr:rowOff>
    </xdr:to>
    <xdr:sp macro="" textlink="">
      <xdr:nvSpPr>
        <xdr:cNvPr id="644" name="楕円 643"/>
        <xdr:cNvSpPr/>
      </xdr:nvSpPr>
      <xdr:spPr>
        <a:xfrm>
          <a:off x="14541500" y="125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13418</xdr:rowOff>
    </xdr:from>
    <xdr:ext cx="599010" cy="259045"/>
    <xdr:sp macro="" textlink="">
      <xdr:nvSpPr>
        <xdr:cNvPr id="645" name="テキスト ボックス 644"/>
        <xdr:cNvSpPr txBox="1"/>
      </xdr:nvSpPr>
      <xdr:spPr>
        <a:xfrm>
          <a:off x="14292795" y="1235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96444</xdr:rowOff>
    </xdr:from>
    <xdr:to>
      <xdr:col>72</xdr:col>
      <xdr:colOff>38100</xdr:colOff>
      <xdr:row>72</xdr:row>
      <xdr:rowOff>26594</xdr:rowOff>
    </xdr:to>
    <xdr:sp macro="" textlink="">
      <xdr:nvSpPr>
        <xdr:cNvPr id="646" name="楕円 645"/>
        <xdr:cNvSpPr/>
      </xdr:nvSpPr>
      <xdr:spPr>
        <a:xfrm>
          <a:off x="13652500" y="1226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43121</xdr:rowOff>
    </xdr:from>
    <xdr:ext cx="599010" cy="259045"/>
    <xdr:sp macro="" textlink="">
      <xdr:nvSpPr>
        <xdr:cNvPr id="647" name="テキスト ボックス 646"/>
        <xdr:cNvSpPr txBox="1"/>
      </xdr:nvSpPr>
      <xdr:spPr>
        <a:xfrm>
          <a:off x="13403795" y="1204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64165</xdr:rowOff>
    </xdr:from>
    <xdr:to>
      <xdr:col>67</xdr:col>
      <xdr:colOff>101600</xdr:colOff>
      <xdr:row>77</xdr:row>
      <xdr:rowOff>165765</xdr:rowOff>
    </xdr:to>
    <xdr:sp macro="" textlink="">
      <xdr:nvSpPr>
        <xdr:cNvPr id="648" name="楕円 647"/>
        <xdr:cNvSpPr/>
      </xdr:nvSpPr>
      <xdr:spPr>
        <a:xfrm>
          <a:off x="12763500" y="132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10842</xdr:rowOff>
    </xdr:from>
    <xdr:ext cx="534377" cy="259045"/>
    <xdr:sp macro="" textlink="">
      <xdr:nvSpPr>
        <xdr:cNvPr id="649" name="テキスト ボックス 648"/>
        <xdr:cNvSpPr txBox="1"/>
      </xdr:nvSpPr>
      <xdr:spPr>
        <a:xfrm>
          <a:off x="12547111" y="1304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29597</xdr:rowOff>
    </xdr:from>
    <xdr:to>
      <xdr:col>85</xdr:col>
      <xdr:colOff>127000</xdr:colOff>
      <xdr:row>97</xdr:row>
      <xdr:rowOff>53029</xdr:rowOff>
    </xdr:to>
    <xdr:cxnSp macro="">
      <xdr:nvCxnSpPr>
        <xdr:cNvPr id="676" name="直線コネクタ 675"/>
        <xdr:cNvCxnSpPr/>
      </xdr:nvCxnSpPr>
      <xdr:spPr>
        <a:xfrm flipV="1">
          <a:off x="15481300" y="16660247"/>
          <a:ext cx="8382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25198</xdr:rowOff>
    </xdr:from>
    <xdr:to>
      <xdr:col>81</xdr:col>
      <xdr:colOff>50800</xdr:colOff>
      <xdr:row>97</xdr:row>
      <xdr:rowOff>53029</xdr:rowOff>
    </xdr:to>
    <xdr:cxnSp macro="">
      <xdr:nvCxnSpPr>
        <xdr:cNvPr id="679" name="直線コネクタ 678"/>
        <xdr:cNvCxnSpPr/>
      </xdr:nvCxnSpPr>
      <xdr:spPr>
        <a:xfrm>
          <a:off x="14592300" y="16655848"/>
          <a:ext cx="889000" cy="2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4767</xdr:rowOff>
    </xdr:from>
    <xdr:to>
      <xdr:col>76</xdr:col>
      <xdr:colOff>114300</xdr:colOff>
      <xdr:row>97</xdr:row>
      <xdr:rowOff>25198</xdr:rowOff>
    </xdr:to>
    <xdr:cxnSp macro="">
      <xdr:nvCxnSpPr>
        <xdr:cNvPr id="682" name="直線コネクタ 681"/>
        <xdr:cNvCxnSpPr/>
      </xdr:nvCxnSpPr>
      <xdr:spPr>
        <a:xfrm>
          <a:off x="13703300" y="16635417"/>
          <a:ext cx="889000" cy="2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4767</xdr:rowOff>
    </xdr:from>
    <xdr:to>
      <xdr:col>71</xdr:col>
      <xdr:colOff>177800</xdr:colOff>
      <xdr:row>97</xdr:row>
      <xdr:rowOff>24997</xdr:rowOff>
    </xdr:to>
    <xdr:cxnSp macro="">
      <xdr:nvCxnSpPr>
        <xdr:cNvPr id="685" name="直線コネクタ 684"/>
        <xdr:cNvCxnSpPr/>
      </xdr:nvCxnSpPr>
      <xdr:spPr>
        <a:xfrm flipV="1">
          <a:off x="12814300" y="16635417"/>
          <a:ext cx="889000" cy="2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150247</xdr:rowOff>
    </xdr:from>
    <xdr:to>
      <xdr:col>85</xdr:col>
      <xdr:colOff>177800</xdr:colOff>
      <xdr:row>97</xdr:row>
      <xdr:rowOff>80397</xdr:rowOff>
    </xdr:to>
    <xdr:sp macro="" textlink="">
      <xdr:nvSpPr>
        <xdr:cNvPr id="695" name="楕円 694"/>
        <xdr:cNvSpPr/>
      </xdr:nvSpPr>
      <xdr:spPr>
        <a:xfrm>
          <a:off x="16268700" y="1660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128674</xdr:rowOff>
    </xdr:from>
    <xdr:ext cx="534377" cy="259045"/>
    <xdr:sp macro="" textlink="">
      <xdr:nvSpPr>
        <xdr:cNvPr id="696" name="公債費該当値テキスト"/>
        <xdr:cNvSpPr txBox="1"/>
      </xdr:nvSpPr>
      <xdr:spPr>
        <a:xfrm>
          <a:off x="16370300" y="1658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2229</xdr:rowOff>
    </xdr:from>
    <xdr:to>
      <xdr:col>81</xdr:col>
      <xdr:colOff>101600</xdr:colOff>
      <xdr:row>97</xdr:row>
      <xdr:rowOff>103829</xdr:rowOff>
    </xdr:to>
    <xdr:sp macro="" textlink="">
      <xdr:nvSpPr>
        <xdr:cNvPr id="697" name="楕円 696"/>
        <xdr:cNvSpPr/>
      </xdr:nvSpPr>
      <xdr:spPr>
        <a:xfrm>
          <a:off x="15430500" y="166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94956</xdr:rowOff>
    </xdr:from>
    <xdr:ext cx="534377" cy="259045"/>
    <xdr:sp macro="" textlink="">
      <xdr:nvSpPr>
        <xdr:cNvPr id="698" name="テキスト ボックス 697"/>
        <xdr:cNvSpPr txBox="1"/>
      </xdr:nvSpPr>
      <xdr:spPr>
        <a:xfrm>
          <a:off x="15214111" y="1672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145848</xdr:rowOff>
    </xdr:from>
    <xdr:to>
      <xdr:col>76</xdr:col>
      <xdr:colOff>165100</xdr:colOff>
      <xdr:row>97</xdr:row>
      <xdr:rowOff>75998</xdr:rowOff>
    </xdr:to>
    <xdr:sp macro="" textlink="">
      <xdr:nvSpPr>
        <xdr:cNvPr id="699" name="楕円 698"/>
        <xdr:cNvSpPr/>
      </xdr:nvSpPr>
      <xdr:spPr>
        <a:xfrm>
          <a:off x="14541500" y="1660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67125</xdr:rowOff>
    </xdr:from>
    <xdr:ext cx="534377" cy="259045"/>
    <xdr:sp macro="" textlink="">
      <xdr:nvSpPr>
        <xdr:cNvPr id="700" name="テキスト ボックス 699"/>
        <xdr:cNvSpPr txBox="1"/>
      </xdr:nvSpPr>
      <xdr:spPr>
        <a:xfrm>
          <a:off x="14325111" y="1669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125417</xdr:rowOff>
    </xdr:from>
    <xdr:to>
      <xdr:col>72</xdr:col>
      <xdr:colOff>38100</xdr:colOff>
      <xdr:row>97</xdr:row>
      <xdr:rowOff>55567</xdr:rowOff>
    </xdr:to>
    <xdr:sp macro="" textlink="">
      <xdr:nvSpPr>
        <xdr:cNvPr id="701" name="楕円 700"/>
        <xdr:cNvSpPr/>
      </xdr:nvSpPr>
      <xdr:spPr>
        <a:xfrm>
          <a:off x="13652500" y="1658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46694</xdr:rowOff>
    </xdr:from>
    <xdr:ext cx="534377" cy="259045"/>
    <xdr:sp macro="" textlink="">
      <xdr:nvSpPr>
        <xdr:cNvPr id="702" name="テキスト ボックス 701"/>
        <xdr:cNvSpPr txBox="1"/>
      </xdr:nvSpPr>
      <xdr:spPr>
        <a:xfrm>
          <a:off x="13436111" y="1667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145647</xdr:rowOff>
    </xdr:from>
    <xdr:to>
      <xdr:col>67</xdr:col>
      <xdr:colOff>101600</xdr:colOff>
      <xdr:row>97</xdr:row>
      <xdr:rowOff>75797</xdr:rowOff>
    </xdr:to>
    <xdr:sp macro="" textlink="">
      <xdr:nvSpPr>
        <xdr:cNvPr id="703" name="楕円 702"/>
        <xdr:cNvSpPr/>
      </xdr:nvSpPr>
      <xdr:spPr>
        <a:xfrm>
          <a:off x="12763500" y="1660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66924</xdr:rowOff>
    </xdr:from>
    <xdr:ext cx="534377" cy="259045"/>
    <xdr:sp macro="" textlink="">
      <xdr:nvSpPr>
        <xdr:cNvPr id="704" name="テキスト ボックス 703"/>
        <xdr:cNvSpPr txBox="1"/>
      </xdr:nvSpPr>
      <xdr:spPr>
        <a:xfrm>
          <a:off x="12547111" y="1669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類似団体と比較して商工費、土木費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類似団体の平均を上回っている。商工費では当村は観光立村として観光事業に力を入れているため。また土木費では、雪国であることから除雪費、冬期間での道路施設の破損などによる維持管理費、道路改良等に多額の費用が掛かってい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学校給食センター建設事業のため。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それ以外については、全体的にはほぼ類似団体以下の水準である。</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給食センター建設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ここ数年先送りしていた投資的事業の再開など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のため、前年度同様、実質単年度収支は赤字となっているが、財政調整基金の取り崩しにより実質収支は黒字となっている。今後、財政調整基金の取り崩しについては最低水準に抑えたい。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明朝" panose="02020600040205080304" pitchFamily="18" charset="-128"/>
            <a:ea typeface="ＭＳ Ｐ明朝" panose="02020600040205080304" pitchFamily="18"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連結対象会計で赤字を計上している会計はない。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水道事業会計以外で大きな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黒字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も出ていない状況である。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7052352</v>
      </c>
      <c r="BO4" s="461"/>
      <c r="BP4" s="461"/>
      <c r="BQ4" s="461"/>
      <c r="BR4" s="461"/>
      <c r="BS4" s="461"/>
      <c r="BT4" s="461"/>
      <c r="BU4" s="462"/>
      <c r="BV4" s="460">
        <v>6453422</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1.9</v>
      </c>
      <c r="CU4" s="642"/>
      <c r="CV4" s="642"/>
      <c r="CW4" s="642"/>
      <c r="CX4" s="642"/>
      <c r="CY4" s="642"/>
      <c r="CZ4" s="642"/>
      <c r="DA4" s="643"/>
      <c r="DB4" s="641">
        <v>3.2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6977699</v>
      </c>
      <c r="BO5" s="466"/>
      <c r="BP5" s="466"/>
      <c r="BQ5" s="466"/>
      <c r="BR5" s="466"/>
      <c r="BS5" s="466"/>
      <c r="BT5" s="466"/>
      <c r="BU5" s="467"/>
      <c r="BV5" s="465">
        <v>6215376</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81.2</v>
      </c>
      <c r="CU5" s="436"/>
      <c r="CV5" s="436"/>
      <c r="CW5" s="436"/>
      <c r="CX5" s="436"/>
      <c r="CY5" s="436"/>
      <c r="CZ5" s="436"/>
      <c r="DA5" s="437"/>
      <c r="DB5" s="435">
        <v>76.599999999999994</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74653</v>
      </c>
      <c r="BO6" s="466"/>
      <c r="BP6" s="466"/>
      <c r="BQ6" s="466"/>
      <c r="BR6" s="466"/>
      <c r="BS6" s="466"/>
      <c r="BT6" s="466"/>
      <c r="BU6" s="467"/>
      <c r="BV6" s="465">
        <v>238046</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85.6</v>
      </c>
      <c r="CU6" s="616"/>
      <c r="CV6" s="616"/>
      <c r="CW6" s="616"/>
      <c r="CX6" s="616"/>
      <c r="CY6" s="616"/>
      <c r="CZ6" s="616"/>
      <c r="DA6" s="617"/>
      <c r="DB6" s="615">
        <v>80.900000000000006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10331</v>
      </c>
      <c r="BO7" s="466"/>
      <c r="BP7" s="466"/>
      <c r="BQ7" s="466"/>
      <c r="BR7" s="466"/>
      <c r="BS7" s="466"/>
      <c r="BT7" s="466"/>
      <c r="BU7" s="467"/>
      <c r="BV7" s="465">
        <v>124764</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3472011</v>
      </c>
      <c r="CU7" s="466"/>
      <c r="CV7" s="466"/>
      <c r="CW7" s="466"/>
      <c r="CX7" s="466"/>
      <c r="CY7" s="466"/>
      <c r="CZ7" s="466"/>
      <c r="DA7" s="467"/>
      <c r="DB7" s="465">
        <v>3489414</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64322</v>
      </c>
      <c r="BO8" s="466"/>
      <c r="BP8" s="466"/>
      <c r="BQ8" s="466"/>
      <c r="BR8" s="466"/>
      <c r="BS8" s="466"/>
      <c r="BT8" s="466"/>
      <c r="BU8" s="467"/>
      <c r="BV8" s="465">
        <v>113282</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0.45</v>
      </c>
      <c r="CU8" s="579"/>
      <c r="CV8" s="579"/>
      <c r="CW8" s="579"/>
      <c r="CX8" s="579"/>
      <c r="CY8" s="579"/>
      <c r="CZ8" s="579"/>
      <c r="DA8" s="580"/>
      <c r="DB8" s="578">
        <v>0.45</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8929</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-48960</v>
      </c>
      <c r="BO9" s="466"/>
      <c r="BP9" s="466"/>
      <c r="BQ9" s="466"/>
      <c r="BR9" s="466"/>
      <c r="BS9" s="466"/>
      <c r="BT9" s="466"/>
      <c r="BU9" s="467"/>
      <c r="BV9" s="465">
        <v>-211996</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13.4</v>
      </c>
      <c r="CU9" s="436"/>
      <c r="CV9" s="436"/>
      <c r="CW9" s="436"/>
      <c r="CX9" s="436"/>
      <c r="CY9" s="436"/>
      <c r="CZ9" s="436"/>
      <c r="DA9" s="437"/>
      <c r="DB9" s="435">
        <v>12.4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9205</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732</v>
      </c>
      <c r="BO10" s="466"/>
      <c r="BP10" s="466"/>
      <c r="BQ10" s="466"/>
      <c r="BR10" s="466"/>
      <c r="BS10" s="466"/>
      <c r="BT10" s="466"/>
      <c r="BU10" s="467"/>
      <c r="BV10" s="465">
        <v>897</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109</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9447</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185000</v>
      </c>
      <c r="BO12" s="466"/>
      <c r="BP12" s="466"/>
      <c r="BQ12" s="466"/>
      <c r="BR12" s="466"/>
      <c r="BS12" s="466"/>
      <c r="BT12" s="466"/>
      <c r="BU12" s="467"/>
      <c r="BV12" s="465">
        <v>190000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8476</v>
      </c>
      <c r="S13" s="569"/>
      <c r="T13" s="569"/>
      <c r="U13" s="569"/>
      <c r="V13" s="570"/>
      <c r="W13" s="556" t="s">
        <v>141</v>
      </c>
      <c r="X13" s="478"/>
      <c r="Y13" s="478"/>
      <c r="Z13" s="478"/>
      <c r="AA13" s="478"/>
      <c r="AB13" s="479"/>
      <c r="AC13" s="441">
        <v>281</v>
      </c>
      <c r="AD13" s="442"/>
      <c r="AE13" s="442"/>
      <c r="AF13" s="442"/>
      <c r="AG13" s="443"/>
      <c r="AH13" s="441">
        <v>311</v>
      </c>
      <c r="AI13" s="442"/>
      <c r="AJ13" s="442"/>
      <c r="AK13" s="442"/>
      <c r="AL13" s="444"/>
      <c r="AM13" s="534" t="s">
        <v>142</v>
      </c>
      <c r="AN13" s="439"/>
      <c r="AO13" s="439"/>
      <c r="AP13" s="439"/>
      <c r="AQ13" s="439"/>
      <c r="AR13" s="439"/>
      <c r="AS13" s="439"/>
      <c r="AT13" s="440"/>
      <c r="AU13" s="522" t="s">
        <v>136</v>
      </c>
      <c r="AV13" s="523"/>
      <c r="AW13" s="523"/>
      <c r="AX13" s="523"/>
      <c r="AY13" s="445" t="s">
        <v>143</v>
      </c>
      <c r="AZ13" s="446"/>
      <c r="BA13" s="446"/>
      <c r="BB13" s="446"/>
      <c r="BC13" s="446"/>
      <c r="BD13" s="446"/>
      <c r="BE13" s="446"/>
      <c r="BF13" s="446"/>
      <c r="BG13" s="446"/>
      <c r="BH13" s="446"/>
      <c r="BI13" s="446"/>
      <c r="BJ13" s="446"/>
      <c r="BK13" s="446"/>
      <c r="BL13" s="446"/>
      <c r="BM13" s="447"/>
      <c r="BN13" s="465">
        <v>-233228</v>
      </c>
      <c r="BO13" s="466"/>
      <c r="BP13" s="466"/>
      <c r="BQ13" s="466"/>
      <c r="BR13" s="466"/>
      <c r="BS13" s="466"/>
      <c r="BT13" s="466"/>
      <c r="BU13" s="467"/>
      <c r="BV13" s="465">
        <v>-401099</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9.9</v>
      </c>
      <c r="CU13" s="436"/>
      <c r="CV13" s="436"/>
      <c r="CW13" s="436"/>
      <c r="CX13" s="436"/>
      <c r="CY13" s="436"/>
      <c r="CZ13" s="436"/>
      <c r="DA13" s="437"/>
      <c r="DB13" s="435">
        <v>9.4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9244</v>
      </c>
      <c r="S14" s="569"/>
      <c r="T14" s="569"/>
      <c r="U14" s="569"/>
      <c r="V14" s="570"/>
      <c r="W14" s="571"/>
      <c r="X14" s="481"/>
      <c r="Y14" s="481"/>
      <c r="Z14" s="481"/>
      <c r="AA14" s="481"/>
      <c r="AB14" s="482"/>
      <c r="AC14" s="561">
        <v>5.9</v>
      </c>
      <c r="AD14" s="562"/>
      <c r="AE14" s="562"/>
      <c r="AF14" s="562"/>
      <c r="AG14" s="563"/>
      <c r="AH14" s="561">
        <v>6.4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65.400000000000006</v>
      </c>
      <c r="CU14" s="573"/>
      <c r="CV14" s="573"/>
      <c r="CW14" s="573"/>
      <c r="CX14" s="573"/>
      <c r="CY14" s="573"/>
      <c r="CZ14" s="573"/>
      <c r="DA14" s="574"/>
      <c r="DB14" s="572">
        <v>36.200000000000003</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140</v>
      </c>
      <c r="N15" s="566"/>
      <c r="O15" s="566"/>
      <c r="P15" s="566"/>
      <c r="Q15" s="567"/>
      <c r="R15" s="568">
        <v>8562</v>
      </c>
      <c r="S15" s="569"/>
      <c r="T15" s="569"/>
      <c r="U15" s="569"/>
      <c r="V15" s="570"/>
      <c r="W15" s="556" t="s">
        <v>147</v>
      </c>
      <c r="X15" s="478"/>
      <c r="Y15" s="478"/>
      <c r="Z15" s="478"/>
      <c r="AA15" s="478"/>
      <c r="AB15" s="479"/>
      <c r="AC15" s="441">
        <v>686</v>
      </c>
      <c r="AD15" s="442"/>
      <c r="AE15" s="442"/>
      <c r="AF15" s="442"/>
      <c r="AG15" s="443"/>
      <c r="AH15" s="441">
        <v>724</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1320675</v>
      </c>
      <c r="BO15" s="461"/>
      <c r="BP15" s="461"/>
      <c r="BQ15" s="461"/>
      <c r="BR15" s="461"/>
      <c r="BS15" s="461"/>
      <c r="BT15" s="461"/>
      <c r="BU15" s="462"/>
      <c r="BV15" s="460">
        <v>1333954</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14.4</v>
      </c>
      <c r="AD16" s="562"/>
      <c r="AE16" s="562"/>
      <c r="AF16" s="562"/>
      <c r="AG16" s="563"/>
      <c r="AH16" s="561">
        <v>14.9</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2915771</v>
      </c>
      <c r="BO16" s="466"/>
      <c r="BP16" s="466"/>
      <c r="BQ16" s="466"/>
      <c r="BR16" s="466"/>
      <c r="BS16" s="466"/>
      <c r="BT16" s="466"/>
      <c r="BU16" s="467"/>
      <c r="BV16" s="465">
        <v>2927967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3798</v>
      </c>
      <c r="AD17" s="442"/>
      <c r="AE17" s="442"/>
      <c r="AF17" s="442"/>
      <c r="AG17" s="443"/>
      <c r="AH17" s="441">
        <v>3810</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1690395</v>
      </c>
      <c r="BO17" s="466"/>
      <c r="BP17" s="466"/>
      <c r="BQ17" s="466"/>
      <c r="BR17" s="466"/>
      <c r="BS17" s="466"/>
      <c r="BT17" s="466"/>
      <c r="BU17" s="467"/>
      <c r="BV17" s="465">
        <v>1708760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189.36</v>
      </c>
      <c r="M18" s="530"/>
      <c r="N18" s="530"/>
      <c r="O18" s="530"/>
      <c r="P18" s="530"/>
      <c r="Q18" s="530"/>
      <c r="R18" s="531"/>
      <c r="S18" s="531"/>
      <c r="T18" s="531"/>
      <c r="U18" s="531"/>
      <c r="V18" s="532"/>
      <c r="W18" s="546"/>
      <c r="X18" s="547"/>
      <c r="Y18" s="547"/>
      <c r="Z18" s="547"/>
      <c r="AA18" s="547"/>
      <c r="AB18" s="557"/>
      <c r="AC18" s="429">
        <v>79.7</v>
      </c>
      <c r="AD18" s="430"/>
      <c r="AE18" s="430"/>
      <c r="AF18" s="430"/>
      <c r="AG18" s="533"/>
      <c r="AH18" s="429">
        <v>78.599999999999994</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2886048</v>
      </c>
      <c r="BO18" s="466"/>
      <c r="BP18" s="466"/>
      <c r="BQ18" s="466"/>
      <c r="BR18" s="466"/>
      <c r="BS18" s="466"/>
      <c r="BT18" s="466"/>
      <c r="BU18" s="467"/>
      <c r="BV18" s="465">
        <v>2726021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47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4332102</v>
      </c>
      <c r="BO19" s="466"/>
      <c r="BP19" s="466"/>
      <c r="BQ19" s="466"/>
      <c r="BR19" s="466"/>
      <c r="BS19" s="466"/>
      <c r="BT19" s="466"/>
      <c r="BU19" s="467"/>
      <c r="BV19" s="465">
        <v>4200995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3477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7000038</v>
      </c>
      <c r="BO23" s="466"/>
      <c r="BP23" s="466"/>
      <c r="BQ23" s="466"/>
      <c r="BR23" s="466"/>
      <c r="BS23" s="466"/>
      <c r="BT23" s="466"/>
      <c r="BU23" s="467"/>
      <c r="BV23" s="465">
        <v>6294241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6960</v>
      </c>
      <c r="R24" s="442"/>
      <c r="S24" s="442"/>
      <c r="T24" s="442"/>
      <c r="U24" s="442"/>
      <c r="V24" s="443"/>
      <c r="W24" s="507"/>
      <c r="X24" s="498"/>
      <c r="Y24" s="499"/>
      <c r="Z24" s="438" t="s">
        <v>171</v>
      </c>
      <c r="AA24" s="439"/>
      <c r="AB24" s="439"/>
      <c r="AC24" s="439"/>
      <c r="AD24" s="439"/>
      <c r="AE24" s="439"/>
      <c r="AF24" s="439"/>
      <c r="AG24" s="440"/>
      <c r="AH24" s="441">
        <v>90</v>
      </c>
      <c r="AI24" s="442"/>
      <c r="AJ24" s="442"/>
      <c r="AK24" s="442"/>
      <c r="AL24" s="443"/>
      <c r="AM24" s="441">
        <v>263160</v>
      </c>
      <c r="AN24" s="442"/>
      <c r="AO24" s="442"/>
      <c r="AP24" s="442"/>
      <c r="AQ24" s="442"/>
      <c r="AR24" s="443"/>
      <c r="AS24" s="441">
        <v>2924</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4433564</v>
      </c>
      <c r="BO24" s="466"/>
      <c r="BP24" s="466"/>
      <c r="BQ24" s="466"/>
      <c r="BR24" s="466"/>
      <c r="BS24" s="466"/>
      <c r="BT24" s="466"/>
      <c r="BU24" s="467"/>
      <c r="BV24" s="465">
        <v>4027101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2</v>
      </c>
      <c r="M25" s="442"/>
      <c r="N25" s="442"/>
      <c r="O25" s="442"/>
      <c r="P25" s="443"/>
      <c r="Q25" s="441">
        <v>5910</v>
      </c>
      <c r="R25" s="442"/>
      <c r="S25" s="442"/>
      <c r="T25" s="442"/>
      <c r="U25" s="442"/>
      <c r="V25" s="443"/>
      <c r="W25" s="507"/>
      <c r="X25" s="498"/>
      <c r="Y25" s="499"/>
      <c r="Z25" s="438" t="s">
        <v>174</v>
      </c>
      <c r="AA25" s="439"/>
      <c r="AB25" s="439"/>
      <c r="AC25" s="439"/>
      <c r="AD25" s="439"/>
      <c r="AE25" s="439"/>
      <c r="AF25" s="439"/>
      <c r="AG25" s="440"/>
      <c r="AH25" s="441" t="s">
        <v>139</v>
      </c>
      <c r="AI25" s="442"/>
      <c r="AJ25" s="442"/>
      <c r="AK25" s="442"/>
      <c r="AL25" s="443"/>
      <c r="AM25" s="441" t="s">
        <v>139</v>
      </c>
      <c r="AN25" s="442"/>
      <c r="AO25" s="442"/>
      <c r="AP25" s="442"/>
      <c r="AQ25" s="442"/>
      <c r="AR25" s="443"/>
      <c r="AS25" s="441" t="s">
        <v>139</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60329</v>
      </c>
      <c r="BO25" s="461"/>
      <c r="BP25" s="461"/>
      <c r="BQ25" s="461"/>
      <c r="BR25" s="461"/>
      <c r="BS25" s="461"/>
      <c r="BT25" s="461"/>
      <c r="BU25" s="462"/>
      <c r="BV25" s="460">
        <v>63306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5190</v>
      </c>
      <c r="R26" s="442"/>
      <c r="S26" s="442"/>
      <c r="T26" s="442"/>
      <c r="U26" s="442"/>
      <c r="V26" s="443"/>
      <c r="W26" s="507"/>
      <c r="X26" s="498"/>
      <c r="Y26" s="499"/>
      <c r="Z26" s="438" t="s">
        <v>177</v>
      </c>
      <c r="AA26" s="520"/>
      <c r="AB26" s="520"/>
      <c r="AC26" s="520"/>
      <c r="AD26" s="520"/>
      <c r="AE26" s="520"/>
      <c r="AF26" s="520"/>
      <c r="AG26" s="521"/>
      <c r="AH26" s="441" t="s">
        <v>178</v>
      </c>
      <c r="AI26" s="442"/>
      <c r="AJ26" s="442"/>
      <c r="AK26" s="442"/>
      <c r="AL26" s="443"/>
      <c r="AM26" s="441" t="s">
        <v>139</v>
      </c>
      <c r="AN26" s="442"/>
      <c r="AO26" s="442"/>
      <c r="AP26" s="442"/>
      <c r="AQ26" s="442"/>
      <c r="AR26" s="443"/>
      <c r="AS26" s="441" t="s">
        <v>178</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3040</v>
      </c>
      <c r="R27" s="442"/>
      <c r="S27" s="442"/>
      <c r="T27" s="442"/>
      <c r="U27" s="442"/>
      <c r="V27" s="443"/>
      <c r="W27" s="507"/>
      <c r="X27" s="498"/>
      <c r="Y27" s="499"/>
      <c r="Z27" s="438" t="s">
        <v>181</v>
      </c>
      <c r="AA27" s="439"/>
      <c r="AB27" s="439"/>
      <c r="AC27" s="439"/>
      <c r="AD27" s="439"/>
      <c r="AE27" s="439"/>
      <c r="AF27" s="439"/>
      <c r="AG27" s="440"/>
      <c r="AH27" s="441" t="s">
        <v>139</v>
      </c>
      <c r="AI27" s="442"/>
      <c r="AJ27" s="442"/>
      <c r="AK27" s="442"/>
      <c r="AL27" s="443"/>
      <c r="AM27" s="441" t="s">
        <v>139</v>
      </c>
      <c r="AN27" s="442"/>
      <c r="AO27" s="442"/>
      <c r="AP27" s="442"/>
      <c r="AQ27" s="442"/>
      <c r="AR27" s="443"/>
      <c r="AS27" s="441" t="s">
        <v>139</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44172</v>
      </c>
      <c r="BO27" s="469"/>
      <c r="BP27" s="469"/>
      <c r="BQ27" s="469"/>
      <c r="BR27" s="469"/>
      <c r="BS27" s="469"/>
      <c r="BT27" s="469"/>
      <c r="BU27" s="470"/>
      <c r="BV27" s="468">
        <v>44133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2400</v>
      </c>
      <c r="R28" s="442"/>
      <c r="S28" s="442"/>
      <c r="T28" s="442"/>
      <c r="U28" s="442"/>
      <c r="V28" s="443"/>
      <c r="W28" s="507"/>
      <c r="X28" s="498"/>
      <c r="Y28" s="499"/>
      <c r="Z28" s="438" t="s">
        <v>184</v>
      </c>
      <c r="AA28" s="439"/>
      <c r="AB28" s="439"/>
      <c r="AC28" s="439"/>
      <c r="AD28" s="439"/>
      <c r="AE28" s="439"/>
      <c r="AF28" s="439"/>
      <c r="AG28" s="440"/>
      <c r="AH28" s="441" t="s">
        <v>178</v>
      </c>
      <c r="AI28" s="442"/>
      <c r="AJ28" s="442"/>
      <c r="AK28" s="442"/>
      <c r="AL28" s="443"/>
      <c r="AM28" s="441" t="s">
        <v>139</v>
      </c>
      <c r="AN28" s="442"/>
      <c r="AO28" s="442"/>
      <c r="AP28" s="442"/>
      <c r="AQ28" s="442"/>
      <c r="AR28" s="443"/>
      <c r="AS28" s="441" t="s">
        <v>178</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647730</v>
      </c>
      <c r="BO28" s="461"/>
      <c r="BP28" s="461"/>
      <c r="BQ28" s="461"/>
      <c r="BR28" s="461"/>
      <c r="BS28" s="461"/>
      <c r="BT28" s="461"/>
      <c r="BU28" s="462"/>
      <c r="BV28" s="460">
        <v>771998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10</v>
      </c>
      <c r="M29" s="442"/>
      <c r="N29" s="442"/>
      <c r="O29" s="442"/>
      <c r="P29" s="443"/>
      <c r="Q29" s="441">
        <v>2160</v>
      </c>
      <c r="R29" s="442"/>
      <c r="S29" s="442"/>
      <c r="T29" s="442"/>
      <c r="U29" s="442"/>
      <c r="V29" s="443"/>
      <c r="W29" s="508"/>
      <c r="X29" s="509"/>
      <c r="Y29" s="510"/>
      <c r="Z29" s="438" t="s">
        <v>187</v>
      </c>
      <c r="AA29" s="439"/>
      <c r="AB29" s="439"/>
      <c r="AC29" s="439"/>
      <c r="AD29" s="439"/>
      <c r="AE29" s="439"/>
      <c r="AF29" s="439"/>
      <c r="AG29" s="440"/>
      <c r="AH29" s="441">
        <v>90</v>
      </c>
      <c r="AI29" s="442"/>
      <c r="AJ29" s="442"/>
      <c r="AK29" s="442"/>
      <c r="AL29" s="443"/>
      <c r="AM29" s="441">
        <v>263160</v>
      </c>
      <c r="AN29" s="442"/>
      <c r="AO29" s="442"/>
      <c r="AP29" s="442"/>
      <c r="AQ29" s="442"/>
      <c r="AR29" s="443"/>
      <c r="AS29" s="441">
        <v>2924</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216996</v>
      </c>
      <c r="BO29" s="466"/>
      <c r="BP29" s="466"/>
      <c r="BQ29" s="466"/>
      <c r="BR29" s="466"/>
      <c r="BS29" s="466"/>
      <c r="BT29" s="466"/>
      <c r="BU29" s="467"/>
      <c r="BV29" s="465">
        <v>216779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96.4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632452</v>
      </c>
      <c r="BO30" s="469"/>
      <c r="BP30" s="469"/>
      <c r="BQ30" s="469"/>
      <c r="BR30" s="469"/>
      <c r="BS30" s="469"/>
      <c r="BT30" s="469"/>
      <c r="BU30" s="470"/>
      <c r="BV30" s="468">
        <v>604207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197</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198</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国民健康保険事業勘定特別会計</v>
      </c>
      <c r="X34" s="423"/>
      <c r="Y34" s="423"/>
      <c r="Z34" s="423"/>
      <c r="AA34" s="423"/>
      <c r="AB34" s="423"/>
      <c r="AC34" s="423"/>
      <c r="AD34" s="423"/>
      <c r="AE34" s="423"/>
      <c r="AF34" s="423"/>
      <c r="AG34" s="423"/>
      <c r="AH34" s="423"/>
      <c r="AI34" s="423"/>
      <c r="AJ34" s="423"/>
      <c r="AK34" s="423"/>
      <c r="AL34" s="213"/>
      <c r="AM34" s="424">
        <f>IF(AO34="","",MAX(C34:D43,U34:V43)+1)</f>
        <v>4</v>
      </c>
      <c r="AN34" s="424"/>
      <c r="AO34" s="423" t="str">
        <f>IF('各会計、関係団体の財政状況及び健全化判断比率'!B30="","",'各会計、関係団体の財政状況及び健全化判断比率'!B30)</f>
        <v>水道事業会計</v>
      </c>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IF('各会計、関係団体の財政状況及び健全化判断比率'!B31="","",'各会計、関係団体の財政状況及び健全化判断比率'!B31)</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北アルプス広域連合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白馬村土地開発公社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6</v>
      </c>
      <c r="BF35" s="424"/>
      <c r="BG35" s="423" t="str">
        <f>IF('各会計、関係団体の財政状況及び健全化判断比率'!B32="","",'各会計、関係団体の財政状況及び健全化判断比率'!B32)</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（一般会計）</v>
      </c>
      <c r="BZ35" s="423"/>
      <c r="CA35" s="423"/>
      <c r="CB35" s="423"/>
      <c r="CC35" s="423"/>
      <c r="CD35" s="423"/>
      <c r="CE35" s="423"/>
      <c r="CF35" s="423"/>
      <c r="CG35" s="423"/>
      <c r="CH35" s="423"/>
      <c r="CI35" s="423"/>
      <c r="CJ35" s="423"/>
      <c r="CK35" s="423"/>
      <c r="CL35" s="423"/>
      <c r="CM35" s="423"/>
      <c r="CN35" s="213"/>
      <c r="CO35" s="424">
        <f t="shared" ref="CO35:CO43" si="3">IF(CQ35="","",CO34+1)</f>
        <v>18</v>
      </c>
      <c r="CP35" s="424"/>
      <c r="CQ35" s="423" t="str">
        <f>IF('各会計、関係団体の財政状況及び健全化判断比率'!BS8="","",'各会計、関係団体の財政状況及び健全化判断比率'!BS8)</f>
        <v>白馬村振興公社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（介護保険事業特別会計）</v>
      </c>
      <c r="BZ36" s="423"/>
      <c r="CA36" s="423"/>
      <c r="CB36" s="423"/>
      <c r="CC36" s="423"/>
      <c r="CD36" s="423"/>
      <c r="CE36" s="423"/>
      <c r="CF36" s="423"/>
      <c r="CG36" s="423"/>
      <c r="CH36" s="423"/>
      <c r="CI36" s="423"/>
      <c r="CJ36" s="423"/>
      <c r="CK36" s="423"/>
      <c r="CL36" s="423"/>
      <c r="CM36" s="423"/>
      <c r="CN36" s="213"/>
      <c r="CO36" s="424">
        <f t="shared" si="3"/>
        <v>19</v>
      </c>
      <c r="CP36" s="424"/>
      <c r="CQ36" s="423" t="str">
        <f>IF('各会計、関係団体の財政状況及び健全化判断比率'!BS9="","",'各会計、関係団体の財政状況及び健全化判断比率'!BS9)</f>
        <v>岩岳リゾート</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長野県市町村総合事務組合</v>
      </c>
      <c r="BZ37" s="423"/>
      <c r="CA37" s="423"/>
      <c r="CB37" s="423"/>
      <c r="CC37" s="423"/>
      <c r="CD37" s="423"/>
      <c r="CE37" s="423"/>
      <c r="CF37" s="423"/>
      <c r="CG37" s="423"/>
      <c r="CH37" s="423"/>
      <c r="CI37" s="423"/>
      <c r="CJ37" s="423"/>
      <c r="CK37" s="423"/>
      <c r="CL37" s="423"/>
      <c r="CM37" s="423"/>
      <c r="CN37" s="213"/>
      <c r="CO37" s="424">
        <f t="shared" si="3"/>
        <v>20</v>
      </c>
      <c r="CP37" s="424"/>
      <c r="CQ37" s="423" t="str">
        <f>IF('各会計、関係団体の財政状況及び健全化判断比率'!BS10="","",'各会計、関係団体の財政状況及び健全化判断比率'!BS10)</f>
        <v>白馬村観光局</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（非常勤職員公務災害補償特別会計）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中信地域町村交通災害共済事務組合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長野県地方税滞納整理機構</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15</v>
      </c>
      <c r="BX42" s="424"/>
      <c r="BY42" s="423" t="str">
        <f>IF('各会計、関係団体の財政状況及び健全化判断比率'!B76="","",'各会計、関係団体の財政状況及び健全化判断比率'!B76)</f>
        <v>長野県市町村自治振興組合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16</v>
      </c>
      <c r="BX43" s="424"/>
      <c r="BY43" s="423" t="str">
        <f>IF('各会計、関係団体の財政状況及び健全化判断比率'!B77="","",'各会計、関係団体の財政状況及び健全化判断比率'!B77)</f>
        <v>白馬山麓事務組合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88BUoLQXQCgQOMYEwjTYLtzwZmEJ98iDkWUff/rN16HEVgwQ+EhikeE+9Hgs9bl6Z823qx1YxzDQeQmomeHOGQ==" saltValue="iQ0B7Ii4lbdfPIVEGVT+G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4" t="s">
        <v>560</v>
      </c>
      <c r="D34" s="1244"/>
      <c r="E34" s="1245"/>
      <c r="F34" s="32">
        <v>10.47</v>
      </c>
      <c r="G34" s="33">
        <v>10.89</v>
      </c>
      <c r="H34" s="33">
        <v>12.42</v>
      </c>
      <c r="I34" s="33">
        <v>13.89</v>
      </c>
      <c r="J34" s="34">
        <v>16.12</v>
      </c>
      <c r="K34" s="22"/>
      <c r="L34" s="22"/>
      <c r="M34" s="22"/>
      <c r="N34" s="22"/>
      <c r="O34" s="22"/>
      <c r="P34" s="22"/>
    </row>
    <row r="35" spans="1:16" ht="39" customHeight="1" x14ac:dyDescent="0.15">
      <c r="A35" s="22"/>
      <c r="B35" s="35"/>
      <c r="C35" s="1238" t="s">
        <v>561</v>
      </c>
      <c r="D35" s="1239"/>
      <c r="E35" s="1240"/>
      <c r="F35" s="36">
        <v>4.24</v>
      </c>
      <c r="G35" s="37">
        <v>4.6399999999999997</v>
      </c>
      <c r="H35" s="37">
        <v>9.33</v>
      </c>
      <c r="I35" s="37">
        <v>3.24</v>
      </c>
      <c r="J35" s="38">
        <v>1.85</v>
      </c>
      <c r="K35" s="22"/>
      <c r="L35" s="22"/>
      <c r="M35" s="22"/>
      <c r="N35" s="22"/>
      <c r="O35" s="22"/>
      <c r="P35" s="22"/>
    </row>
    <row r="36" spans="1:16" ht="39" customHeight="1" x14ac:dyDescent="0.15">
      <c r="A36" s="22"/>
      <c r="B36" s="35"/>
      <c r="C36" s="1238" t="s">
        <v>562</v>
      </c>
      <c r="D36" s="1239"/>
      <c r="E36" s="1240"/>
      <c r="F36" s="36">
        <v>1.81</v>
      </c>
      <c r="G36" s="37">
        <v>1.74</v>
      </c>
      <c r="H36" s="37">
        <v>1.77</v>
      </c>
      <c r="I36" s="37">
        <v>1.23</v>
      </c>
      <c r="J36" s="38">
        <v>1.1399999999999999</v>
      </c>
      <c r="K36" s="22"/>
      <c r="L36" s="22"/>
      <c r="M36" s="22"/>
      <c r="N36" s="22"/>
      <c r="O36" s="22"/>
      <c r="P36" s="22"/>
    </row>
    <row r="37" spans="1:16" ht="39" customHeight="1" x14ac:dyDescent="0.15">
      <c r="A37" s="22"/>
      <c r="B37" s="35"/>
      <c r="C37" s="1238" t="s">
        <v>563</v>
      </c>
      <c r="D37" s="1239"/>
      <c r="E37" s="1240"/>
      <c r="F37" s="36">
        <v>0.2</v>
      </c>
      <c r="G37" s="37">
        <v>0.18</v>
      </c>
      <c r="H37" s="37">
        <v>0.11</v>
      </c>
      <c r="I37" s="37">
        <v>0.1</v>
      </c>
      <c r="J37" s="38">
        <v>0.37</v>
      </c>
      <c r="K37" s="22"/>
      <c r="L37" s="22"/>
      <c r="M37" s="22"/>
      <c r="N37" s="22"/>
      <c r="O37" s="22"/>
      <c r="P37" s="22"/>
    </row>
    <row r="38" spans="1:16" ht="39" customHeight="1" x14ac:dyDescent="0.15">
      <c r="A38" s="22"/>
      <c r="B38" s="35"/>
      <c r="C38" s="1238" t="s">
        <v>564</v>
      </c>
      <c r="D38" s="1239"/>
      <c r="E38" s="1240"/>
      <c r="F38" s="36">
        <v>0</v>
      </c>
      <c r="G38" s="37">
        <v>0</v>
      </c>
      <c r="H38" s="37">
        <v>0</v>
      </c>
      <c r="I38" s="37">
        <v>0</v>
      </c>
      <c r="J38" s="38">
        <v>0</v>
      </c>
      <c r="K38" s="22"/>
      <c r="L38" s="22"/>
      <c r="M38" s="22"/>
      <c r="N38" s="22"/>
      <c r="O38" s="22"/>
      <c r="P38" s="22"/>
    </row>
    <row r="39" spans="1:16" ht="39" customHeight="1" x14ac:dyDescent="0.15">
      <c r="A39" s="22"/>
      <c r="B39" s="35"/>
      <c r="C39" s="1238" t="s">
        <v>565</v>
      </c>
      <c r="D39" s="1239"/>
      <c r="E39" s="1240"/>
      <c r="F39" s="36">
        <v>0</v>
      </c>
      <c r="G39" s="37">
        <v>0.06</v>
      </c>
      <c r="H39" s="37">
        <v>0</v>
      </c>
      <c r="I39" s="37">
        <v>0</v>
      </c>
      <c r="J39" s="38">
        <v>0</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566</v>
      </c>
      <c r="D42" s="1239"/>
      <c r="E42" s="1240"/>
      <c r="F42" s="36" t="s">
        <v>509</v>
      </c>
      <c r="G42" s="37" t="s">
        <v>509</v>
      </c>
      <c r="H42" s="37" t="s">
        <v>509</v>
      </c>
      <c r="I42" s="37" t="s">
        <v>509</v>
      </c>
      <c r="J42" s="38" t="s">
        <v>509</v>
      </c>
      <c r="K42" s="22"/>
      <c r="L42" s="22"/>
      <c r="M42" s="22"/>
      <c r="N42" s="22"/>
      <c r="O42" s="22"/>
      <c r="P42" s="22"/>
    </row>
    <row r="43" spans="1:16" ht="39" customHeight="1" thickBot="1" x14ac:dyDescent="0.2">
      <c r="A43" s="22"/>
      <c r="B43" s="40"/>
      <c r="C43" s="1241" t="s">
        <v>567</v>
      </c>
      <c r="D43" s="1242"/>
      <c r="E43" s="1243"/>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Y9Gs8euPcFULk9RW8zUSrlcFEIro7XjHt9zROo1ZKPNcS3p23rfS1pcg2+00xTbmJoQDxCiok2j8Ia0ISwEFw==" saltValue="8dV3BPj6UhhO+QQXRmeO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578</v>
      </c>
      <c r="L45" s="60">
        <v>546</v>
      </c>
      <c r="M45" s="60">
        <v>534</v>
      </c>
      <c r="N45" s="60">
        <v>521</v>
      </c>
      <c r="O45" s="61">
        <v>581</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509</v>
      </c>
      <c r="L46" s="64" t="s">
        <v>509</v>
      </c>
      <c r="M46" s="64" t="s">
        <v>509</v>
      </c>
      <c r="N46" s="64" t="s">
        <v>509</v>
      </c>
      <c r="O46" s="65" t="s">
        <v>509</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509</v>
      </c>
      <c r="L47" s="64" t="s">
        <v>509</v>
      </c>
      <c r="M47" s="64" t="s">
        <v>509</v>
      </c>
      <c r="N47" s="64" t="s">
        <v>509</v>
      </c>
      <c r="O47" s="65" t="s">
        <v>509</v>
      </c>
      <c r="P47" s="48"/>
      <c r="Q47" s="48"/>
      <c r="R47" s="48"/>
      <c r="S47" s="48"/>
      <c r="T47" s="48"/>
      <c r="U47" s="48"/>
    </row>
    <row r="48" spans="1:21" ht="30.75" customHeight="1" x14ac:dyDescent="0.15">
      <c r="A48" s="48"/>
      <c r="B48" s="1266"/>
      <c r="C48" s="1267"/>
      <c r="D48" s="62"/>
      <c r="E48" s="1248" t="s">
        <v>15</v>
      </c>
      <c r="F48" s="1248"/>
      <c r="G48" s="1248"/>
      <c r="H48" s="1248"/>
      <c r="I48" s="1248"/>
      <c r="J48" s="1249"/>
      <c r="K48" s="63">
        <v>312</v>
      </c>
      <c r="L48" s="64">
        <v>332</v>
      </c>
      <c r="M48" s="64">
        <v>331</v>
      </c>
      <c r="N48" s="64">
        <v>321</v>
      </c>
      <c r="O48" s="65">
        <v>361</v>
      </c>
      <c r="P48" s="48"/>
      <c r="Q48" s="48"/>
      <c r="R48" s="48"/>
      <c r="S48" s="48"/>
      <c r="T48" s="48"/>
      <c r="U48" s="48"/>
    </row>
    <row r="49" spans="1:21" ht="30.75" customHeight="1" x14ac:dyDescent="0.15">
      <c r="A49" s="48"/>
      <c r="B49" s="1266"/>
      <c r="C49" s="1267"/>
      <c r="D49" s="62"/>
      <c r="E49" s="1248" t="s">
        <v>16</v>
      </c>
      <c r="F49" s="1248"/>
      <c r="G49" s="1248"/>
      <c r="H49" s="1248"/>
      <c r="I49" s="1248"/>
      <c r="J49" s="1249"/>
      <c r="K49" s="63">
        <v>22</v>
      </c>
      <c r="L49" s="64">
        <v>22</v>
      </c>
      <c r="M49" s="64">
        <v>20</v>
      </c>
      <c r="N49" s="64">
        <v>18</v>
      </c>
      <c r="O49" s="65">
        <v>20</v>
      </c>
      <c r="P49" s="48"/>
      <c r="Q49" s="48"/>
      <c r="R49" s="48"/>
      <c r="S49" s="48"/>
      <c r="T49" s="48"/>
      <c r="U49" s="48"/>
    </row>
    <row r="50" spans="1:21" ht="30.75" customHeight="1" x14ac:dyDescent="0.15">
      <c r="A50" s="48"/>
      <c r="B50" s="1266"/>
      <c r="C50" s="1267"/>
      <c r="D50" s="62"/>
      <c r="E50" s="1248" t="s">
        <v>17</v>
      </c>
      <c r="F50" s="1248"/>
      <c r="G50" s="1248"/>
      <c r="H50" s="1248"/>
      <c r="I50" s="1248"/>
      <c r="J50" s="1249"/>
      <c r="K50" s="63">
        <v>15</v>
      </c>
      <c r="L50" s="64">
        <v>14</v>
      </c>
      <c r="M50" s="64">
        <v>14</v>
      </c>
      <c r="N50" s="64">
        <v>13</v>
      </c>
      <c r="O50" s="65">
        <v>13</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1</v>
      </c>
      <c r="M51" s="64">
        <v>1</v>
      </c>
      <c r="N51" s="64">
        <v>1</v>
      </c>
      <c r="O51" s="65">
        <v>1</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641</v>
      </c>
      <c r="L52" s="64">
        <v>628</v>
      </c>
      <c r="M52" s="64">
        <v>627</v>
      </c>
      <c r="N52" s="64">
        <v>623</v>
      </c>
      <c r="O52" s="65">
        <v>657</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286</v>
      </c>
      <c r="L53" s="69">
        <v>287</v>
      </c>
      <c r="M53" s="69">
        <v>273</v>
      </c>
      <c r="N53" s="69">
        <v>251</v>
      </c>
      <c r="O53" s="70">
        <v>319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588</v>
      </c>
      <c r="L57" s="83" t="s">
        <v>589</v>
      </c>
      <c r="M57" s="83" t="s">
        <v>589</v>
      </c>
      <c r="N57" s="83" t="s">
        <v>589</v>
      </c>
      <c r="O57" s="84" t="s">
        <v>589</v>
      </c>
    </row>
    <row r="58" spans="1:21" ht="31.5" customHeight="1" thickBot="1" x14ac:dyDescent="0.2">
      <c r="B58" s="1256"/>
      <c r="C58" s="1257"/>
      <c r="D58" s="1261" t="s">
        <v>27</v>
      </c>
      <c r="E58" s="1262"/>
      <c r="F58" s="1262"/>
      <c r="G58" s="1262"/>
      <c r="H58" s="1262"/>
      <c r="I58" s="1262"/>
      <c r="J58" s="1263"/>
      <c r="K58" s="85" t="s">
        <v>589</v>
      </c>
      <c r="L58" s="86" t="s">
        <v>589</v>
      </c>
      <c r="M58" s="86" t="s">
        <v>589</v>
      </c>
      <c r="N58" s="86" t="s">
        <v>589</v>
      </c>
      <c r="O58" s="87" t="s">
        <v>590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ZoYcVdnOWYFi3QM4855wj81tzhVk4CVCYK5mG6oNjVMJGqZ3OH0BZkv6Iv+wjEHs4h0Q5PAovil3JVqzcMA8w==" saltValue="/zAyfKcRezPRiBL4eGtsm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551</v>
      </c>
      <c r="J40" s="99" t="s">
        <v>552</v>
      </c>
      <c r="K40" s="99" t="s">
        <v>553</v>
      </c>
      <c r="L40" s="99" t="s">
        <v>554</v>
      </c>
      <c r="M40" s="100" t="s">
        <v>555</v>
      </c>
    </row>
    <row r="41" spans="2:13" ht="27.75" customHeight="1" x14ac:dyDescent="0.15">
      <c r="B41" s="1284" t="s">
        <v>30</v>
      </c>
      <c r="C41" s="1285"/>
      <c r="D41" s="101"/>
      <c r="E41" s="1286" t="s">
        <v>31</v>
      </c>
      <c r="F41" s="1286"/>
      <c r="G41" s="1286"/>
      <c r="H41" s="1287"/>
      <c r="I41" s="102">
        <v>5383</v>
      </c>
      <c r="J41" s="103">
        <v>5409</v>
      </c>
      <c r="K41" s="103">
        <v>5771</v>
      </c>
      <c r="L41" s="103">
        <v>6294</v>
      </c>
      <c r="M41" s="104">
        <v>7000</v>
      </c>
    </row>
    <row r="42" spans="2:13" ht="27.75" customHeight="1" x14ac:dyDescent="0.15">
      <c r="B42" s="1274"/>
      <c r="C42" s="1275"/>
      <c r="D42" s="105"/>
      <c r="E42" s="1278" t="s">
        <v>32</v>
      </c>
      <c r="F42" s="1278"/>
      <c r="G42" s="1278"/>
      <c r="H42" s="1279"/>
      <c r="I42" s="106">
        <v>77</v>
      </c>
      <c r="J42" s="107">
        <v>92</v>
      </c>
      <c r="K42" s="107">
        <v>78</v>
      </c>
      <c r="L42" s="107">
        <v>63</v>
      </c>
      <c r="M42" s="108">
        <v>60</v>
      </c>
    </row>
    <row r="43" spans="2:13" ht="27.75" customHeight="1" x14ac:dyDescent="0.15">
      <c r="B43" s="1274"/>
      <c r="C43" s="1275"/>
      <c r="D43" s="105"/>
      <c r="E43" s="1278" t="s">
        <v>33</v>
      </c>
      <c r="F43" s="1278"/>
      <c r="G43" s="1278"/>
      <c r="H43" s="1279"/>
      <c r="I43" s="106">
        <v>3302</v>
      </c>
      <c r="J43" s="107">
        <v>3171</v>
      </c>
      <c r="K43" s="107">
        <v>3140</v>
      </c>
      <c r="L43" s="107">
        <v>2951</v>
      </c>
      <c r="M43" s="108">
        <v>2802</v>
      </c>
    </row>
    <row r="44" spans="2:13" ht="27.75" customHeight="1" x14ac:dyDescent="0.15">
      <c r="B44" s="1274"/>
      <c r="C44" s="1275"/>
      <c r="D44" s="105"/>
      <c r="E44" s="1278" t="s">
        <v>34</v>
      </c>
      <c r="F44" s="1278"/>
      <c r="G44" s="1278"/>
      <c r="H44" s="1279"/>
      <c r="I44" s="106">
        <v>135</v>
      </c>
      <c r="J44" s="107">
        <v>131</v>
      </c>
      <c r="K44" s="107">
        <v>118</v>
      </c>
      <c r="L44" s="107">
        <v>103</v>
      </c>
      <c r="M44" s="108">
        <v>86</v>
      </c>
    </row>
    <row r="45" spans="2:13" ht="27.75" customHeight="1" x14ac:dyDescent="0.15">
      <c r="B45" s="1274"/>
      <c r="C45" s="1275"/>
      <c r="D45" s="105"/>
      <c r="E45" s="1278" t="s">
        <v>35</v>
      </c>
      <c r="F45" s="1278"/>
      <c r="G45" s="1278"/>
      <c r="H45" s="1279"/>
      <c r="I45" s="106">
        <v>383</v>
      </c>
      <c r="J45" s="107">
        <v>351</v>
      </c>
      <c r="K45" s="107">
        <v>287</v>
      </c>
      <c r="L45" s="107">
        <v>294</v>
      </c>
      <c r="M45" s="108">
        <v>327</v>
      </c>
    </row>
    <row r="46" spans="2:13" ht="27.75" customHeight="1" x14ac:dyDescent="0.15">
      <c r="B46" s="1274"/>
      <c r="C46" s="1275"/>
      <c r="D46" s="109"/>
      <c r="E46" s="1278" t="s">
        <v>36</v>
      </c>
      <c r="F46" s="1278"/>
      <c r="G46" s="1278"/>
      <c r="H46" s="1279"/>
      <c r="I46" s="106" t="s">
        <v>509</v>
      </c>
      <c r="J46" s="107" t="s">
        <v>509</v>
      </c>
      <c r="K46" s="107" t="s">
        <v>509</v>
      </c>
      <c r="L46" s="107" t="s">
        <v>509</v>
      </c>
      <c r="M46" s="108" t="s">
        <v>509</v>
      </c>
    </row>
    <row r="47" spans="2:13" ht="27.75" customHeight="1" x14ac:dyDescent="0.15">
      <c r="B47" s="1274"/>
      <c r="C47" s="1275"/>
      <c r="D47" s="110"/>
      <c r="E47" s="1288" t="s">
        <v>37</v>
      </c>
      <c r="F47" s="1289"/>
      <c r="G47" s="1289"/>
      <c r="H47" s="1290"/>
      <c r="I47" s="106" t="s">
        <v>509</v>
      </c>
      <c r="J47" s="107" t="s">
        <v>509</v>
      </c>
      <c r="K47" s="107" t="s">
        <v>509</v>
      </c>
      <c r="L47" s="107" t="s">
        <v>509</v>
      </c>
      <c r="M47" s="108" t="s">
        <v>509</v>
      </c>
    </row>
    <row r="48" spans="2:13" ht="27.75" customHeight="1" x14ac:dyDescent="0.15">
      <c r="B48" s="1274"/>
      <c r="C48" s="1275"/>
      <c r="D48" s="105"/>
      <c r="E48" s="1278" t="s">
        <v>38</v>
      </c>
      <c r="F48" s="1278"/>
      <c r="G48" s="1278"/>
      <c r="H48" s="1279"/>
      <c r="I48" s="106" t="s">
        <v>509</v>
      </c>
      <c r="J48" s="107" t="s">
        <v>509</v>
      </c>
      <c r="K48" s="107" t="s">
        <v>509</v>
      </c>
      <c r="L48" s="107" t="s">
        <v>509</v>
      </c>
      <c r="M48" s="108" t="s">
        <v>509</v>
      </c>
    </row>
    <row r="49" spans="2:13" ht="27.75" customHeight="1" x14ac:dyDescent="0.15">
      <c r="B49" s="1276"/>
      <c r="C49" s="1277"/>
      <c r="D49" s="105"/>
      <c r="E49" s="1278" t="s">
        <v>39</v>
      </c>
      <c r="F49" s="1278"/>
      <c r="G49" s="1278"/>
      <c r="H49" s="1279"/>
      <c r="I49" s="106" t="s">
        <v>509</v>
      </c>
      <c r="J49" s="107" t="s">
        <v>509</v>
      </c>
      <c r="K49" s="107" t="s">
        <v>509</v>
      </c>
      <c r="L49" s="107" t="s">
        <v>509</v>
      </c>
      <c r="M49" s="108" t="s">
        <v>509</v>
      </c>
    </row>
    <row r="50" spans="2:13" ht="27.75" customHeight="1" x14ac:dyDescent="0.15">
      <c r="B50" s="1272" t="s">
        <v>40</v>
      </c>
      <c r="C50" s="1273"/>
      <c r="D50" s="111"/>
      <c r="E50" s="1278" t="s">
        <v>41</v>
      </c>
      <c r="F50" s="1278"/>
      <c r="G50" s="1278"/>
      <c r="H50" s="1279"/>
      <c r="I50" s="106">
        <v>1576</v>
      </c>
      <c r="J50" s="107">
        <v>1371</v>
      </c>
      <c r="K50" s="107">
        <v>1635</v>
      </c>
      <c r="L50" s="107">
        <v>1799</v>
      </c>
      <c r="M50" s="108">
        <v>1704</v>
      </c>
    </row>
    <row r="51" spans="2:13" ht="27.75" customHeight="1" x14ac:dyDescent="0.15">
      <c r="B51" s="1274"/>
      <c r="C51" s="1275"/>
      <c r="D51" s="105"/>
      <c r="E51" s="1278" t="s">
        <v>42</v>
      </c>
      <c r="F51" s="1278"/>
      <c r="G51" s="1278"/>
      <c r="H51" s="1279"/>
      <c r="I51" s="106" t="s">
        <v>509</v>
      </c>
      <c r="J51" s="107" t="s">
        <v>509</v>
      </c>
      <c r="K51" s="107" t="s">
        <v>509</v>
      </c>
      <c r="L51" s="107" t="s">
        <v>509</v>
      </c>
      <c r="M51" s="108" t="s">
        <v>509</v>
      </c>
    </row>
    <row r="52" spans="2:13" ht="27.75" customHeight="1" x14ac:dyDescent="0.15">
      <c r="B52" s="1276"/>
      <c r="C52" s="1277"/>
      <c r="D52" s="105"/>
      <c r="E52" s="1278" t="s">
        <v>43</v>
      </c>
      <c r="F52" s="1278"/>
      <c r="G52" s="1278"/>
      <c r="H52" s="1279"/>
      <c r="I52" s="106">
        <v>7073</v>
      </c>
      <c r="J52" s="107">
        <v>7059</v>
      </c>
      <c r="K52" s="107">
        <v>6947</v>
      </c>
      <c r="L52" s="107">
        <v>6867</v>
      </c>
      <c r="M52" s="108">
        <v>6727</v>
      </c>
    </row>
    <row r="53" spans="2:13" ht="27.75" customHeight="1" thickBot="1" x14ac:dyDescent="0.2">
      <c r="B53" s="1280" t="s">
        <v>44</v>
      </c>
      <c r="C53" s="1281"/>
      <c r="D53" s="112"/>
      <c r="E53" s="1282" t="s">
        <v>45</v>
      </c>
      <c r="F53" s="1282"/>
      <c r="G53" s="1282"/>
      <c r="H53" s="1283"/>
      <c r="I53" s="113">
        <v>632</v>
      </c>
      <c r="J53" s="114">
        <v>724</v>
      </c>
      <c r="K53" s="114">
        <v>812</v>
      </c>
      <c r="L53" s="114">
        <v>1039</v>
      </c>
      <c r="M53" s="115">
        <v>1845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YXB3y0CrJm2VI1X/4gZX96DlQXuvtGCo6CWkqf7nivNSqwYkC/78JHTc4/DnIgVOs9cZXSvXhJ5T3EAaSKPWw==" saltValue="UiZ+IUPs7KSXmPrjEUWM4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299" t="s">
        <v>48</v>
      </c>
      <c r="D55" s="1299"/>
      <c r="E55" s="1300"/>
      <c r="F55" s="127">
        <v>681</v>
      </c>
      <c r="G55" s="127">
        <v>772</v>
      </c>
      <c r="H55" s="128">
        <v>648</v>
      </c>
    </row>
    <row r="56" spans="2:8" ht="52.5" customHeight="1" x14ac:dyDescent="0.15">
      <c r="B56" s="129"/>
      <c r="C56" s="1301" t="s">
        <v>49</v>
      </c>
      <c r="D56" s="1301"/>
      <c r="E56" s="1302"/>
      <c r="F56" s="130">
        <v>217</v>
      </c>
      <c r="G56" s="130">
        <v>217</v>
      </c>
      <c r="H56" s="131">
        <v>217</v>
      </c>
    </row>
    <row r="57" spans="2:8" ht="53.25" customHeight="1" x14ac:dyDescent="0.15">
      <c r="B57" s="129"/>
      <c r="C57" s="1303" t="s">
        <v>50</v>
      </c>
      <c r="D57" s="1303"/>
      <c r="E57" s="1304"/>
      <c r="F57" s="132">
        <v>562</v>
      </c>
      <c r="G57" s="132">
        <v>604</v>
      </c>
      <c r="H57" s="133">
        <v>632</v>
      </c>
    </row>
    <row r="58" spans="2:8" ht="45.75" customHeight="1" x14ac:dyDescent="0.15">
      <c r="B58" s="134"/>
      <c r="C58" s="1291" t="s">
        <v>583</v>
      </c>
      <c r="D58" s="1292"/>
      <c r="E58" s="1293"/>
      <c r="F58" s="135">
        <v>359</v>
      </c>
      <c r="G58" s="135">
        <v>418</v>
      </c>
      <c r="H58" s="136">
        <v>459</v>
      </c>
    </row>
    <row r="59" spans="2:8" ht="45.75" customHeight="1" x14ac:dyDescent="0.15">
      <c r="B59" s="134"/>
      <c r="C59" s="1291" t="s">
        <v>584</v>
      </c>
      <c r="D59" s="1292"/>
      <c r="E59" s="1293"/>
      <c r="F59" s="135">
        <v>136</v>
      </c>
      <c r="G59" s="135">
        <v>123</v>
      </c>
      <c r="H59" s="136">
        <v>122</v>
      </c>
    </row>
    <row r="60" spans="2:8" ht="45.75" customHeight="1" x14ac:dyDescent="0.15">
      <c r="B60" s="134"/>
      <c r="C60" s="1291" t="s">
        <v>586</v>
      </c>
      <c r="D60" s="1292"/>
      <c r="E60" s="1293"/>
      <c r="F60" s="135">
        <v>11</v>
      </c>
      <c r="G60" s="135">
        <v>12</v>
      </c>
      <c r="H60" s="136">
        <v>18</v>
      </c>
    </row>
    <row r="61" spans="2:8" ht="45.75" customHeight="1" x14ac:dyDescent="0.15">
      <c r="B61" s="134"/>
      <c r="C61" s="1291" t="s">
        <v>585</v>
      </c>
      <c r="D61" s="1292"/>
      <c r="E61" s="1293"/>
      <c r="F61" s="135">
        <v>13</v>
      </c>
      <c r="G61" s="135">
        <v>13</v>
      </c>
      <c r="H61" s="136">
        <v>13</v>
      </c>
    </row>
    <row r="62" spans="2:8" ht="45.75" customHeight="1" thickBot="1" x14ac:dyDescent="0.2">
      <c r="B62" s="137"/>
      <c r="C62" s="1294" t="s">
        <v>587</v>
      </c>
      <c r="D62" s="1295"/>
      <c r="E62" s="1296"/>
      <c r="F62" s="138">
        <v>31</v>
      </c>
      <c r="G62" s="138">
        <v>26</v>
      </c>
      <c r="H62" s="139">
        <v>6</v>
      </c>
    </row>
    <row r="63" spans="2:8" ht="52.5" customHeight="1" thickBot="1" x14ac:dyDescent="0.2">
      <c r="B63" s="140"/>
      <c r="C63" s="1297" t="s">
        <v>51</v>
      </c>
      <c r="D63" s="1297"/>
      <c r="E63" s="1298"/>
      <c r="F63" s="141">
        <v>1460</v>
      </c>
      <c r="G63" s="141">
        <v>1593</v>
      </c>
      <c r="H63" s="142">
        <v>1497</v>
      </c>
    </row>
    <row r="64" spans="2:8" ht="15" customHeight="1" x14ac:dyDescent="0.15"/>
    <row r="65" ht="0" hidden="1" customHeight="1" x14ac:dyDescent="0.15"/>
    <row r="66" ht="0" hidden="1" customHeight="1" x14ac:dyDescent="0.15"/>
  </sheetData>
  <sheetProtection algorithmName="SHA-512" hashValue="R8hE8lvdP4KoXRifN/K2BkGMg17pz2EyYY4KAvXTnErx2iD1XYpDYvOZPOhdxwKQ5Dape8lyQw/H3SbdAFwEnQ==" saltValue="/mTk/gno1nDgXP80eJ+B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613</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604</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551</v>
      </c>
      <c r="BQ50" s="1309"/>
      <c r="BR50" s="1309"/>
      <c r="BS50" s="1309"/>
      <c r="BT50" s="1309"/>
      <c r="BU50" s="1309"/>
      <c r="BV50" s="1309"/>
      <c r="BW50" s="1309"/>
      <c r="BX50" s="1309" t="s">
        <v>552</v>
      </c>
      <c r="BY50" s="1309"/>
      <c r="BZ50" s="1309"/>
      <c r="CA50" s="1309"/>
      <c r="CB50" s="1309"/>
      <c r="CC50" s="1309"/>
      <c r="CD50" s="1309"/>
      <c r="CE50" s="1309"/>
      <c r="CF50" s="1309" t="s">
        <v>553</v>
      </c>
      <c r="CG50" s="1309"/>
      <c r="CH50" s="1309"/>
      <c r="CI50" s="1309"/>
      <c r="CJ50" s="1309"/>
      <c r="CK50" s="1309"/>
      <c r="CL50" s="1309"/>
      <c r="CM50" s="1309"/>
      <c r="CN50" s="1309" t="s">
        <v>554</v>
      </c>
      <c r="CO50" s="1309"/>
      <c r="CP50" s="1309"/>
      <c r="CQ50" s="1309"/>
      <c r="CR50" s="1309"/>
      <c r="CS50" s="1309"/>
      <c r="CT50" s="1309"/>
      <c r="CU50" s="1309"/>
      <c r="CV50" s="1309" t="s">
        <v>555</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605</v>
      </c>
      <c r="AO51" s="1312"/>
      <c r="AP51" s="1312"/>
      <c r="AQ51" s="1312"/>
      <c r="AR51" s="1312"/>
      <c r="AS51" s="1312"/>
      <c r="AT51" s="1312"/>
      <c r="AU51" s="1312"/>
      <c r="AV51" s="1312"/>
      <c r="AW51" s="1312"/>
      <c r="AX51" s="1312"/>
      <c r="AY51" s="1312"/>
      <c r="AZ51" s="1312"/>
      <c r="BA51" s="1312"/>
      <c r="BB51" s="1312" t="s">
        <v>606</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v>25.6</v>
      </c>
      <c r="BY51" s="1310"/>
      <c r="BZ51" s="1310"/>
      <c r="CA51" s="1310"/>
      <c r="CB51" s="1310"/>
      <c r="CC51" s="1310"/>
      <c r="CD51" s="1310"/>
      <c r="CE51" s="1310"/>
      <c r="CF51" s="1310">
        <v>28.3</v>
      </c>
      <c r="CG51" s="1310"/>
      <c r="CH51" s="1310"/>
      <c r="CI51" s="1310"/>
      <c r="CJ51" s="1310"/>
      <c r="CK51" s="1310"/>
      <c r="CL51" s="1310"/>
      <c r="CM51" s="1310"/>
      <c r="CN51" s="1310">
        <v>36.200000000000003</v>
      </c>
      <c r="CO51" s="1310"/>
      <c r="CP51" s="1310"/>
      <c r="CQ51" s="1310"/>
      <c r="CR51" s="1310"/>
      <c r="CS51" s="1310"/>
      <c r="CT51" s="1310"/>
      <c r="CU51" s="1310"/>
      <c r="CV51" s="1310">
        <v>65.400000000000006</v>
      </c>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607</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57.5</v>
      </c>
      <c r="BY53" s="1310"/>
      <c r="BZ53" s="1310"/>
      <c r="CA53" s="1310"/>
      <c r="CB53" s="1310"/>
      <c r="CC53" s="1310"/>
      <c r="CD53" s="1310"/>
      <c r="CE53" s="1310"/>
      <c r="CF53" s="1310">
        <v>58.6</v>
      </c>
      <c r="CG53" s="1310"/>
      <c r="CH53" s="1310"/>
      <c r="CI53" s="1310"/>
      <c r="CJ53" s="1310"/>
      <c r="CK53" s="1310"/>
      <c r="CL53" s="1310"/>
      <c r="CM53" s="1310"/>
      <c r="CN53" s="1310">
        <v>61</v>
      </c>
      <c r="CO53" s="1310"/>
      <c r="CP53" s="1310"/>
      <c r="CQ53" s="1310"/>
      <c r="CR53" s="1310"/>
      <c r="CS53" s="1310"/>
      <c r="CT53" s="1310"/>
      <c r="CU53" s="1310"/>
      <c r="CV53" s="1310">
        <v>46.2</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608</v>
      </c>
      <c r="AO55" s="1309"/>
      <c r="AP55" s="1309"/>
      <c r="AQ55" s="1309"/>
      <c r="AR55" s="1309"/>
      <c r="AS55" s="1309"/>
      <c r="AT55" s="1309"/>
      <c r="AU55" s="1309"/>
      <c r="AV55" s="1309"/>
      <c r="AW55" s="1309"/>
      <c r="AX55" s="1309"/>
      <c r="AY55" s="1309"/>
      <c r="AZ55" s="1309"/>
      <c r="BA55" s="1309"/>
      <c r="BB55" s="1312" t="s">
        <v>606</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27</v>
      </c>
      <c r="BY55" s="1310"/>
      <c r="BZ55" s="1310"/>
      <c r="CA55" s="1310"/>
      <c r="CB55" s="1310"/>
      <c r="CC55" s="1310"/>
      <c r="CD55" s="1310"/>
      <c r="CE55" s="1310"/>
      <c r="CF55" s="1310">
        <v>25.4</v>
      </c>
      <c r="CG55" s="1310"/>
      <c r="CH55" s="1310"/>
      <c r="CI55" s="1310"/>
      <c r="CJ55" s="1310"/>
      <c r="CK55" s="1310"/>
      <c r="CL55" s="1310"/>
      <c r="CM55" s="1310"/>
      <c r="CN55" s="1310">
        <v>23.4</v>
      </c>
      <c r="CO55" s="1310"/>
      <c r="CP55" s="1310"/>
      <c r="CQ55" s="1310"/>
      <c r="CR55" s="1310"/>
      <c r="CS55" s="1310"/>
      <c r="CT55" s="1310"/>
      <c r="CU55" s="1310"/>
      <c r="CV55" s="1310">
        <v>7.7</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607</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57.2</v>
      </c>
      <c r="BY57" s="1310"/>
      <c r="BZ57" s="1310"/>
      <c r="CA57" s="1310"/>
      <c r="CB57" s="1310"/>
      <c r="CC57" s="1310"/>
      <c r="CD57" s="1310"/>
      <c r="CE57" s="1310"/>
      <c r="CF57" s="1310">
        <v>58.7</v>
      </c>
      <c r="CG57" s="1310"/>
      <c r="CH57" s="1310"/>
      <c r="CI57" s="1310"/>
      <c r="CJ57" s="1310"/>
      <c r="CK57" s="1310"/>
      <c r="CL57" s="1310"/>
      <c r="CM57" s="1310"/>
      <c r="CN57" s="1310">
        <v>59.2</v>
      </c>
      <c r="CO57" s="1310"/>
      <c r="CP57" s="1310"/>
      <c r="CQ57" s="1310"/>
      <c r="CR57" s="1310"/>
      <c r="CS57" s="1310"/>
      <c r="CT57" s="1310"/>
      <c r="CU57" s="1310"/>
      <c r="CV57" s="1310">
        <v>60.7</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609</v>
      </c>
    </row>
    <row r="64" spans="1:109" x14ac:dyDescent="0.15">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614</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604</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551</v>
      </c>
      <c r="BQ72" s="1309"/>
      <c r="BR72" s="1309"/>
      <c r="BS72" s="1309"/>
      <c r="BT72" s="1309"/>
      <c r="BU72" s="1309"/>
      <c r="BV72" s="1309"/>
      <c r="BW72" s="1309"/>
      <c r="BX72" s="1309" t="s">
        <v>552</v>
      </c>
      <c r="BY72" s="1309"/>
      <c r="BZ72" s="1309"/>
      <c r="CA72" s="1309"/>
      <c r="CB72" s="1309"/>
      <c r="CC72" s="1309"/>
      <c r="CD72" s="1309"/>
      <c r="CE72" s="1309"/>
      <c r="CF72" s="1309" t="s">
        <v>553</v>
      </c>
      <c r="CG72" s="1309"/>
      <c r="CH72" s="1309"/>
      <c r="CI72" s="1309"/>
      <c r="CJ72" s="1309"/>
      <c r="CK72" s="1309"/>
      <c r="CL72" s="1309"/>
      <c r="CM72" s="1309"/>
      <c r="CN72" s="1309" t="s">
        <v>554</v>
      </c>
      <c r="CO72" s="1309"/>
      <c r="CP72" s="1309"/>
      <c r="CQ72" s="1309"/>
      <c r="CR72" s="1309"/>
      <c r="CS72" s="1309"/>
      <c r="CT72" s="1309"/>
      <c r="CU72" s="1309"/>
      <c r="CV72" s="1309" t="s">
        <v>555</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605</v>
      </c>
      <c r="AO73" s="1312"/>
      <c r="AP73" s="1312"/>
      <c r="AQ73" s="1312"/>
      <c r="AR73" s="1312"/>
      <c r="AS73" s="1312"/>
      <c r="AT73" s="1312"/>
      <c r="AU73" s="1312"/>
      <c r="AV73" s="1312"/>
      <c r="AW73" s="1312"/>
      <c r="AX73" s="1312"/>
      <c r="AY73" s="1312"/>
      <c r="AZ73" s="1312"/>
      <c r="BA73" s="1312"/>
      <c r="BB73" s="1312" t="s">
        <v>606</v>
      </c>
      <c r="BC73" s="1312"/>
      <c r="BD73" s="1312"/>
      <c r="BE73" s="1312"/>
      <c r="BF73" s="1312"/>
      <c r="BG73" s="1312"/>
      <c r="BH73" s="1312"/>
      <c r="BI73" s="1312"/>
      <c r="BJ73" s="1312"/>
      <c r="BK73" s="1312"/>
      <c r="BL73" s="1312"/>
      <c r="BM73" s="1312"/>
      <c r="BN73" s="1312"/>
      <c r="BO73" s="1312"/>
      <c r="BP73" s="1310">
        <v>22.9</v>
      </c>
      <c r="BQ73" s="1310"/>
      <c r="BR73" s="1310"/>
      <c r="BS73" s="1310"/>
      <c r="BT73" s="1310"/>
      <c r="BU73" s="1310"/>
      <c r="BV73" s="1310"/>
      <c r="BW73" s="1310"/>
      <c r="BX73" s="1310">
        <v>25.6</v>
      </c>
      <c r="BY73" s="1310"/>
      <c r="BZ73" s="1310"/>
      <c r="CA73" s="1310"/>
      <c r="CB73" s="1310"/>
      <c r="CC73" s="1310"/>
      <c r="CD73" s="1310"/>
      <c r="CE73" s="1310"/>
      <c r="CF73" s="1310">
        <v>28.3</v>
      </c>
      <c r="CG73" s="1310"/>
      <c r="CH73" s="1310"/>
      <c r="CI73" s="1310"/>
      <c r="CJ73" s="1310"/>
      <c r="CK73" s="1310"/>
      <c r="CL73" s="1310"/>
      <c r="CM73" s="1310"/>
      <c r="CN73" s="1310">
        <v>36.200000000000003</v>
      </c>
      <c r="CO73" s="1310"/>
      <c r="CP73" s="1310"/>
      <c r="CQ73" s="1310"/>
      <c r="CR73" s="1310"/>
      <c r="CS73" s="1310"/>
      <c r="CT73" s="1310"/>
      <c r="CU73" s="1310"/>
      <c r="CV73" s="1310">
        <v>65.400000000000006</v>
      </c>
      <c r="CW73" s="1310"/>
      <c r="CX73" s="1310"/>
      <c r="CY73" s="1310"/>
      <c r="CZ73" s="1310"/>
      <c r="DA73" s="1310"/>
      <c r="DB73" s="1310"/>
      <c r="DC73" s="1310"/>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610</v>
      </c>
      <c r="BC75" s="1312"/>
      <c r="BD75" s="1312"/>
      <c r="BE75" s="1312"/>
      <c r="BF75" s="1312"/>
      <c r="BG75" s="1312"/>
      <c r="BH75" s="1312"/>
      <c r="BI75" s="1312"/>
      <c r="BJ75" s="1312"/>
      <c r="BK75" s="1312"/>
      <c r="BL75" s="1312"/>
      <c r="BM75" s="1312"/>
      <c r="BN75" s="1312"/>
      <c r="BO75" s="1312"/>
      <c r="BP75" s="1310">
        <v>11.8</v>
      </c>
      <c r="BQ75" s="1310"/>
      <c r="BR75" s="1310"/>
      <c r="BS75" s="1310"/>
      <c r="BT75" s="1310"/>
      <c r="BU75" s="1310"/>
      <c r="BV75" s="1310"/>
      <c r="BW75" s="1310"/>
      <c r="BX75" s="1310">
        <v>10.9</v>
      </c>
      <c r="BY75" s="1310"/>
      <c r="BZ75" s="1310"/>
      <c r="CA75" s="1310"/>
      <c r="CB75" s="1310"/>
      <c r="CC75" s="1310"/>
      <c r="CD75" s="1310"/>
      <c r="CE75" s="1310"/>
      <c r="CF75" s="1310">
        <v>10</v>
      </c>
      <c r="CG75" s="1310"/>
      <c r="CH75" s="1310"/>
      <c r="CI75" s="1310"/>
      <c r="CJ75" s="1310"/>
      <c r="CK75" s="1310"/>
      <c r="CL75" s="1310"/>
      <c r="CM75" s="1310"/>
      <c r="CN75" s="1310">
        <v>9.4</v>
      </c>
      <c r="CO75" s="1310"/>
      <c r="CP75" s="1310"/>
      <c r="CQ75" s="1310"/>
      <c r="CR75" s="1310"/>
      <c r="CS75" s="1310"/>
      <c r="CT75" s="1310"/>
      <c r="CU75" s="1310"/>
      <c r="CV75" s="1310">
        <v>9.9</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26"/>
      <c r="L77" s="1326"/>
      <c r="M77" s="1326"/>
      <c r="N77" s="1326"/>
      <c r="AN77" s="1309" t="s">
        <v>608</v>
      </c>
      <c r="AO77" s="1309"/>
      <c r="AP77" s="1309"/>
      <c r="AQ77" s="1309"/>
      <c r="AR77" s="1309"/>
      <c r="AS77" s="1309"/>
      <c r="AT77" s="1309"/>
      <c r="AU77" s="1309"/>
      <c r="AV77" s="1309"/>
      <c r="AW77" s="1309"/>
      <c r="AX77" s="1309"/>
      <c r="AY77" s="1309"/>
      <c r="AZ77" s="1309"/>
      <c r="BA77" s="1309"/>
      <c r="BB77" s="1312" t="s">
        <v>606</v>
      </c>
      <c r="BC77" s="1312"/>
      <c r="BD77" s="1312"/>
      <c r="BE77" s="1312"/>
      <c r="BF77" s="1312"/>
      <c r="BG77" s="1312"/>
      <c r="BH77" s="1312"/>
      <c r="BI77" s="1312"/>
      <c r="BJ77" s="1312"/>
      <c r="BK77" s="1312"/>
      <c r="BL77" s="1312"/>
      <c r="BM77" s="1312"/>
      <c r="BN77" s="1312"/>
      <c r="BO77" s="1312"/>
      <c r="BP77" s="1310">
        <v>17.899999999999999</v>
      </c>
      <c r="BQ77" s="1310"/>
      <c r="BR77" s="1310"/>
      <c r="BS77" s="1310"/>
      <c r="BT77" s="1310"/>
      <c r="BU77" s="1310"/>
      <c r="BV77" s="1310"/>
      <c r="BW77" s="1310"/>
      <c r="BX77" s="1310">
        <v>27</v>
      </c>
      <c r="BY77" s="1310"/>
      <c r="BZ77" s="1310"/>
      <c r="CA77" s="1310"/>
      <c r="CB77" s="1310"/>
      <c r="CC77" s="1310"/>
      <c r="CD77" s="1310"/>
      <c r="CE77" s="1310"/>
      <c r="CF77" s="1310">
        <v>25.4</v>
      </c>
      <c r="CG77" s="1310"/>
      <c r="CH77" s="1310"/>
      <c r="CI77" s="1310"/>
      <c r="CJ77" s="1310"/>
      <c r="CK77" s="1310"/>
      <c r="CL77" s="1310"/>
      <c r="CM77" s="1310"/>
      <c r="CN77" s="1310">
        <v>23.4</v>
      </c>
      <c r="CO77" s="1310"/>
      <c r="CP77" s="1310"/>
      <c r="CQ77" s="1310"/>
      <c r="CR77" s="1310"/>
      <c r="CS77" s="1310"/>
      <c r="CT77" s="1310"/>
      <c r="CU77" s="1310"/>
      <c r="CV77" s="1310">
        <v>7.7</v>
      </c>
      <c r="CW77" s="1310"/>
      <c r="CX77" s="1310"/>
      <c r="CY77" s="1310"/>
      <c r="CZ77" s="1310"/>
      <c r="DA77" s="1310"/>
      <c r="DB77" s="1310"/>
      <c r="DC77" s="1310"/>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610</v>
      </c>
      <c r="BC79" s="1312"/>
      <c r="BD79" s="1312"/>
      <c r="BE79" s="1312"/>
      <c r="BF79" s="1312"/>
      <c r="BG79" s="1312"/>
      <c r="BH79" s="1312"/>
      <c r="BI79" s="1312"/>
      <c r="BJ79" s="1312"/>
      <c r="BK79" s="1312"/>
      <c r="BL79" s="1312"/>
      <c r="BM79" s="1312"/>
      <c r="BN79" s="1312"/>
      <c r="BO79" s="1312"/>
      <c r="BP79" s="1310">
        <v>9.5</v>
      </c>
      <c r="BQ79" s="1310"/>
      <c r="BR79" s="1310"/>
      <c r="BS79" s="1310"/>
      <c r="BT79" s="1310"/>
      <c r="BU79" s="1310"/>
      <c r="BV79" s="1310"/>
      <c r="BW79" s="1310"/>
      <c r="BX79" s="1310">
        <v>8.6999999999999993</v>
      </c>
      <c r="BY79" s="1310"/>
      <c r="BZ79" s="1310"/>
      <c r="CA79" s="1310"/>
      <c r="CB79" s="1310"/>
      <c r="CC79" s="1310"/>
      <c r="CD79" s="1310"/>
      <c r="CE79" s="1310"/>
      <c r="CF79" s="1310">
        <v>8.6</v>
      </c>
      <c r="CG79" s="1310"/>
      <c r="CH79" s="1310"/>
      <c r="CI79" s="1310"/>
      <c r="CJ79" s="1310"/>
      <c r="CK79" s="1310"/>
      <c r="CL79" s="1310"/>
      <c r="CM79" s="1310"/>
      <c r="CN79" s="1310">
        <v>8.5</v>
      </c>
      <c r="CO79" s="1310"/>
      <c r="CP79" s="1310"/>
      <c r="CQ79" s="1310"/>
      <c r="CR79" s="1310"/>
      <c r="CS79" s="1310"/>
      <c r="CT79" s="1310"/>
      <c r="CU79" s="1310"/>
      <c r="CV79" s="1310">
        <v>8.6</v>
      </c>
      <c r="CW79" s="1310"/>
      <c r="CX79" s="1310"/>
      <c r="CY79" s="1310"/>
      <c r="CZ79" s="1310"/>
      <c r="DA79" s="1310"/>
      <c r="DB79" s="1310"/>
      <c r="DC79" s="1310"/>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bPhAi8mrke9L96Unmx+ucX2yc3I7ziMuRUbmBaD4/IqvbOmDGNVGDAGlegMBCSGmOGoRdGYi5wPtrJGVsZtgQ==" saltValue="JGb9+G+M/i7yQTiwrj2kY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Y66CxN8gqjKbb7kOGZpfvaQ2kv03VpQ1VPPnWX6o1eqpNWnafe6DUboGTQIX5VICzy2gix07uaewPcl193ZDw==" saltValue="TxWd9pPAAyzMqs54Fp5dd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0FVQ38ebu+8wI+Vb9xFlX2JbzVinO5zO6r+mfTKCU6Upv0Hj8V8OuhUlUEFaI+FmJzABcuCrx+cYknaVJo7kA==" saltValue="ej7l13jWkkjLMbEjcgxqO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548</v>
      </c>
      <c r="G2" s="156"/>
      <c r="H2" s="157"/>
    </row>
    <row r="3" spans="1:8" x14ac:dyDescent="0.15">
      <c r="A3" s="153" t="s">
        <v>541</v>
      </c>
      <c r="B3" s="158"/>
      <c r="C3" s="159"/>
      <c r="D3" s="160">
        <v>66347</v>
      </c>
      <c r="E3" s="161"/>
      <c r="F3" s="162">
        <v>119685</v>
      </c>
      <c r="G3" s="163"/>
      <c r="H3" s="164"/>
    </row>
    <row r="4" spans="1:8" x14ac:dyDescent="0.15">
      <c r="A4" s="165"/>
      <c r="B4" s="166"/>
      <c r="C4" s="167"/>
      <c r="D4" s="168">
        <v>35563</v>
      </c>
      <c r="E4" s="169"/>
      <c r="F4" s="170">
        <v>68464</v>
      </c>
      <c r="G4" s="171"/>
      <c r="H4" s="172"/>
    </row>
    <row r="5" spans="1:8" x14ac:dyDescent="0.15">
      <c r="A5" s="153" t="s">
        <v>543</v>
      </c>
      <c r="B5" s="158"/>
      <c r="C5" s="159"/>
      <c r="D5" s="160">
        <v>43132</v>
      </c>
      <c r="E5" s="161"/>
      <c r="F5" s="162">
        <v>109920</v>
      </c>
      <c r="G5" s="163"/>
      <c r="H5" s="164"/>
    </row>
    <row r="6" spans="1:8" x14ac:dyDescent="0.15">
      <c r="A6" s="165"/>
      <c r="B6" s="166"/>
      <c r="C6" s="167"/>
      <c r="D6" s="168">
        <v>32679</v>
      </c>
      <c r="E6" s="169"/>
      <c r="F6" s="170">
        <v>62739</v>
      </c>
      <c r="G6" s="171"/>
      <c r="H6" s="172"/>
    </row>
    <row r="7" spans="1:8" x14ac:dyDescent="0.15">
      <c r="A7" s="153" t="s">
        <v>544</v>
      </c>
      <c r="B7" s="158"/>
      <c r="C7" s="159"/>
      <c r="D7" s="160">
        <v>143369</v>
      </c>
      <c r="E7" s="161"/>
      <c r="F7" s="162">
        <v>119882</v>
      </c>
      <c r="G7" s="163"/>
      <c r="H7" s="164"/>
    </row>
    <row r="8" spans="1:8" x14ac:dyDescent="0.15">
      <c r="A8" s="165"/>
      <c r="B8" s="166"/>
      <c r="C8" s="167"/>
      <c r="D8" s="168">
        <v>65608</v>
      </c>
      <c r="E8" s="169"/>
      <c r="F8" s="170">
        <v>66481</v>
      </c>
      <c r="G8" s="171"/>
      <c r="H8" s="172"/>
    </row>
    <row r="9" spans="1:8" x14ac:dyDescent="0.15">
      <c r="A9" s="153" t="s">
        <v>545</v>
      </c>
      <c r="B9" s="158"/>
      <c r="C9" s="159"/>
      <c r="D9" s="160">
        <v>78173</v>
      </c>
      <c r="E9" s="161"/>
      <c r="F9" s="162">
        <v>116162</v>
      </c>
      <c r="G9" s="163"/>
      <c r="H9" s="164"/>
    </row>
    <row r="10" spans="1:8" x14ac:dyDescent="0.15">
      <c r="A10" s="165"/>
      <c r="B10" s="166"/>
      <c r="C10" s="167"/>
      <c r="D10" s="168">
        <v>36386</v>
      </c>
      <c r="E10" s="169"/>
      <c r="F10" s="170">
        <v>61562</v>
      </c>
      <c r="G10" s="171"/>
      <c r="H10" s="172"/>
    </row>
    <row r="11" spans="1:8" x14ac:dyDescent="0.15">
      <c r="A11" s="153" t="s">
        <v>546</v>
      </c>
      <c r="B11" s="158"/>
      <c r="C11" s="159"/>
      <c r="D11" s="160">
        <v>159126</v>
      </c>
      <c r="E11" s="161"/>
      <c r="F11" s="162">
        <v>121449</v>
      </c>
      <c r="G11" s="163"/>
      <c r="H11" s="164"/>
    </row>
    <row r="12" spans="1:8" x14ac:dyDescent="0.15">
      <c r="A12" s="165"/>
      <c r="B12" s="166"/>
      <c r="C12" s="173"/>
      <c r="D12" s="168">
        <v>56433</v>
      </c>
      <c r="E12" s="169"/>
      <c r="F12" s="170">
        <v>62922</v>
      </c>
      <c r="G12" s="171"/>
      <c r="H12" s="172"/>
    </row>
    <row r="13" spans="1:8" x14ac:dyDescent="0.15">
      <c r="A13" s="153"/>
      <c r="B13" s="158"/>
      <c r="C13" s="174"/>
      <c r="D13" s="175">
        <v>98029</v>
      </c>
      <c r="E13" s="176"/>
      <c r="F13" s="177">
        <v>117420</v>
      </c>
      <c r="G13" s="178"/>
      <c r="H13" s="164"/>
    </row>
    <row r="14" spans="1:8" x14ac:dyDescent="0.15">
      <c r="A14" s="165"/>
      <c r="B14" s="166"/>
      <c r="C14" s="167"/>
      <c r="D14" s="168">
        <v>45334</v>
      </c>
      <c r="E14" s="169"/>
      <c r="F14" s="170">
        <v>64434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4.24</v>
      </c>
      <c r="C19" s="179">
        <f>ROUND(VALUE(SUBSTITUTE(実質収支比率等に係る経年分析!G$48,"▲","-")),2)</f>
        <v>4.6500000000000004</v>
      </c>
      <c r="D19" s="179">
        <f>ROUND(VALUE(SUBSTITUTE(実質収支比率等に係る経年分析!H$48,"▲","-")),2)</f>
        <v>9.34</v>
      </c>
      <c r="E19" s="179">
        <f>ROUND(VALUE(SUBSTITUTE(実質収支比率等に係る経年分析!I$48,"▲","-")),2)</f>
        <v>3.25</v>
      </c>
      <c r="F19" s="179">
        <f>ROUND(VALUE(SUBSTITUTE(実質収支比率等に係る経年分析!J$48,"▲","-")),2)</f>
        <v>1.85</v>
      </c>
    </row>
    <row r="20" spans="1:11" x14ac:dyDescent="0.15">
      <c r="A20" s="179" t="s">
        <v>55</v>
      </c>
      <c r="B20" s="179">
        <f>ROUND(VALUE(SUBSTITUTE(実質収支比率等に係る経年分析!F$47,"▲","-")),2)</f>
        <v>19.2</v>
      </c>
      <c r="C20" s="179">
        <f>ROUND(VALUE(SUBSTITUTE(実質収支比率等に係る経年分析!G$47,"▲","-")),2)</f>
        <v>13.18</v>
      </c>
      <c r="D20" s="179">
        <f>ROUND(VALUE(SUBSTITUTE(実質収支比率等に係る経年分析!H$47,"▲","-")),2)</f>
        <v>19.55</v>
      </c>
      <c r="E20" s="179">
        <f>ROUND(VALUE(SUBSTITUTE(実質収支比率等に係る経年分析!I$47,"▲","-")),2)</f>
        <v>22.12</v>
      </c>
      <c r="F20" s="179">
        <f>ROUND(VALUE(SUBSTITUTE(実質収支比率等に係る経年分析!J$47,"▲","-")),2)</f>
        <v>18.66</v>
      </c>
    </row>
    <row r="21" spans="1:11" x14ac:dyDescent="0.15">
      <c r="A21" s="179" t="s">
        <v>56</v>
      </c>
      <c r="B21" s="179">
        <f>IF(ISNUMBER(VALUE(SUBSTITUTE(実質収支比率等に係る経年分析!F$49,"▲","-"))),ROUND(VALUE(SUBSTITUTE(実質収支比率等に係る経年分析!F$49,"▲","-")),2),NA())</f>
        <v>-10.4</v>
      </c>
      <c r="C21" s="179">
        <f>IF(ISNUMBER(VALUE(SUBSTITUTE(実質収支比率等に係る経年分析!G$49,"▲","-"))),ROUND(VALUE(SUBSTITUTE(実質収支比率等に係る経年分析!G$49,"▲","-")),2),NA())</f>
        <v>-5.66</v>
      </c>
      <c r="D21" s="179">
        <f>IF(ISNUMBER(VALUE(SUBSTITUTE(実質収支比率等に係る経年分析!H$49,"▲","-"))),ROUND(VALUE(SUBSTITUTE(実質収支比率等に係る経年分析!H$49,"▲","-")),2),NA())</f>
        <v>8.25</v>
      </c>
      <c r="E21" s="179">
        <f>IF(ISNUMBER(VALUE(SUBSTITUTE(実質収支比率等に係る経年分析!I$49,"▲","-"))),ROUND(VALUE(SUBSTITUTE(実質収支比率等に係る経年分析!I$49,"▲","-")),2),NA())</f>
        <v>-11.49</v>
      </c>
      <c r="F21" s="179">
        <f>IF(ISNUMBER(VALUE(SUBSTITUTE(実質収支比率等に係る経年分析!J$49,"▲","-"))),ROUND(VALUE(SUBSTITUTE(実質収支比率等に係る経年分析!J$49,"▲","-")),2),NA())</f>
        <v>-6.72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0.37</v>
      </c>
    </row>
    <row r="34" spans="1:16" x14ac:dyDescent="0.15">
      <c r="A34" s="180" t="str">
        <f>IF(連結実質赤字比率に係る赤字・黒字の構成分析!C$36="",NA(),連結実質赤字比率に係る赤字・黒字の構成分析!C$36)</f>
        <v>国民健康保険事業勘定特別会計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1.81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1.74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1.1399999999999999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4.24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4.6399999999999997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9.33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3.24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1.85</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10.47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10.89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12.42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13.89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16.12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641</v>
      </c>
      <c r="E42" s="181"/>
      <c r="F42" s="181"/>
      <c r="G42" s="181">
        <f>'実質公債費比率（分子）の構造'!L$52</f>
        <v>628</v>
      </c>
      <c r="H42" s="181"/>
      <c r="I42" s="181"/>
      <c r="J42" s="181">
        <f>'実質公債費比率（分子）の構造'!M$52</f>
        <v>627</v>
      </c>
      <c r="K42" s="181"/>
      <c r="L42" s="181"/>
      <c r="M42" s="181">
        <f>'実質公債費比率（分子）の構造'!N$52</f>
        <v>623</v>
      </c>
      <c r="N42" s="181"/>
      <c r="O42" s="181"/>
      <c r="P42" s="181">
        <f>'実質公債費比率（分子）の構造'!O$52</f>
        <v>657</v>
      </c>
    </row>
    <row r="43" spans="1:16" x14ac:dyDescent="0.15">
      <c r="A43" s="181" t="s">
        <v>64</v>
      </c>
      <c r="B43" s="181">
        <f>'実質公債費比率（分子）の構造'!K$51</f>
        <v>0</v>
      </c>
      <c r="C43" s="181"/>
      <c r="D43" s="181"/>
      <c r="E43" s="181">
        <f>'実質公債費比率（分子）の構造'!L$51</f>
        <v>1</v>
      </c>
      <c r="F43" s="181"/>
      <c r="G43" s="181"/>
      <c r="H43" s="181">
        <f>'実質公債費比率（分子）の構造'!M$51</f>
        <v>1</v>
      </c>
      <c r="I43" s="181"/>
      <c r="J43" s="181"/>
      <c r="K43" s="181">
        <f>'実質公債費比率（分子）の構造'!N$51</f>
        <v>1</v>
      </c>
      <c r="L43" s="181"/>
      <c r="M43" s="181"/>
      <c r="N43" s="181">
        <f>'実質公債費比率（分子）の構造'!O$51</f>
        <v>1</v>
      </c>
      <c r="O43" s="181"/>
      <c r="P43" s="181"/>
    </row>
    <row r="44" spans="1:16" x14ac:dyDescent="0.15">
      <c r="A44" s="181" t="s">
        <v>65</v>
      </c>
      <c r="B44" s="181">
        <f>'実質公債費比率（分子）の構造'!K$50</f>
        <v>15</v>
      </c>
      <c r="C44" s="181"/>
      <c r="D44" s="181"/>
      <c r="E44" s="181">
        <f>'実質公債費比率（分子）の構造'!L$50</f>
        <v>14</v>
      </c>
      <c r="F44" s="181"/>
      <c r="G44" s="181"/>
      <c r="H44" s="181">
        <f>'実質公債費比率（分子）の構造'!M$50</f>
        <v>14</v>
      </c>
      <c r="I44" s="181"/>
      <c r="J44" s="181"/>
      <c r="K44" s="181">
        <f>'実質公債費比率（分子）の構造'!N$50</f>
        <v>13</v>
      </c>
      <c r="L44" s="181"/>
      <c r="M44" s="181"/>
      <c r="N44" s="181">
        <f>'実質公債費比率（分子）の構造'!O$50</f>
        <v>13</v>
      </c>
      <c r="O44" s="181"/>
      <c r="P44" s="181"/>
    </row>
    <row r="45" spans="1:16" x14ac:dyDescent="0.15">
      <c r="A45" s="181" t="s">
        <v>66</v>
      </c>
      <c r="B45" s="181">
        <f>'実質公債費比率（分子）の構造'!K$49</f>
        <v>22</v>
      </c>
      <c r="C45" s="181"/>
      <c r="D45" s="181"/>
      <c r="E45" s="181">
        <f>'実質公債費比率（分子）の構造'!L$49</f>
        <v>22</v>
      </c>
      <c r="F45" s="181"/>
      <c r="G45" s="181"/>
      <c r="H45" s="181">
        <f>'実質公債費比率（分子）の構造'!M$49</f>
        <v>20</v>
      </c>
      <c r="I45" s="181"/>
      <c r="J45" s="181"/>
      <c r="K45" s="181">
        <f>'実質公債費比率（分子）の構造'!N$49</f>
        <v>18</v>
      </c>
      <c r="L45" s="181"/>
      <c r="M45" s="181"/>
      <c r="N45" s="181">
        <f>'実質公債費比率（分子）の構造'!O$49</f>
        <v>20</v>
      </c>
      <c r="O45" s="181"/>
      <c r="P45" s="181"/>
    </row>
    <row r="46" spans="1:16" x14ac:dyDescent="0.15">
      <c r="A46" s="181" t="s">
        <v>67</v>
      </c>
      <c r="B46" s="181">
        <f>'実質公債費比率（分子）の構造'!K$48</f>
        <v>312</v>
      </c>
      <c r="C46" s="181"/>
      <c r="D46" s="181"/>
      <c r="E46" s="181">
        <f>'実質公債費比率（分子）の構造'!L$48</f>
        <v>332</v>
      </c>
      <c r="F46" s="181"/>
      <c r="G46" s="181"/>
      <c r="H46" s="181">
        <f>'実質公債費比率（分子）の構造'!M$48</f>
        <v>331</v>
      </c>
      <c r="I46" s="181"/>
      <c r="J46" s="181"/>
      <c r="K46" s="181">
        <f>'実質公債費比率（分子）の構造'!N$48</f>
        <v>321</v>
      </c>
      <c r="L46" s="181"/>
      <c r="M46" s="181"/>
      <c r="N46" s="181">
        <f>'実質公債費比率（分子）の構造'!O$48</f>
        <v>361</v>
      </c>
      <c r="O46" s="181"/>
      <c r="P46" s="181"/>
    </row>
    <row r="47" spans="1:16" x14ac:dyDescent="0.15">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578</v>
      </c>
      <c r="C49" s="181"/>
      <c r="D49" s="181"/>
      <c r="E49" s="181">
        <f>'実質公債費比率（分子）の構造'!L$45</f>
        <v>546</v>
      </c>
      <c r="F49" s="181"/>
      <c r="G49" s="181"/>
      <c r="H49" s="181">
        <f>'実質公債費比率（分子）の構造'!M$45</f>
        <v>534</v>
      </c>
      <c r="I49" s="181"/>
      <c r="J49" s="181"/>
      <c r="K49" s="181">
        <f>'実質公債費比率（分子）の構造'!N$45</f>
        <v>521</v>
      </c>
      <c r="L49" s="181"/>
      <c r="M49" s="181"/>
      <c r="N49" s="181">
        <f>'実質公債費比率（分子）の構造'!O$45</f>
        <v>581</v>
      </c>
      <c r="O49" s="181"/>
      <c r="P49" s="181"/>
    </row>
    <row r="50" spans="1:16" x14ac:dyDescent="0.15">
      <c r="A50" s="181" t="s">
        <v>70</v>
      </c>
      <c r="B50" s="181" t="e">
        <f>NA()</f>
        <v>#N/A</v>
      </c>
      <c r="C50" s="181">
        <f>IF(ISNUMBER('実質公債費比率（分子）の構造'!K$53),'実質公債費比率（分子）の構造'!K$53,NA())</f>
        <v>286</v>
      </c>
      <c r="D50" s="181" t="e">
        <f>NA()</f>
        <v>#N/A</v>
      </c>
      <c r="E50" s="181" t="e">
        <f>NA()</f>
        <v>#N/A</v>
      </c>
      <c r="F50" s="181">
        <f>IF(ISNUMBER('実質公債費比率（分子）の構造'!L$53),'実質公債費比率（分子）の構造'!L$53,NA())</f>
        <v>287</v>
      </c>
      <c r="G50" s="181" t="e">
        <f>NA()</f>
        <v>#N/A</v>
      </c>
      <c r="H50" s="181" t="e">
        <f>NA()</f>
        <v>#N/A</v>
      </c>
      <c r="I50" s="181">
        <f>IF(ISNUMBER('実質公債費比率（分子）の構造'!M$53),'実質公債費比率（分子）の構造'!M$53,NA())</f>
        <v>273</v>
      </c>
      <c r="J50" s="181" t="e">
        <f>NA()</f>
        <v>#N/A</v>
      </c>
      <c r="K50" s="181" t="e">
        <f>NA()</f>
        <v>#N/A</v>
      </c>
      <c r="L50" s="181">
        <f>IF(ISNUMBER('実質公債費比率（分子）の構造'!N$53),'実質公債費比率（分子）の構造'!N$53,NA())</f>
        <v>251</v>
      </c>
      <c r="M50" s="181" t="e">
        <f>NA()</f>
        <v>#N/A</v>
      </c>
      <c r="N50" s="181" t="e">
        <f>NA()</f>
        <v>#N/A</v>
      </c>
      <c r="O50" s="181">
        <f>IF(ISNUMBER('実質公債費比率（分子）の構造'!O$53),'実質公債費比率（分子）の構造'!O$53,NA())</f>
        <v>319</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7073</v>
      </c>
      <c r="E56" s="180"/>
      <c r="F56" s="180"/>
      <c r="G56" s="180">
        <f>'将来負担比率（分子）の構造'!J$52</f>
        <v>7059</v>
      </c>
      <c r="H56" s="180"/>
      <c r="I56" s="180"/>
      <c r="J56" s="180">
        <f>'将来負担比率（分子）の構造'!K$52</f>
        <v>6947</v>
      </c>
      <c r="K56" s="180"/>
      <c r="L56" s="180"/>
      <c r="M56" s="180">
        <f>'将来負担比率（分子）の構造'!L$52</f>
        <v>6867</v>
      </c>
      <c r="N56" s="180"/>
      <c r="O56" s="180"/>
      <c r="P56" s="180">
        <f>'将来負担比率（分子）の構造'!M$52</f>
        <v>6727</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1576</v>
      </c>
      <c r="E58" s="180"/>
      <c r="F58" s="180"/>
      <c r="G58" s="180">
        <f>'将来負担比率（分子）の構造'!J$50</f>
        <v>1371</v>
      </c>
      <c r="H58" s="180"/>
      <c r="I58" s="180"/>
      <c r="J58" s="180">
        <f>'将来負担比率（分子）の構造'!K$50</f>
        <v>1635</v>
      </c>
      <c r="K58" s="180"/>
      <c r="L58" s="180"/>
      <c r="M58" s="180">
        <f>'将来負担比率（分子）の構造'!L$50</f>
        <v>1799</v>
      </c>
      <c r="N58" s="180"/>
      <c r="O58" s="180"/>
      <c r="P58" s="180">
        <f>'将来負担比率（分子）の構造'!M$50</f>
        <v>1704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383</v>
      </c>
      <c r="C62" s="180"/>
      <c r="D62" s="180"/>
      <c r="E62" s="180">
        <f>'将来負担比率（分子）の構造'!J$45</f>
        <v>351</v>
      </c>
      <c r="F62" s="180"/>
      <c r="G62" s="180"/>
      <c r="H62" s="180">
        <f>'将来負担比率（分子）の構造'!K$45</f>
        <v>287</v>
      </c>
      <c r="I62" s="180"/>
      <c r="J62" s="180"/>
      <c r="K62" s="180">
        <f>'将来負担比率（分子）の構造'!L$45</f>
        <v>294</v>
      </c>
      <c r="L62" s="180"/>
      <c r="M62" s="180"/>
      <c r="N62" s="180">
        <f>'将来負担比率（分子）の構造'!M$45</f>
        <v>327</v>
      </c>
      <c r="O62" s="180"/>
      <c r="P62" s="180"/>
    </row>
    <row r="63" spans="1:16" x14ac:dyDescent="0.15">
      <c r="A63" s="180" t="s">
        <v>34</v>
      </c>
      <c r="B63" s="180">
        <f>'将来負担比率（分子）の構造'!I$44</f>
        <v>135</v>
      </c>
      <c r="C63" s="180"/>
      <c r="D63" s="180"/>
      <c r="E63" s="180">
        <f>'将来負担比率（分子）の構造'!J$44</f>
        <v>131</v>
      </c>
      <c r="F63" s="180"/>
      <c r="G63" s="180"/>
      <c r="H63" s="180">
        <f>'将来負担比率（分子）の構造'!K$44</f>
        <v>118</v>
      </c>
      <c r="I63" s="180"/>
      <c r="J63" s="180"/>
      <c r="K63" s="180">
        <f>'将来負担比率（分子）の構造'!L$44</f>
        <v>103</v>
      </c>
      <c r="L63" s="180"/>
      <c r="M63" s="180"/>
      <c r="N63" s="180">
        <f>'将来負担比率（分子）の構造'!M$44</f>
        <v>86</v>
      </c>
      <c r="O63" s="180"/>
      <c r="P63" s="180"/>
    </row>
    <row r="64" spans="1:16" x14ac:dyDescent="0.15">
      <c r="A64" s="180" t="s">
        <v>33</v>
      </c>
      <c r="B64" s="180">
        <f>'将来負担比率（分子）の構造'!I$43</f>
        <v>3302</v>
      </c>
      <c r="C64" s="180"/>
      <c r="D64" s="180"/>
      <c r="E64" s="180">
        <f>'将来負担比率（分子）の構造'!J$43</f>
        <v>3171</v>
      </c>
      <c r="F64" s="180"/>
      <c r="G64" s="180"/>
      <c r="H64" s="180">
        <f>'将来負担比率（分子）の構造'!K$43</f>
        <v>3140</v>
      </c>
      <c r="I64" s="180"/>
      <c r="J64" s="180"/>
      <c r="K64" s="180">
        <f>'将来負担比率（分子）の構造'!L$43</f>
        <v>2951</v>
      </c>
      <c r="L64" s="180"/>
      <c r="M64" s="180"/>
      <c r="N64" s="180">
        <f>'将来負担比率（分子）の構造'!M$43</f>
        <v>2802</v>
      </c>
      <c r="O64" s="180"/>
      <c r="P64" s="180"/>
    </row>
    <row r="65" spans="1:16" x14ac:dyDescent="0.15">
      <c r="A65" s="180" t="s">
        <v>32</v>
      </c>
      <c r="B65" s="180">
        <f>'将来負担比率（分子）の構造'!I$42</f>
        <v>77</v>
      </c>
      <c r="C65" s="180"/>
      <c r="D65" s="180"/>
      <c r="E65" s="180">
        <f>'将来負担比率（分子）の構造'!J$42</f>
        <v>92</v>
      </c>
      <c r="F65" s="180"/>
      <c r="G65" s="180"/>
      <c r="H65" s="180">
        <f>'将来負担比率（分子）の構造'!K$42</f>
        <v>78</v>
      </c>
      <c r="I65" s="180"/>
      <c r="J65" s="180"/>
      <c r="K65" s="180">
        <f>'将来負担比率（分子）の構造'!L$42</f>
        <v>63</v>
      </c>
      <c r="L65" s="180"/>
      <c r="M65" s="180"/>
      <c r="N65" s="180">
        <f>'将来負担比率（分子）の構造'!M$42</f>
        <v>60</v>
      </c>
      <c r="O65" s="180"/>
      <c r="P65" s="180"/>
    </row>
    <row r="66" spans="1:16" x14ac:dyDescent="0.15">
      <c r="A66" s="180" t="s">
        <v>31</v>
      </c>
      <c r="B66" s="180">
        <f>'将来負担比率（分子）の構造'!I$41</f>
        <v>5383</v>
      </c>
      <c r="C66" s="180"/>
      <c r="D66" s="180"/>
      <c r="E66" s="180">
        <f>'将来負担比率（分子）の構造'!J$41</f>
        <v>5409</v>
      </c>
      <c r="F66" s="180"/>
      <c r="G66" s="180"/>
      <c r="H66" s="180">
        <f>'将来負担比率（分子）の構造'!K$41</f>
        <v>5771</v>
      </c>
      <c r="I66" s="180"/>
      <c r="J66" s="180"/>
      <c r="K66" s="180">
        <f>'将来負担比率（分子）の構造'!L$41</f>
        <v>6294</v>
      </c>
      <c r="L66" s="180"/>
      <c r="M66" s="180"/>
      <c r="N66" s="180">
        <f>'将来負担比率（分子）の構造'!M$41</f>
        <v>7000</v>
      </c>
      <c r="O66" s="180"/>
      <c r="P66" s="180"/>
    </row>
    <row r="67" spans="1:16" x14ac:dyDescent="0.15">
      <c r="A67" s="180" t="s">
        <v>74</v>
      </c>
      <c r="B67" s="180" t="e">
        <f>NA()</f>
        <v>#N/A</v>
      </c>
      <c r="C67" s="180">
        <f>IF(ISNUMBER('将来負担比率（分子）の構造'!I$53), IF('将来負担比率（分子）の構造'!I$53 &lt; 0, 0, '将来負担比率（分子）の構造'!I$53), NA())</f>
        <v>632</v>
      </c>
      <c r="D67" s="180" t="e">
        <f>NA()</f>
        <v>#N/A</v>
      </c>
      <c r="E67" s="180" t="e">
        <f>NA()</f>
        <v>#N/A</v>
      </c>
      <c r="F67" s="180">
        <f>IF(ISNUMBER('将来負担比率（分子）の構造'!J$53), IF('将来負担比率（分子）の構造'!J$53 &lt; 0, 0, '将来負担比率（分子）の構造'!J$53), NA())</f>
        <v>724</v>
      </c>
      <c r="G67" s="180" t="e">
        <f>NA()</f>
        <v>#N/A</v>
      </c>
      <c r="H67" s="180" t="e">
        <f>NA()</f>
        <v>#N/A</v>
      </c>
      <c r="I67" s="180">
        <f>IF(ISNUMBER('将来負担比率（分子）の構造'!K$53), IF('将来負担比率（分子）の構造'!K$53 &lt; 0, 0, '将来負担比率（分子）の構造'!K$53), NA())</f>
        <v>812</v>
      </c>
      <c r="J67" s="180" t="e">
        <f>NA()</f>
        <v>#N/A</v>
      </c>
      <c r="K67" s="180" t="e">
        <f>NA()</f>
        <v>#N/A</v>
      </c>
      <c r="L67" s="180">
        <f>IF(ISNUMBER('将来負担比率（分子）の構造'!L$53), IF('将来負担比率（分子）の構造'!L$53 &lt; 0, 0, '将来負担比率（分子）の構造'!L$53), NA())</f>
        <v>1039</v>
      </c>
      <c r="M67" s="180" t="e">
        <f>NA()</f>
        <v>#N/A</v>
      </c>
      <c r="N67" s="180" t="e">
        <f>NA()</f>
        <v>#N/A</v>
      </c>
      <c r="O67" s="180">
        <f>IF(ISNUMBER('将来負担比率（分子）の構造'!M$53), IF('将来負担比率（分子）の構造'!M$53 &lt; 0, 0, '将来負担比率（分子）の構造'!M$53), NA())</f>
        <v>1845</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681</v>
      </c>
      <c r="C72" s="184">
        <f>基金残高に係る経年分析!G55</f>
        <v>772</v>
      </c>
      <c r="D72" s="184">
        <f>基金残高に係る経年分析!H55</f>
        <v>648</v>
      </c>
    </row>
    <row r="73" spans="1:16" x14ac:dyDescent="0.15">
      <c r="A73" s="183" t="s">
        <v>77</v>
      </c>
      <c r="B73" s="184">
        <f>基金残高に係る経年分析!F56</f>
        <v>217</v>
      </c>
      <c r="C73" s="184">
        <f>基金残高に係る経年分析!G56</f>
        <v>217</v>
      </c>
      <c r="D73" s="184">
        <f>基金残高に係る経年分析!H56</f>
        <v>217</v>
      </c>
    </row>
    <row r="74" spans="1:16" x14ac:dyDescent="0.15">
      <c r="A74" s="183" t="s">
        <v>78</v>
      </c>
      <c r="B74" s="184">
        <f>基金残高に係る経年分析!F57</f>
        <v>562</v>
      </c>
      <c r="C74" s="184">
        <f>基金残高に係る経年分析!G57</f>
        <v>604</v>
      </c>
      <c r="D74" s="184">
        <f>基金残高に係る経年分析!H57</f>
        <v>632</v>
      </c>
    </row>
  </sheetData>
  <sheetProtection algorithmName="SHA-512" hashValue="epUVTprcMcI5w4G37R/TjPepidGP7wSc/nfAO1F/mhu82u1Wg3VaUDcArqXJpcWN/twFBaMnp9l6waP3bpjIrw==" saltValue="y3CxfkHiiaZu5JgTt8c8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1471245</v>
      </c>
      <c r="S5" s="727"/>
      <c r="T5" s="727"/>
      <c r="U5" s="727"/>
      <c r="V5" s="727"/>
      <c r="W5" s="727"/>
      <c r="X5" s="727"/>
      <c r="Y5" s="773"/>
      <c r="Z5" s="791">
        <v>20.9</v>
      </c>
      <c r="AA5" s="791"/>
      <c r="AB5" s="791"/>
      <c r="AC5" s="791"/>
      <c r="AD5" s="792">
        <v>1471245</v>
      </c>
      <c r="AE5" s="792"/>
      <c r="AF5" s="792"/>
      <c r="AG5" s="792"/>
      <c r="AH5" s="792"/>
      <c r="AI5" s="792"/>
      <c r="AJ5" s="792"/>
      <c r="AK5" s="792"/>
      <c r="AL5" s="774">
        <v>43.6</v>
      </c>
      <c r="AM5" s="743"/>
      <c r="AN5" s="743"/>
      <c r="AO5" s="775"/>
      <c r="AP5" s="760" t="s">
        <v>226</v>
      </c>
      <c r="AQ5" s="761"/>
      <c r="AR5" s="761"/>
      <c r="AS5" s="761"/>
      <c r="AT5" s="761"/>
      <c r="AU5" s="761"/>
      <c r="AV5" s="761"/>
      <c r="AW5" s="761"/>
      <c r="AX5" s="761"/>
      <c r="AY5" s="761"/>
      <c r="AZ5" s="761"/>
      <c r="BA5" s="761"/>
      <c r="BB5" s="761"/>
      <c r="BC5" s="761"/>
      <c r="BD5" s="761"/>
      <c r="BE5" s="761"/>
      <c r="BF5" s="762"/>
      <c r="BG5" s="661">
        <v>1428301</v>
      </c>
      <c r="BH5" s="664"/>
      <c r="BI5" s="664"/>
      <c r="BJ5" s="664"/>
      <c r="BK5" s="664"/>
      <c r="BL5" s="664"/>
      <c r="BM5" s="664"/>
      <c r="BN5" s="665"/>
      <c r="BO5" s="723">
        <v>97.1</v>
      </c>
      <c r="BP5" s="723"/>
      <c r="BQ5" s="723"/>
      <c r="BR5" s="723"/>
      <c r="BS5" s="724">
        <v>7751</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68741</v>
      </c>
      <c r="S6" s="664"/>
      <c r="T6" s="664"/>
      <c r="U6" s="664"/>
      <c r="V6" s="664"/>
      <c r="W6" s="664"/>
      <c r="X6" s="664"/>
      <c r="Y6" s="665"/>
      <c r="Z6" s="723">
        <v>1</v>
      </c>
      <c r="AA6" s="723"/>
      <c r="AB6" s="723"/>
      <c r="AC6" s="723"/>
      <c r="AD6" s="724">
        <v>68741</v>
      </c>
      <c r="AE6" s="724"/>
      <c r="AF6" s="724"/>
      <c r="AG6" s="724"/>
      <c r="AH6" s="724"/>
      <c r="AI6" s="724"/>
      <c r="AJ6" s="724"/>
      <c r="AK6" s="724"/>
      <c r="AL6" s="666">
        <v>2</v>
      </c>
      <c r="AM6" s="667"/>
      <c r="AN6" s="667"/>
      <c r="AO6" s="725"/>
      <c r="AP6" s="658" t="s">
        <v>231</v>
      </c>
      <c r="AQ6" s="659"/>
      <c r="AR6" s="659"/>
      <c r="AS6" s="659"/>
      <c r="AT6" s="659"/>
      <c r="AU6" s="659"/>
      <c r="AV6" s="659"/>
      <c r="AW6" s="659"/>
      <c r="AX6" s="659"/>
      <c r="AY6" s="659"/>
      <c r="AZ6" s="659"/>
      <c r="BA6" s="659"/>
      <c r="BB6" s="659"/>
      <c r="BC6" s="659"/>
      <c r="BD6" s="659"/>
      <c r="BE6" s="659"/>
      <c r="BF6" s="660"/>
      <c r="BG6" s="661">
        <v>1428301</v>
      </c>
      <c r="BH6" s="664"/>
      <c r="BI6" s="664"/>
      <c r="BJ6" s="664"/>
      <c r="BK6" s="664"/>
      <c r="BL6" s="664"/>
      <c r="BM6" s="664"/>
      <c r="BN6" s="665"/>
      <c r="BO6" s="723">
        <v>97.1</v>
      </c>
      <c r="BP6" s="723"/>
      <c r="BQ6" s="723"/>
      <c r="BR6" s="723"/>
      <c r="BS6" s="724">
        <v>7751</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73766</v>
      </c>
      <c r="CS6" s="664"/>
      <c r="CT6" s="664"/>
      <c r="CU6" s="664"/>
      <c r="CV6" s="664"/>
      <c r="CW6" s="664"/>
      <c r="CX6" s="664"/>
      <c r="CY6" s="665"/>
      <c r="CZ6" s="774">
        <v>1.1000000000000001</v>
      </c>
      <c r="DA6" s="743"/>
      <c r="DB6" s="743"/>
      <c r="DC6" s="777"/>
      <c r="DD6" s="669" t="s">
        <v>233</v>
      </c>
      <c r="DE6" s="664"/>
      <c r="DF6" s="664"/>
      <c r="DG6" s="664"/>
      <c r="DH6" s="664"/>
      <c r="DI6" s="664"/>
      <c r="DJ6" s="664"/>
      <c r="DK6" s="664"/>
      <c r="DL6" s="664"/>
      <c r="DM6" s="664"/>
      <c r="DN6" s="664"/>
      <c r="DO6" s="664"/>
      <c r="DP6" s="665"/>
      <c r="DQ6" s="669">
        <v>73766</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1619</v>
      </c>
      <c r="S7" s="664"/>
      <c r="T7" s="664"/>
      <c r="U7" s="664"/>
      <c r="V7" s="664"/>
      <c r="W7" s="664"/>
      <c r="X7" s="664"/>
      <c r="Y7" s="665"/>
      <c r="Z7" s="723">
        <v>0</v>
      </c>
      <c r="AA7" s="723"/>
      <c r="AB7" s="723"/>
      <c r="AC7" s="723"/>
      <c r="AD7" s="724">
        <v>1619</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416888</v>
      </c>
      <c r="BH7" s="664"/>
      <c r="BI7" s="664"/>
      <c r="BJ7" s="664"/>
      <c r="BK7" s="664"/>
      <c r="BL7" s="664"/>
      <c r="BM7" s="664"/>
      <c r="BN7" s="665"/>
      <c r="BO7" s="723">
        <v>28.3</v>
      </c>
      <c r="BP7" s="723"/>
      <c r="BQ7" s="723"/>
      <c r="BR7" s="723"/>
      <c r="BS7" s="724">
        <v>7751</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1356993</v>
      </c>
      <c r="CS7" s="664"/>
      <c r="CT7" s="664"/>
      <c r="CU7" s="664"/>
      <c r="CV7" s="664"/>
      <c r="CW7" s="664"/>
      <c r="CX7" s="664"/>
      <c r="CY7" s="665"/>
      <c r="CZ7" s="723">
        <v>19.399999999999999</v>
      </c>
      <c r="DA7" s="723"/>
      <c r="DB7" s="723"/>
      <c r="DC7" s="723"/>
      <c r="DD7" s="669">
        <v>22051</v>
      </c>
      <c r="DE7" s="664"/>
      <c r="DF7" s="664"/>
      <c r="DG7" s="664"/>
      <c r="DH7" s="664"/>
      <c r="DI7" s="664"/>
      <c r="DJ7" s="664"/>
      <c r="DK7" s="664"/>
      <c r="DL7" s="664"/>
      <c r="DM7" s="664"/>
      <c r="DN7" s="664"/>
      <c r="DO7" s="664"/>
      <c r="DP7" s="665"/>
      <c r="DQ7" s="669">
        <v>837180</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2762</v>
      </c>
      <c r="S8" s="664"/>
      <c r="T8" s="664"/>
      <c r="U8" s="664"/>
      <c r="V8" s="664"/>
      <c r="W8" s="664"/>
      <c r="X8" s="664"/>
      <c r="Y8" s="665"/>
      <c r="Z8" s="723">
        <v>0</v>
      </c>
      <c r="AA8" s="723"/>
      <c r="AB8" s="723"/>
      <c r="AC8" s="723"/>
      <c r="AD8" s="724">
        <v>2762</v>
      </c>
      <c r="AE8" s="724"/>
      <c r="AF8" s="724"/>
      <c r="AG8" s="724"/>
      <c r="AH8" s="724"/>
      <c r="AI8" s="724"/>
      <c r="AJ8" s="724"/>
      <c r="AK8" s="724"/>
      <c r="AL8" s="666">
        <v>0.1</v>
      </c>
      <c r="AM8" s="667"/>
      <c r="AN8" s="667"/>
      <c r="AO8" s="725"/>
      <c r="AP8" s="658" t="s">
        <v>238</v>
      </c>
      <c r="AQ8" s="659"/>
      <c r="AR8" s="659"/>
      <c r="AS8" s="659"/>
      <c r="AT8" s="659"/>
      <c r="AU8" s="659"/>
      <c r="AV8" s="659"/>
      <c r="AW8" s="659"/>
      <c r="AX8" s="659"/>
      <c r="AY8" s="659"/>
      <c r="AZ8" s="659"/>
      <c r="BA8" s="659"/>
      <c r="BB8" s="659"/>
      <c r="BC8" s="659"/>
      <c r="BD8" s="659"/>
      <c r="BE8" s="659"/>
      <c r="BF8" s="660"/>
      <c r="BG8" s="661">
        <v>18629</v>
      </c>
      <c r="BH8" s="664"/>
      <c r="BI8" s="664"/>
      <c r="BJ8" s="664"/>
      <c r="BK8" s="664"/>
      <c r="BL8" s="664"/>
      <c r="BM8" s="664"/>
      <c r="BN8" s="665"/>
      <c r="BO8" s="723">
        <v>1.3</v>
      </c>
      <c r="BP8" s="723"/>
      <c r="BQ8" s="723"/>
      <c r="BR8" s="723"/>
      <c r="BS8" s="669" t="s">
        <v>233</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1045110</v>
      </c>
      <c r="CS8" s="664"/>
      <c r="CT8" s="664"/>
      <c r="CU8" s="664"/>
      <c r="CV8" s="664"/>
      <c r="CW8" s="664"/>
      <c r="CX8" s="664"/>
      <c r="CY8" s="665"/>
      <c r="CZ8" s="723">
        <v>15</v>
      </c>
      <c r="DA8" s="723"/>
      <c r="DB8" s="723"/>
      <c r="DC8" s="723"/>
      <c r="DD8" s="669">
        <v>4199</v>
      </c>
      <c r="DE8" s="664"/>
      <c r="DF8" s="664"/>
      <c r="DG8" s="664"/>
      <c r="DH8" s="664"/>
      <c r="DI8" s="664"/>
      <c r="DJ8" s="664"/>
      <c r="DK8" s="664"/>
      <c r="DL8" s="664"/>
      <c r="DM8" s="664"/>
      <c r="DN8" s="664"/>
      <c r="DO8" s="664"/>
      <c r="DP8" s="665"/>
      <c r="DQ8" s="669">
        <v>652941</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2334</v>
      </c>
      <c r="S9" s="664"/>
      <c r="T9" s="664"/>
      <c r="U9" s="664"/>
      <c r="V9" s="664"/>
      <c r="W9" s="664"/>
      <c r="X9" s="664"/>
      <c r="Y9" s="665"/>
      <c r="Z9" s="723">
        <v>0</v>
      </c>
      <c r="AA9" s="723"/>
      <c r="AB9" s="723"/>
      <c r="AC9" s="723"/>
      <c r="AD9" s="724">
        <v>2334</v>
      </c>
      <c r="AE9" s="724"/>
      <c r="AF9" s="724"/>
      <c r="AG9" s="724"/>
      <c r="AH9" s="724"/>
      <c r="AI9" s="724"/>
      <c r="AJ9" s="724"/>
      <c r="AK9" s="724"/>
      <c r="AL9" s="666">
        <v>0.1</v>
      </c>
      <c r="AM9" s="667"/>
      <c r="AN9" s="667"/>
      <c r="AO9" s="725"/>
      <c r="AP9" s="658" t="s">
        <v>241</v>
      </c>
      <c r="AQ9" s="659"/>
      <c r="AR9" s="659"/>
      <c r="AS9" s="659"/>
      <c r="AT9" s="659"/>
      <c r="AU9" s="659"/>
      <c r="AV9" s="659"/>
      <c r="AW9" s="659"/>
      <c r="AX9" s="659"/>
      <c r="AY9" s="659"/>
      <c r="AZ9" s="659"/>
      <c r="BA9" s="659"/>
      <c r="BB9" s="659"/>
      <c r="BC9" s="659"/>
      <c r="BD9" s="659"/>
      <c r="BE9" s="659"/>
      <c r="BF9" s="660"/>
      <c r="BG9" s="661">
        <v>312145</v>
      </c>
      <c r="BH9" s="664"/>
      <c r="BI9" s="664"/>
      <c r="BJ9" s="664"/>
      <c r="BK9" s="664"/>
      <c r="BL9" s="664"/>
      <c r="BM9" s="664"/>
      <c r="BN9" s="665"/>
      <c r="BO9" s="723">
        <v>21.2</v>
      </c>
      <c r="BP9" s="723"/>
      <c r="BQ9" s="723"/>
      <c r="BR9" s="723"/>
      <c r="BS9" s="669" t="s">
        <v>178</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537898</v>
      </c>
      <c r="CS9" s="664"/>
      <c r="CT9" s="664"/>
      <c r="CU9" s="664"/>
      <c r="CV9" s="664"/>
      <c r="CW9" s="664"/>
      <c r="CX9" s="664"/>
      <c r="CY9" s="665"/>
      <c r="CZ9" s="723">
        <v>7.7</v>
      </c>
      <c r="DA9" s="723"/>
      <c r="DB9" s="723"/>
      <c r="DC9" s="723"/>
      <c r="DD9" s="669">
        <v>15311</v>
      </c>
      <c r="DE9" s="664"/>
      <c r="DF9" s="664"/>
      <c r="DG9" s="664"/>
      <c r="DH9" s="664"/>
      <c r="DI9" s="664"/>
      <c r="DJ9" s="664"/>
      <c r="DK9" s="664"/>
      <c r="DL9" s="664"/>
      <c r="DM9" s="664"/>
      <c r="DN9" s="664"/>
      <c r="DO9" s="664"/>
      <c r="DP9" s="665"/>
      <c r="DQ9" s="669">
        <v>318077</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233</v>
      </c>
      <c r="S10" s="664"/>
      <c r="T10" s="664"/>
      <c r="U10" s="664"/>
      <c r="V10" s="664"/>
      <c r="W10" s="664"/>
      <c r="X10" s="664"/>
      <c r="Y10" s="665"/>
      <c r="Z10" s="723" t="s">
        <v>233</v>
      </c>
      <c r="AA10" s="723"/>
      <c r="AB10" s="723"/>
      <c r="AC10" s="723"/>
      <c r="AD10" s="724" t="s">
        <v>233</v>
      </c>
      <c r="AE10" s="724"/>
      <c r="AF10" s="724"/>
      <c r="AG10" s="724"/>
      <c r="AH10" s="724"/>
      <c r="AI10" s="724"/>
      <c r="AJ10" s="724"/>
      <c r="AK10" s="724"/>
      <c r="AL10" s="666" t="s">
        <v>233</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47031</v>
      </c>
      <c r="BH10" s="664"/>
      <c r="BI10" s="664"/>
      <c r="BJ10" s="664"/>
      <c r="BK10" s="664"/>
      <c r="BL10" s="664"/>
      <c r="BM10" s="664"/>
      <c r="BN10" s="665"/>
      <c r="BO10" s="723">
        <v>3.2</v>
      </c>
      <c r="BP10" s="723"/>
      <c r="BQ10" s="723"/>
      <c r="BR10" s="723"/>
      <c r="BS10" s="669" t="s">
        <v>233</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t="s">
        <v>233</v>
      </c>
      <c r="CS10" s="664"/>
      <c r="CT10" s="664"/>
      <c r="CU10" s="664"/>
      <c r="CV10" s="664"/>
      <c r="CW10" s="664"/>
      <c r="CX10" s="664"/>
      <c r="CY10" s="665"/>
      <c r="CZ10" s="723" t="s">
        <v>178</v>
      </c>
      <c r="DA10" s="723"/>
      <c r="DB10" s="723"/>
      <c r="DC10" s="723"/>
      <c r="DD10" s="669" t="s">
        <v>233</v>
      </c>
      <c r="DE10" s="664"/>
      <c r="DF10" s="664"/>
      <c r="DG10" s="664"/>
      <c r="DH10" s="664"/>
      <c r="DI10" s="664"/>
      <c r="DJ10" s="664"/>
      <c r="DK10" s="664"/>
      <c r="DL10" s="664"/>
      <c r="DM10" s="664"/>
      <c r="DN10" s="664"/>
      <c r="DO10" s="664"/>
      <c r="DP10" s="665"/>
      <c r="DQ10" s="669" t="s">
        <v>178</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178</v>
      </c>
      <c r="S11" s="664"/>
      <c r="T11" s="664"/>
      <c r="U11" s="664"/>
      <c r="V11" s="664"/>
      <c r="W11" s="664"/>
      <c r="X11" s="664"/>
      <c r="Y11" s="665"/>
      <c r="Z11" s="723" t="s">
        <v>178</v>
      </c>
      <c r="AA11" s="723"/>
      <c r="AB11" s="723"/>
      <c r="AC11" s="723"/>
      <c r="AD11" s="724" t="s">
        <v>233</v>
      </c>
      <c r="AE11" s="724"/>
      <c r="AF11" s="724"/>
      <c r="AG11" s="724"/>
      <c r="AH11" s="724"/>
      <c r="AI11" s="724"/>
      <c r="AJ11" s="724"/>
      <c r="AK11" s="724"/>
      <c r="AL11" s="666" t="s">
        <v>178</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39083</v>
      </c>
      <c r="BH11" s="664"/>
      <c r="BI11" s="664"/>
      <c r="BJ11" s="664"/>
      <c r="BK11" s="664"/>
      <c r="BL11" s="664"/>
      <c r="BM11" s="664"/>
      <c r="BN11" s="665"/>
      <c r="BO11" s="723">
        <v>2.7</v>
      </c>
      <c r="BP11" s="723"/>
      <c r="BQ11" s="723"/>
      <c r="BR11" s="723"/>
      <c r="BS11" s="669">
        <v>7751</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171546</v>
      </c>
      <c r="CS11" s="664"/>
      <c r="CT11" s="664"/>
      <c r="CU11" s="664"/>
      <c r="CV11" s="664"/>
      <c r="CW11" s="664"/>
      <c r="CX11" s="664"/>
      <c r="CY11" s="665"/>
      <c r="CZ11" s="723">
        <v>2.5</v>
      </c>
      <c r="DA11" s="723"/>
      <c r="DB11" s="723"/>
      <c r="DC11" s="723"/>
      <c r="DD11" s="669">
        <v>17248</v>
      </c>
      <c r="DE11" s="664"/>
      <c r="DF11" s="664"/>
      <c r="DG11" s="664"/>
      <c r="DH11" s="664"/>
      <c r="DI11" s="664"/>
      <c r="DJ11" s="664"/>
      <c r="DK11" s="664"/>
      <c r="DL11" s="664"/>
      <c r="DM11" s="664"/>
      <c r="DN11" s="664"/>
      <c r="DO11" s="664"/>
      <c r="DP11" s="665"/>
      <c r="DQ11" s="669">
        <v>107829</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197817</v>
      </c>
      <c r="S12" s="664"/>
      <c r="T12" s="664"/>
      <c r="U12" s="664"/>
      <c r="V12" s="664"/>
      <c r="W12" s="664"/>
      <c r="X12" s="664"/>
      <c r="Y12" s="665"/>
      <c r="Z12" s="723">
        <v>2.8</v>
      </c>
      <c r="AA12" s="723"/>
      <c r="AB12" s="723"/>
      <c r="AC12" s="723"/>
      <c r="AD12" s="724">
        <v>197817</v>
      </c>
      <c r="AE12" s="724"/>
      <c r="AF12" s="724"/>
      <c r="AG12" s="724"/>
      <c r="AH12" s="724"/>
      <c r="AI12" s="724"/>
      <c r="AJ12" s="724"/>
      <c r="AK12" s="724"/>
      <c r="AL12" s="666">
        <v>5.9</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904822</v>
      </c>
      <c r="BH12" s="664"/>
      <c r="BI12" s="664"/>
      <c r="BJ12" s="664"/>
      <c r="BK12" s="664"/>
      <c r="BL12" s="664"/>
      <c r="BM12" s="664"/>
      <c r="BN12" s="665"/>
      <c r="BO12" s="723">
        <v>61.5</v>
      </c>
      <c r="BP12" s="723"/>
      <c r="BQ12" s="723"/>
      <c r="BR12" s="723"/>
      <c r="BS12" s="669" t="s">
        <v>233</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568044</v>
      </c>
      <c r="CS12" s="664"/>
      <c r="CT12" s="664"/>
      <c r="CU12" s="664"/>
      <c r="CV12" s="664"/>
      <c r="CW12" s="664"/>
      <c r="CX12" s="664"/>
      <c r="CY12" s="665"/>
      <c r="CZ12" s="723">
        <v>8.1</v>
      </c>
      <c r="DA12" s="723"/>
      <c r="DB12" s="723"/>
      <c r="DC12" s="723"/>
      <c r="DD12" s="669">
        <v>59324</v>
      </c>
      <c r="DE12" s="664"/>
      <c r="DF12" s="664"/>
      <c r="DG12" s="664"/>
      <c r="DH12" s="664"/>
      <c r="DI12" s="664"/>
      <c r="DJ12" s="664"/>
      <c r="DK12" s="664"/>
      <c r="DL12" s="664"/>
      <c r="DM12" s="664"/>
      <c r="DN12" s="664"/>
      <c r="DO12" s="664"/>
      <c r="DP12" s="665"/>
      <c r="DQ12" s="669">
        <v>291713</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t="s">
        <v>233</v>
      </c>
      <c r="S13" s="664"/>
      <c r="T13" s="664"/>
      <c r="U13" s="664"/>
      <c r="V13" s="664"/>
      <c r="W13" s="664"/>
      <c r="X13" s="664"/>
      <c r="Y13" s="665"/>
      <c r="Z13" s="723" t="s">
        <v>233</v>
      </c>
      <c r="AA13" s="723"/>
      <c r="AB13" s="723"/>
      <c r="AC13" s="723"/>
      <c r="AD13" s="724" t="s">
        <v>253</v>
      </c>
      <c r="AE13" s="724"/>
      <c r="AF13" s="724"/>
      <c r="AG13" s="724"/>
      <c r="AH13" s="724"/>
      <c r="AI13" s="724"/>
      <c r="AJ13" s="724"/>
      <c r="AK13" s="724"/>
      <c r="AL13" s="666" t="s">
        <v>233</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902859</v>
      </c>
      <c r="BH13" s="664"/>
      <c r="BI13" s="664"/>
      <c r="BJ13" s="664"/>
      <c r="BK13" s="664"/>
      <c r="BL13" s="664"/>
      <c r="BM13" s="664"/>
      <c r="BN13" s="665"/>
      <c r="BO13" s="723">
        <v>61.4</v>
      </c>
      <c r="BP13" s="723"/>
      <c r="BQ13" s="723"/>
      <c r="BR13" s="723"/>
      <c r="BS13" s="669" t="s">
        <v>233</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1040842</v>
      </c>
      <c r="CS13" s="664"/>
      <c r="CT13" s="664"/>
      <c r="CU13" s="664"/>
      <c r="CV13" s="664"/>
      <c r="CW13" s="664"/>
      <c r="CX13" s="664"/>
      <c r="CY13" s="665"/>
      <c r="CZ13" s="723">
        <v>14.9</v>
      </c>
      <c r="DA13" s="723"/>
      <c r="DB13" s="723"/>
      <c r="DC13" s="723"/>
      <c r="DD13" s="669">
        <v>341395</v>
      </c>
      <c r="DE13" s="664"/>
      <c r="DF13" s="664"/>
      <c r="DG13" s="664"/>
      <c r="DH13" s="664"/>
      <c r="DI13" s="664"/>
      <c r="DJ13" s="664"/>
      <c r="DK13" s="664"/>
      <c r="DL13" s="664"/>
      <c r="DM13" s="664"/>
      <c r="DN13" s="664"/>
      <c r="DO13" s="664"/>
      <c r="DP13" s="665"/>
      <c r="DQ13" s="669">
        <v>712873</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178</v>
      </c>
      <c r="S14" s="664"/>
      <c r="T14" s="664"/>
      <c r="U14" s="664"/>
      <c r="V14" s="664"/>
      <c r="W14" s="664"/>
      <c r="X14" s="664"/>
      <c r="Y14" s="665"/>
      <c r="Z14" s="723" t="s">
        <v>233</v>
      </c>
      <c r="AA14" s="723"/>
      <c r="AB14" s="723"/>
      <c r="AC14" s="723"/>
      <c r="AD14" s="724" t="s">
        <v>178</v>
      </c>
      <c r="AE14" s="724"/>
      <c r="AF14" s="724"/>
      <c r="AG14" s="724"/>
      <c r="AH14" s="724"/>
      <c r="AI14" s="724"/>
      <c r="AJ14" s="724"/>
      <c r="AK14" s="724"/>
      <c r="AL14" s="666" t="s">
        <v>233</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32056</v>
      </c>
      <c r="BH14" s="664"/>
      <c r="BI14" s="664"/>
      <c r="BJ14" s="664"/>
      <c r="BK14" s="664"/>
      <c r="BL14" s="664"/>
      <c r="BM14" s="664"/>
      <c r="BN14" s="665"/>
      <c r="BO14" s="723">
        <v>2.2000000000000002</v>
      </c>
      <c r="BP14" s="723"/>
      <c r="BQ14" s="723"/>
      <c r="BR14" s="723"/>
      <c r="BS14" s="669" t="s">
        <v>178</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208909</v>
      </c>
      <c r="CS14" s="664"/>
      <c r="CT14" s="664"/>
      <c r="CU14" s="664"/>
      <c r="CV14" s="664"/>
      <c r="CW14" s="664"/>
      <c r="CX14" s="664"/>
      <c r="CY14" s="665"/>
      <c r="CZ14" s="723">
        <v>3</v>
      </c>
      <c r="DA14" s="723"/>
      <c r="DB14" s="723"/>
      <c r="DC14" s="723"/>
      <c r="DD14" s="669">
        <v>25855</v>
      </c>
      <c r="DE14" s="664"/>
      <c r="DF14" s="664"/>
      <c r="DG14" s="664"/>
      <c r="DH14" s="664"/>
      <c r="DI14" s="664"/>
      <c r="DJ14" s="664"/>
      <c r="DK14" s="664"/>
      <c r="DL14" s="664"/>
      <c r="DM14" s="664"/>
      <c r="DN14" s="664"/>
      <c r="DO14" s="664"/>
      <c r="DP14" s="665"/>
      <c r="DQ14" s="669">
        <v>179776</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16432</v>
      </c>
      <c r="S15" s="664"/>
      <c r="T15" s="664"/>
      <c r="U15" s="664"/>
      <c r="V15" s="664"/>
      <c r="W15" s="664"/>
      <c r="X15" s="664"/>
      <c r="Y15" s="665"/>
      <c r="Z15" s="723">
        <v>0.2</v>
      </c>
      <c r="AA15" s="723"/>
      <c r="AB15" s="723"/>
      <c r="AC15" s="723"/>
      <c r="AD15" s="724">
        <v>16432</v>
      </c>
      <c r="AE15" s="724"/>
      <c r="AF15" s="724"/>
      <c r="AG15" s="724"/>
      <c r="AH15" s="724"/>
      <c r="AI15" s="724"/>
      <c r="AJ15" s="724"/>
      <c r="AK15" s="724"/>
      <c r="AL15" s="666">
        <v>0.5</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74535</v>
      </c>
      <c r="BH15" s="664"/>
      <c r="BI15" s="664"/>
      <c r="BJ15" s="664"/>
      <c r="BK15" s="664"/>
      <c r="BL15" s="664"/>
      <c r="BM15" s="664"/>
      <c r="BN15" s="665"/>
      <c r="BO15" s="723">
        <v>5.0999999999999996</v>
      </c>
      <c r="BP15" s="723"/>
      <c r="BQ15" s="723"/>
      <c r="BR15" s="723"/>
      <c r="BS15" s="669" t="s">
        <v>178</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1371518</v>
      </c>
      <c r="CS15" s="664"/>
      <c r="CT15" s="664"/>
      <c r="CU15" s="664"/>
      <c r="CV15" s="664"/>
      <c r="CW15" s="664"/>
      <c r="CX15" s="664"/>
      <c r="CY15" s="665"/>
      <c r="CZ15" s="723">
        <v>19.7</v>
      </c>
      <c r="DA15" s="723"/>
      <c r="DB15" s="723"/>
      <c r="DC15" s="723"/>
      <c r="DD15" s="669">
        <v>1017883</v>
      </c>
      <c r="DE15" s="664"/>
      <c r="DF15" s="664"/>
      <c r="DG15" s="664"/>
      <c r="DH15" s="664"/>
      <c r="DI15" s="664"/>
      <c r="DJ15" s="664"/>
      <c r="DK15" s="664"/>
      <c r="DL15" s="664"/>
      <c r="DM15" s="664"/>
      <c r="DN15" s="664"/>
      <c r="DO15" s="664"/>
      <c r="DP15" s="665"/>
      <c r="DQ15" s="669">
        <v>501777</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233</v>
      </c>
      <c r="S16" s="664"/>
      <c r="T16" s="664"/>
      <c r="U16" s="664"/>
      <c r="V16" s="664"/>
      <c r="W16" s="664"/>
      <c r="X16" s="664"/>
      <c r="Y16" s="665"/>
      <c r="Z16" s="723" t="s">
        <v>178</v>
      </c>
      <c r="AA16" s="723"/>
      <c r="AB16" s="723"/>
      <c r="AC16" s="723"/>
      <c r="AD16" s="724" t="s">
        <v>233</v>
      </c>
      <c r="AE16" s="724"/>
      <c r="AF16" s="724"/>
      <c r="AG16" s="724"/>
      <c r="AH16" s="724"/>
      <c r="AI16" s="724"/>
      <c r="AJ16" s="724"/>
      <c r="AK16" s="724"/>
      <c r="AL16" s="666" t="s">
        <v>178</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233</v>
      </c>
      <c r="BH16" s="664"/>
      <c r="BI16" s="664"/>
      <c r="BJ16" s="664"/>
      <c r="BK16" s="664"/>
      <c r="BL16" s="664"/>
      <c r="BM16" s="664"/>
      <c r="BN16" s="665"/>
      <c r="BO16" s="723" t="s">
        <v>233</v>
      </c>
      <c r="BP16" s="723"/>
      <c r="BQ16" s="723"/>
      <c r="BR16" s="723"/>
      <c r="BS16" s="669" t="s">
        <v>178</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21312</v>
      </c>
      <c r="CS16" s="664"/>
      <c r="CT16" s="664"/>
      <c r="CU16" s="664"/>
      <c r="CV16" s="664"/>
      <c r="CW16" s="664"/>
      <c r="CX16" s="664"/>
      <c r="CY16" s="665"/>
      <c r="CZ16" s="723">
        <v>0.3</v>
      </c>
      <c r="DA16" s="723"/>
      <c r="DB16" s="723"/>
      <c r="DC16" s="723"/>
      <c r="DD16" s="669" t="s">
        <v>178</v>
      </c>
      <c r="DE16" s="664"/>
      <c r="DF16" s="664"/>
      <c r="DG16" s="664"/>
      <c r="DH16" s="664"/>
      <c r="DI16" s="664"/>
      <c r="DJ16" s="664"/>
      <c r="DK16" s="664"/>
      <c r="DL16" s="664"/>
      <c r="DM16" s="664"/>
      <c r="DN16" s="664"/>
      <c r="DO16" s="664"/>
      <c r="DP16" s="665"/>
      <c r="DQ16" s="669">
        <v>1256</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3342</v>
      </c>
      <c r="S17" s="664"/>
      <c r="T17" s="664"/>
      <c r="U17" s="664"/>
      <c r="V17" s="664"/>
      <c r="W17" s="664"/>
      <c r="X17" s="664"/>
      <c r="Y17" s="665"/>
      <c r="Z17" s="723">
        <v>0</v>
      </c>
      <c r="AA17" s="723"/>
      <c r="AB17" s="723"/>
      <c r="AC17" s="723"/>
      <c r="AD17" s="724">
        <v>3342</v>
      </c>
      <c r="AE17" s="724"/>
      <c r="AF17" s="724"/>
      <c r="AG17" s="724"/>
      <c r="AH17" s="724"/>
      <c r="AI17" s="724"/>
      <c r="AJ17" s="724"/>
      <c r="AK17" s="724"/>
      <c r="AL17" s="666">
        <v>0.1</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178</v>
      </c>
      <c r="BH17" s="664"/>
      <c r="BI17" s="664"/>
      <c r="BJ17" s="664"/>
      <c r="BK17" s="664"/>
      <c r="BL17" s="664"/>
      <c r="BM17" s="664"/>
      <c r="BN17" s="665"/>
      <c r="BO17" s="723" t="s">
        <v>233</v>
      </c>
      <c r="BP17" s="723"/>
      <c r="BQ17" s="723"/>
      <c r="BR17" s="723"/>
      <c r="BS17" s="669" t="s">
        <v>233</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581761</v>
      </c>
      <c r="CS17" s="664"/>
      <c r="CT17" s="664"/>
      <c r="CU17" s="664"/>
      <c r="CV17" s="664"/>
      <c r="CW17" s="664"/>
      <c r="CX17" s="664"/>
      <c r="CY17" s="665"/>
      <c r="CZ17" s="723">
        <v>8.3000000000000007</v>
      </c>
      <c r="DA17" s="723"/>
      <c r="DB17" s="723"/>
      <c r="DC17" s="723"/>
      <c r="DD17" s="669" t="s">
        <v>233</v>
      </c>
      <c r="DE17" s="664"/>
      <c r="DF17" s="664"/>
      <c r="DG17" s="664"/>
      <c r="DH17" s="664"/>
      <c r="DI17" s="664"/>
      <c r="DJ17" s="664"/>
      <c r="DK17" s="664"/>
      <c r="DL17" s="664"/>
      <c r="DM17" s="664"/>
      <c r="DN17" s="664"/>
      <c r="DO17" s="664"/>
      <c r="DP17" s="665"/>
      <c r="DQ17" s="669">
        <v>580261</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1978390</v>
      </c>
      <c r="S18" s="664"/>
      <c r="T18" s="664"/>
      <c r="U18" s="664"/>
      <c r="V18" s="664"/>
      <c r="W18" s="664"/>
      <c r="X18" s="664"/>
      <c r="Y18" s="665"/>
      <c r="Z18" s="723">
        <v>28.1</v>
      </c>
      <c r="AA18" s="723"/>
      <c r="AB18" s="723"/>
      <c r="AC18" s="723"/>
      <c r="AD18" s="724">
        <v>1598351</v>
      </c>
      <c r="AE18" s="724"/>
      <c r="AF18" s="724"/>
      <c r="AG18" s="724"/>
      <c r="AH18" s="724"/>
      <c r="AI18" s="724"/>
      <c r="AJ18" s="724"/>
      <c r="AK18" s="724"/>
      <c r="AL18" s="666">
        <v>47.4</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178</v>
      </c>
      <c r="BH18" s="664"/>
      <c r="BI18" s="664"/>
      <c r="BJ18" s="664"/>
      <c r="BK18" s="664"/>
      <c r="BL18" s="664"/>
      <c r="BM18" s="664"/>
      <c r="BN18" s="665"/>
      <c r="BO18" s="723" t="s">
        <v>233</v>
      </c>
      <c r="BP18" s="723"/>
      <c r="BQ18" s="723"/>
      <c r="BR18" s="723"/>
      <c r="BS18" s="669" t="s">
        <v>178</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233</v>
      </c>
      <c r="CS18" s="664"/>
      <c r="CT18" s="664"/>
      <c r="CU18" s="664"/>
      <c r="CV18" s="664"/>
      <c r="CW18" s="664"/>
      <c r="CX18" s="664"/>
      <c r="CY18" s="665"/>
      <c r="CZ18" s="723" t="s">
        <v>233</v>
      </c>
      <c r="DA18" s="723"/>
      <c r="DB18" s="723"/>
      <c r="DC18" s="723"/>
      <c r="DD18" s="669" t="s">
        <v>178</v>
      </c>
      <c r="DE18" s="664"/>
      <c r="DF18" s="664"/>
      <c r="DG18" s="664"/>
      <c r="DH18" s="664"/>
      <c r="DI18" s="664"/>
      <c r="DJ18" s="664"/>
      <c r="DK18" s="664"/>
      <c r="DL18" s="664"/>
      <c r="DM18" s="664"/>
      <c r="DN18" s="664"/>
      <c r="DO18" s="664"/>
      <c r="DP18" s="665"/>
      <c r="DQ18" s="669" t="s">
        <v>233</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1598351</v>
      </c>
      <c r="S19" s="664"/>
      <c r="T19" s="664"/>
      <c r="U19" s="664"/>
      <c r="V19" s="664"/>
      <c r="W19" s="664"/>
      <c r="X19" s="664"/>
      <c r="Y19" s="665"/>
      <c r="Z19" s="723">
        <v>22.7</v>
      </c>
      <c r="AA19" s="723"/>
      <c r="AB19" s="723"/>
      <c r="AC19" s="723"/>
      <c r="AD19" s="724">
        <v>1598351</v>
      </c>
      <c r="AE19" s="724"/>
      <c r="AF19" s="724"/>
      <c r="AG19" s="724"/>
      <c r="AH19" s="724"/>
      <c r="AI19" s="724"/>
      <c r="AJ19" s="724"/>
      <c r="AK19" s="724"/>
      <c r="AL19" s="666">
        <v>47.4</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42944</v>
      </c>
      <c r="BH19" s="664"/>
      <c r="BI19" s="664"/>
      <c r="BJ19" s="664"/>
      <c r="BK19" s="664"/>
      <c r="BL19" s="664"/>
      <c r="BM19" s="664"/>
      <c r="BN19" s="665"/>
      <c r="BO19" s="723">
        <v>2.9</v>
      </c>
      <c r="BP19" s="723"/>
      <c r="BQ19" s="723"/>
      <c r="BR19" s="723"/>
      <c r="BS19" s="669" t="s">
        <v>233</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233</v>
      </c>
      <c r="CS19" s="664"/>
      <c r="CT19" s="664"/>
      <c r="CU19" s="664"/>
      <c r="CV19" s="664"/>
      <c r="CW19" s="664"/>
      <c r="CX19" s="664"/>
      <c r="CY19" s="665"/>
      <c r="CZ19" s="723" t="s">
        <v>233</v>
      </c>
      <c r="DA19" s="723"/>
      <c r="DB19" s="723"/>
      <c r="DC19" s="723"/>
      <c r="DD19" s="669" t="s">
        <v>233</v>
      </c>
      <c r="DE19" s="664"/>
      <c r="DF19" s="664"/>
      <c r="DG19" s="664"/>
      <c r="DH19" s="664"/>
      <c r="DI19" s="664"/>
      <c r="DJ19" s="664"/>
      <c r="DK19" s="664"/>
      <c r="DL19" s="664"/>
      <c r="DM19" s="664"/>
      <c r="DN19" s="664"/>
      <c r="DO19" s="664"/>
      <c r="DP19" s="665"/>
      <c r="DQ19" s="669" t="s">
        <v>233</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380039</v>
      </c>
      <c r="S20" s="664"/>
      <c r="T20" s="664"/>
      <c r="U20" s="664"/>
      <c r="V20" s="664"/>
      <c r="W20" s="664"/>
      <c r="X20" s="664"/>
      <c r="Y20" s="665"/>
      <c r="Z20" s="723">
        <v>5.4</v>
      </c>
      <c r="AA20" s="723"/>
      <c r="AB20" s="723"/>
      <c r="AC20" s="723"/>
      <c r="AD20" s="724" t="s">
        <v>233</v>
      </c>
      <c r="AE20" s="724"/>
      <c r="AF20" s="724"/>
      <c r="AG20" s="724"/>
      <c r="AH20" s="724"/>
      <c r="AI20" s="724"/>
      <c r="AJ20" s="724"/>
      <c r="AK20" s="724"/>
      <c r="AL20" s="666" t="s">
        <v>178</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42944</v>
      </c>
      <c r="BH20" s="664"/>
      <c r="BI20" s="664"/>
      <c r="BJ20" s="664"/>
      <c r="BK20" s="664"/>
      <c r="BL20" s="664"/>
      <c r="BM20" s="664"/>
      <c r="BN20" s="665"/>
      <c r="BO20" s="723">
        <v>2.9</v>
      </c>
      <c r="BP20" s="723"/>
      <c r="BQ20" s="723"/>
      <c r="BR20" s="723"/>
      <c r="BS20" s="669" t="s">
        <v>178</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6977699</v>
      </c>
      <c r="CS20" s="664"/>
      <c r="CT20" s="664"/>
      <c r="CU20" s="664"/>
      <c r="CV20" s="664"/>
      <c r="CW20" s="664"/>
      <c r="CX20" s="664"/>
      <c r="CY20" s="665"/>
      <c r="CZ20" s="723">
        <v>100</v>
      </c>
      <c r="DA20" s="723"/>
      <c r="DB20" s="723"/>
      <c r="DC20" s="723"/>
      <c r="DD20" s="669">
        <v>1503266</v>
      </c>
      <c r="DE20" s="664"/>
      <c r="DF20" s="664"/>
      <c r="DG20" s="664"/>
      <c r="DH20" s="664"/>
      <c r="DI20" s="664"/>
      <c r="DJ20" s="664"/>
      <c r="DK20" s="664"/>
      <c r="DL20" s="664"/>
      <c r="DM20" s="664"/>
      <c r="DN20" s="664"/>
      <c r="DO20" s="664"/>
      <c r="DP20" s="665"/>
      <c r="DQ20" s="669">
        <v>4257449</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233</v>
      </c>
      <c r="S21" s="664"/>
      <c r="T21" s="664"/>
      <c r="U21" s="664"/>
      <c r="V21" s="664"/>
      <c r="W21" s="664"/>
      <c r="X21" s="664"/>
      <c r="Y21" s="665"/>
      <c r="Z21" s="723" t="s">
        <v>178</v>
      </c>
      <c r="AA21" s="723"/>
      <c r="AB21" s="723"/>
      <c r="AC21" s="723"/>
      <c r="AD21" s="724" t="s">
        <v>178</v>
      </c>
      <c r="AE21" s="724"/>
      <c r="AF21" s="724"/>
      <c r="AG21" s="724"/>
      <c r="AH21" s="724"/>
      <c r="AI21" s="724"/>
      <c r="AJ21" s="724"/>
      <c r="AK21" s="724"/>
      <c r="AL21" s="666" t="s">
        <v>178</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42944</v>
      </c>
      <c r="BH21" s="664"/>
      <c r="BI21" s="664"/>
      <c r="BJ21" s="664"/>
      <c r="BK21" s="664"/>
      <c r="BL21" s="664"/>
      <c r="BM21" s="664"/>
      <c r="BN21" s="665"/>
      <c r="BO21" s="723">
        <v>2.9</v>
      </c>
      <c r="BP21" s="723"/>
      <c r="BQ21" s="723"/>
      <c r="BR21" s="723"/>
      <c r="BS21" s="669" t="s">
        <v>233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3742682</v>
      </c>
      <c r="S22" s="664"/>
      <c r="T22" s="664"/>
      <c r="U22" s="664"/>
      <c r="V22" s="664"/>
      <c r="W22" s="664"/>
      <c r="X22" s="664"/>
      <c r="Y22" s="665"/>
      <c r="Z22" s="723">
        <v>53.1</v>
      </c>
      <c r="AA22" s="723"/>
      <c r="AB22" s="723"/>
      <c r="AC22" s="723"/>
      <c r="AD22" s="724">
        <v>3362643</v>
      </c>
      <c r="AE22" s="724"/>
      <c r="AF22" s="724"/>
      <c r="AG22" s="724"/>
      <c r="AH22" s="724"/>
      <c r="AI22" s="724"/>
      <c r="AJ22" s="724"/>
      <c r="AK22" s="724"/>
      <c r="AL22" s="666">
        <v>99.7</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178</v>
      </c>
      <c r="BH22" s="664"/>
      <c r="BI22" s="664"/>
      <c r="BJ22" s="664"/>
      <c r="BK22" s="664"/>
      <c r="BL22" s="664"/>
      <c r="BM22" s="664"/>
      <c r="BN22" s="665"/>
      <c r="BO22" s="723" t="s">
        <v>178</v>
      </c>
      <c r="BP22" s="723"/>
      <c r="BQ22" s="723"/>
      <c r="BR22" s="723"/>
      <c r="BS22" s="669" t="s">
        <v>178</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1299</v>
      </c>
      <c r="S23" s="664"/>
      <c r="T23" s="664"/>
      <c r="U23" s="664"/>
      <c r="V23" s="664"/>
      <c r="W23" s="664"/>
      <c r="X23" s="664"/>
      <c r="Y23" s="665"/>
      <c r="Z23" s="723">
        <v>0</v>
      </c>
      <c r="AA23" s="723"/>
      <c r="AB23" s="723"/>
      <c r="AC23" s="723"/>
      <c r="AD23" s="724">
        <v>1299</v>
      </c>
      <c r="AE23" s="724"/>
      <c r="AF23" s="724"/>
      <c r="AG23" s="724"/>
      <c r="AH23" s="724"/>
      <c r="AI23" s="724"/>
      <c r="AJ23" s="724"/>
      <c r="AK23" s="724"/>
      <c r="AL23" s="666">
        <v>0</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178</v>
      </c>
      <c r="BH23" s="664"/>
      <c r="BI23" s="664"/>
      <c r="BJ23" s="664"/>
      <c r="BK23" s="664"/>
      <c r="BL23" s="664"/>
      <c r="BM23" s="664"/>
      <c r="BN23" s="665"/>
      <c r="BO23" s="723" t="s">
        <v>178</v>
      </c>
      <c r="BP23" s="723"/>
      <c r="BQ23" s="723"/>
      <c r="BR23" s="723"/>
      <c r="BS23" s="669" t="s">
        <v>178</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65011</v>
      </c>
      <c r="S24" s="664"/>
      <c r="T24" s="664"/>
      <c r="U24" s="664"/>
      <c r="V24" s="664"/>
      <c r="W24" s="664"/>
      <c r="X24" s="664"/>
      <c r="Y24" s="665"/>
      <c r="Z24" s="723">
        <v>0.9</v>
      </c>
      <c r="AA24" s="723"/>
      <c r="AB24" s="723"/>
      <c r="AC24" s="723"/>
      <c r="AD24" s="724">
        <v>6250</v>
      </c>
      <c r="AE24" s="724"/>
      <c r="AF24" s="724"/>
      <c r="AG24" s="724"/>
      <c r="AH24" s="724"/>
      <c r="AI24" s="724"/>
      <c r="AJ24" s="724"/>
      <c r="AK24" s="724"/>
      <c r="AL24" s="666">
        <v>0.2</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178</v>
      </c>
      <c r="BH24" s="664"/>
      <c r="BI24" s="664"/>
      <c r="BJ24" s="664"/>
      <c r="BK24" s="664"/>
      <c r="BL24" s="664"/>
      <c r="BM24" s="664"/>
      <c r="BN24" s="665"/>
      <c r="BO24" s="723" t="s">
        <v>233</v>
      </c>
      <c r="BP24" s="723"/>
      <c r="BQ24" s="723"/>
      <c r="BR24" s="723"/>
      <c r="BS24" s="669" t="s">
        <v>178</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1859701</v>
      </c>
      <c r="CS24" s="727"/>
      <c r="CT24" s="727"/>
      <c r="CU24" s="727"/>
      <c r="CV24" s="727"/>
      <c r="CW24" s="727"/>
      <c r="CX24" s="727"/>
      <c r="CY24" s="773"/>
      <c r="CZ24" s="774">
        <v>26.7</v>
      </c>
      <c r="DA24" s="743"/>
      <c r="DB24" s="743"/>
      <c r="DC24" s="777"/>
      <c r="DD24" s="772">
        <v>1557205</v>
      </c>
      <c r="DE24" s="727"/>
      <c r="DF24" s="727"/>
      <c r="DG24" s="727"/>
      <c r="DH24" s="727"/>
      <c r="DI24" s="727"/>
      <c r="DJ24" s="727"/>
      <c r="DK24" s="773"/>
      <c r="DL24" s="772">
        <v>1381967</v>
      </c>
      <c r="DM24" s="727"/>
      <c r="DN24" s="727"/>
      <c r="DO24" s="727"/>
      <c r="DP24" s="727"/>
      <c r="DQ24" s="727"/>
      <c r="DR24" s="727"/>
      <c r="DS24" s="727"/>
      <c r="DT24" s="727"/>
      <c r="DU24" s="727"/>
      <c r="DV24" s="773"/>
      <c r="DW24" s="774">
        <v>38.9</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103568</v>
      </c>
      <c r="S25" s="664"/>
      <c r="T25" s="664"/>
      <c r="U25" s="664"/>
      <c r="V25" s="664"/>
      <c r="W25" s="664"/>
      <c r="X25" s="664"/>
      <c r="Y25" s="665"/>
      <c r="Z25" s="723">
        <v>1.5</v>
      </c>
      <c r="AA25" s="723"/>
      <c r="AB25" s="723"/>
      <c r="AC25" s="723"/>
      <c r="AD25" s="724" t="s">
        <v>178</v>
      </c>
      <c r="AE25" s="724"/>
      <c r="AF25" s="724"/>
      <c r="AG25" s="724"/>
      <c r="AH25" s="724"/>
      <c r="AI25" s="724"/>
      <c r="AJ25" s="724"/>
      <c r="AK25" s="724"/>
      <c r="AL25" s="666" t="s">
        <v>178</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233</v>
      </c>
      <c r="BH25" s="664"/>
      <c r="BI25" s="664"/>
      <c r="BJ25" s="664"/>
      <c r="BK25" s="664"/>
      <c r="BL25" s="664"/>
      <c r="BM25" s="664"/>
      <c r="BN25" s="665"/>
      <c r="BO25" s="723" t="s">
        <v>233</v>
      </c>
      <c r="BP25" s="723"/>
      <c r="BQ25" s="723"/>
      <c r="BR25" s="723"/>
      <c r="BS25" s="669" t="s">
        <v>233</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945647</v>
      </c>
      <c r="CS25" s="662"/>
      <c r="CT25" s="662"/>
      <c r="CU25" s="662"/>
      <c r="CV25" s="662"/>
      <c r="CW25" s="662"/>
      <c r="CX25" s="662"/>
      <c r="CY25" s="663"/>
      <c r="CZ25" s="666">
        <v>13.6</v>
      </c>
      <c r="DA25" s="695"/>
      <c r="DB25" s="695"/>
      <c r="DC25" s="696"/>
      <c r="DD25" s="669">
        <v>867909</v>
      </c>
      <c r="DE25" s="662"/>
      <c r="DF25" s="662"/>
      <c r="DG25" s="662"/>
      <c r="DH25" s="662"/>
      <c r="DI25" s="662"/>
      <c r="DJ25" s="662"/>
      <c r="DK25" s="663"/>
      <c r="DL25" s="669">
        <v>714844</v>
      </c>
      <c r="DM25" s="662"/>
      <c r="DN25" s="662"/>
      <c r="DO25" s="662"/>
      <c r="DP25" s="662"/>
      <c r="DQ25" s="662"/>
      <c r="DR25" s="662"/>
      <c r="DS25" s="662"/>
      <c r="DT25" s="662"/>
      <c r="DU25" s="662"/>
      <c r="DV25" s="663"/>
      <c r="DW25" s="666">
        <v>20.100000000000001</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16262</v>
      </c>
      <c r="S26" s="664"/>
      <c r="T26" s="664"/>
      <c r="U26" s="664"/>
      <c r="V26" s="664"/>
      <c r="W26" s="664"/>
      <c r="X26" s="664"/>
      <c r="Y26" s="665"/>
      <c r="Z26" s="723">
        <v>0.2</v>
      </c>
      <c r="AA26" s="723"/>
      <c r="AB26" s="723"/>
      <c r="AC26" s="723"/>
      <c r="AD26" s="724" t="s">
        <v>233</v>
      </c>
      <c r="AE26" s="724"/>
      <c r="AF26" s="724"/>
      <c r="AG26" s="724"/>
      <c r="AH26" s="724"/>
      <c r="AI26" s="724"/>
      <c r="AJ26" s="724"/>
      <c r="AK26" s="724"/>
      <c r="AL26" s="666" t="s">
        <v>178</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178</v>
      </c>
      <c r="BH26" s="664"/>
      <c r="BI26" s="664"/>
      <c r="BJ26" s="664"/>
      <c r="BK26" s="664"/>
      <c r="BL26" s="664"/>
      <c r="BM26" s="664"/>
      <c r="BN26" s="665"/>
      <c r="BO26" s="723" t="s">
        <v>178</v>
      </c>
      <c r="BP26" s="723"/>
      <c r="BQ26" s="723"/>
      <c r="BR26" s="723"/>
      <c r="BS26" s="669" t="s">
        <v>233</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620784</v>
      </c>
      <c r="CS26" s="664"/>
      <c r="CT26" s="664"/>
      <c r="CU26" s="664"/>
      <c r="CV26" s="664"/>
      <c r="CW26" s="664"/>
      <c r="CX26" s="664"/>
      <c r="CY26" s="665"/>
      <c r="CZ26" s="666">
        <v>8.9</v>
      </c>
      <c r="DA26" s="695"/>
      <c r="DB26" s="695"/>
      <c r="DC26" s="696"/>
      <c r="DD26" s="669">
        <v>557027</v>
      </c>
      <c r="DE26" s="664"/>
      <c r="DF26" s="664"/>
      <c r="DG26" s="664"/>
      <c r="DH26" s="664"/>
      <c r="DI26" s="664"/>
      <c r="DJ26" s="664"/>
      <c r="DK26" s="665"/>
      <c r="DL26" s="669" t="s">
        <v>233</v>
      </c>
      <c r="DM26" s="664"/>
      <c r="DN26" s="664"/>
      <c r="DO26" s="664"/>
      <c r="DP26" s="664"/>
      <c r="DQ26" s="664"/>
      <c r="DR26" s="664"/>
      <c r="DS26" s="664"/>
      <c r="DT26" s="664"/>
      <c r="DU26" s="664"/>
      <c r="DV26" s="665"/>
      <c r="DW26" s="666" t="s">
        <v>178</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487198</v>
      </c>
      <c r="S27" s="664"/>
      <c r="T27" s="664"/>
      <c r="U27" s="664"/>
      <c r="V27" s="664"/>
      <c r="W27" s="664"/>
      <c r="X27" s="664"/>
      <c r="Y27" s="665"/>
      <c r="Z27" s="723">
        <v>6.9</v>
      </c>
      <c r="AA27" s="723"/>
      <c r="AB27" s="723"/>
      <c r="AC27" s="723"/>
      <c r="AD27" s="724" t="s">
        <v>233</v>
      </c>
      <c r="AE27" s="724"/>
      <c r="AF27" s="724"/>
      <c r="AG27" s="724"/>
      <c r="AH27" s="724"/>
      <c r="AI27" s="724"/>
      <c r="AJ27" s="724"/>
      <c r="AK27" s="724"/>
      <c r="AL27" s="666" t="s">
        <v>178</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1471245</v>
      </c>
      <c r="BH27" s="664"/>
      <c r="BI27" s="664"/>
      <c r="BJ27" s="664"/>
      <c r="BK27" s="664"/>
      <c r="BL27" s="664"/>
      <c r="BM27" s="664"/>
      <c r="BN27" s="665"/>
      <c r="BO27" s="723">
        <v>100</v>
      </c>
      <c r="BP27" s="723"/>
      <c r="BQ27" s="723"/>
      <c r="BR27" s="723"/>
      <c r="BS27" s="669">
        <v>7751</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332293</v>
      </c>
      <c r="CS27" s="662"/>
      <c r="CT27" s="662"/>
      <c r="CU27" s="662"/>
      <c r="CV27" s="662"/>
      <c r="CW27" s="662"/>
      <c r="CX27" s="662"/>
      <c r="CY27" s="663"/>
      <c r="CZ27" s="666">
        <v>4.8</v>
      </c>
      <c r="DA27" s="695"/>
      <c r="DB27" s="695"/>
      <c r="DC27" s="696"/>
      <c r="DD27" s="669">
        <v>109035</v>
      </c>
      <c r="DE27" s="662"/>
      <c r="DF27" s="662"/>
      <c r="DG27" s="662"/>
      <c r="DH27" s="662"/>
      <c r="DI27" s="662"/>
      <c r="DJ27" s="662"/>
      <c r="DK27" s="663"/>
      <c r="DL27" s="669">
        <v>86862</v>
      </c>
      <c r="DM27" s="662"/>
      <c r="DN27" s="662"/>
      <c r="DO27" s="662"/>
      <c r="DP27" s="662"/>
      <c r="DQ27" s="662"/>
      <c r="DR27" s="662"/>
      <c r="DS27" s="662"/>
      <c r="DT27" s="662"/>
      <c r="DU27" s="662"/>
      <c r="DV27" s="663"/>
      <c r="DW27" s="666">
        <v>2.4</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233</v>
      </c>
      <c r="S28" s="664"/>
      <c r="T28" s="664"/>
      <c r="U28" s="664"/>
      <c r="V28" s="664"/>
      <c r="W28" s="664"/>
      <c r="X28" s="664"/>
      <c r="Y28" s="665"/>
      <c r="Z28" s="723" t="s">
        <v>233</v>
      </c>
      <c r="AA28" s="723"/>
      <c r="AB28" s="723"/>
      <c r="AC28" s="723"/>
      <c r="AD28" s="724" t="s">
        <v>233</v>
      </c>
      <c r="AE28" s="724"/>
      <c r="AF28" s="724"/>
      <c r="AG28" s="724"/>
      <c r="AH28" s="724"/>
      <c r="AI28" s="724"/>
      <c r="AJ28" s="724"/>
      <c r="AK28" s="724"/>
      <c r="AL28" s="666" t="s">
        <v>233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581761</v>
      </c>
      <c r="CS28" s="664"/>
      <c r="CT28" s="664"/>
      <c r="CU28" s="664"/>
      <c r="CV28" s="664"/>
      <c r="CW28" s="664"/>
      <c r="CX28" s="664"/>
      <c r="CY28" s="665"/>
      <c r="CZ28" s="666">
        <v>8.3000000000000007</v>
      </c>
      <c r="DA28" s="695"/>
      <c r="DB28" s="695"/>
      <c r="DC28" s="696"/>
      <c r="DD28" s="669">
        <v>580261</v>
      </c>
      <c r="DE28" s="664"/>
      <c r="DF28" s="664"/>
      <c r="DG28" s="664"/>
      <c r="DH28" s="664"/>
      <c r="DI28" s="664"/>
      <c r="DJ28" s="664"/>
      <c r="DK28" s="665"/>
      <c r="DL28" s="669">
        <v>580261</v>
      </c>
      <c r="DM28" s="664"/>
      <c r="DN28" s="664"/>
      <c r="DO28" s="664"/>
      <c r="DP28" s="664"/>
      <c r="DQ28" s="664"/>
      <c r="DR28" s="664"/>
      <c r="DS28" s="664"/>
      <c r="DT28" s="664"/>
      <c r="DU28" s="664"/>
      <c r="DV28" s="665"/>
      <c r="DW28" s="666">
        <v>16.3</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266377</v>
      </c>
      <c r="S29" s="664"/>
      <c r="T29" s="664"/>
      <c r="U29" s="664"/>
      <c r="V29" s="664"/>
      <c r="W29" s="664"/>
      <c r="X29" s="664"/>
      <c r="Y29" s="665"/>
      <c r="Z29" s="723">
        <v>3.8</v>
      </c>
      <c r="AA29" s="723"/>
      <c r="AB29" s="723"/>
      <c r="AC29" s="723"/>
      <c r="AD29" s="724" t="s">
        <v>233</v>
      </c>
      <c r="AE29" s="724"/>
      <c r="AF29" s="724"/>
      <c r="AG29" s="724"/>
      <c r="AH29" s="724"/>
      <c r="AI29" s="724"/>
      <c r="AJ29" s="724"/>
      <c r="AK29" s="724"/>
      <c r="AL29" s="666" t="s">
        <v>178</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581132</v>
      </c>
      <c r="CS29" s="662"/>
      <c r="CT29" s="662"/>
      <c r="CU29" s="662"/>
      <c r="CV29" s="662"/>
      <c r="CW29" s="662"/>
      <c r="CX29" s="662"/>
      <c r="CY29" s="663"/>
      <c r="CZ29" s="666">
        <v>8.3000000000000007</v>
      </c>
      <c r="DA29" s="695"/>
      <c r="DB29" s="695"/>
      <c r="DC29" s="696"/>
      <c r="DD29" s="669">
        <v>579632</v>
      </c>
      <c r="DE29" s="662"/>
      <c r="DF29" s="662"/>
      <c r="DG29" s="662"/>
      <c r="DH29" s="662"/>
      <c r="DI29" s="662"/>
      <c r="DJ29" s="662"/>
      <c r="DK29" s="663"/>
      <c r="DL29" s="669">
        <v>579632</v>
      </c>
      <c r="DM29" s="662"/>
      <c r="DN29" s="662"/>
      <c r="DO29" s="662"/>
      <c r="DP29" s="662"/>
      <c r="DQ29" s="662"/>
      <c r="DR29" s="662"/>
      <c r="DS29" s="662"/>
      <c r="DT29" s="662"/>
      <c r="DU29" s="662"/>
      <c r="DV29" s="663"/>
      <c r="DW29" s="666">
        <v>16.3</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7632</v>
      </c>
      <c r="S30" s="664"/>
      <c r="T30" s="664"/>
      <c r="U30" s="664"/>
      <c r="V30" s="664"/>
      <c r="W30" s="664"/>
      <c r="X30" s="664"/>
      <c r="Y30" s="665"/>
      <c r="Z30" s="723">
        <v>0.1</v>
      </c>
      <c r="AA30" s="723"/>
      <c r="AB30" s="723"/>
      <c r="AC30" s="723"/>
      <c r="AD30" s="724" t="s">
        <v>178</v>
      </c>
      <c r="AE30" s="724"/>
      <c r="AF30" s="724"/>
      <c r="AG30" s="724"/>
      <c r="AH30" s="724"/>
      <c r="AI30" s="724"/>
      <c r="AJ30" s="724"/>
      <c r="AK30" s="724"/>
      <c r="AL30" s="666" t="s">
        <v>178</v>
      </c>
      <c r="AM30" s="667"/>
      <c r="AN30" s="667"/>
      <c r="AO30" s="725"/>
      <c r="AP30" s="751" t="s">
        <v>309</v>
      </c>
      <c r="AQ30" s="752"/>
      <c r="AR30" s="752"/>
      <c r="AS30" s="752"/>
      <c r="AT30" s="757" t="s">
        <v>310</v>
      </c>
      <c r="AU30" s="230"/>
      <c r="AV30" s="230"/>
      <c r="AW30" s="230"/>
      <c r="AX30" s="760" t="s">
        <v>187</v>
      </c>
      <c r="AY30" s="761"/>
      <c r="AZ30" s="761"/>
      <c r="BA30" s="761"/>
      <c r="BB30" s="761"/>
      <c r="BC30" s="761"/>
      <c r="BD30" s="761"/>
      <c r="BE30" s="761"/>
      <c r="BF30" s="762"/>
      <c r="BG30" s="741">
        <v>98.2</v>
      </c>
      <c r="BH30" s="742"/>
      <c r="BI30" s="742"/>
      <c r="BJ30" s="742"/>
      <c r="BK30" s="742"/>
      <c r="BL30" s="742"/>
      <c r="BM30" s="743">
        <v>80.3</v>
      </c>
      <c r="BN30" s="742"/>
      <c r="BO30" s="742"/>
      <c r="BP30" s="742"/>
      <c r="BQ30" s="744"/>
      <c r="BR30" s="741">
        <v>97.8</v>
      </c>
      <c r="BS30" s="742"/>
      <c r="BT30" s="742"/>
      <c r="BU30" s="742"/>
      <c r="BV30" s="742"/>
      <c r="BW30" s="742"/>
      <c r="BX30" s="743">
        <v>78.599999999999994</v>
      </c>
      <c r="BY30" s="742"/>
      <c r="BZ30" s="742"/>
      <c r="CA30" s="742"/>
      <c r="CB30" s="744"/>
      <c r="CD30" s="747"/>
      <c r="CE30" s="748"/>
      <c r="CF30" s="705" t="s">
        <v>311</v>
      </c>
      <c r="CG30" s="702"/>
      <c r="CH30" s="702"/>
      <c r="CI30" s="702"/>
      <c r="CJ30" s="702"/>
      <c r="CK30" s="702"/>
      <c r="CL30" s="702"/>
      <c r="CM30" s="702"/>
      <c r="CN30" s="702"/>
      <c r="CO30" s="702"/>
      <c r="CP30" s="702"/>
      <c r="CQ30" s="703"/>
      <c r="CR30" s="661">
        <v>544568</v>
      </c>
      <c r="CS30" s="664"/>
      <c r="CT30" s="664"/>
      <c r="CU30" s="664"/>
      <c r="CV30" s="664"/>
      <c r="CW30" s="664"/>
      <c r="CX30" s="664"/>
      <c r="CY30" s="665"/>
      <c r="CZ30" s="666">
        <v>7.8</v>
      </c>
      <c r="DA30" s="695"/>
      <c r="DB30" s="695"/>
      <c r="DC30" s="696"/>
      <c r="DD30" s="669">
        <v>543068</v>
      </c>
      <c r="DE30" s="664"/>
      <c r="DF30" s="664"/>
      <c r="DG30" s="664"/>
      <c r="DH30" s="664"/>
      <c r="DI30" s="664"/>
      <c r="DJ30" s="664"/>
      <c r="DK30" s="665"/>
      <c r="DL30" s="669">
        <v>543068</v>
      </c>
      <c r="DM30" s="664"/>
      <c r="DN30" s="664"/>
      <c r="DO30" s="664"/>
      <c r="DP30" s="664"/>
      <c r="DQ30" s="664"/>
      <c r="DR30" s="664"/>
      <c r="DS30" s="664"/>
      <c r="DT30" s="664"/>
      <c r="DU30" s="664"/>
      <c r="DV30" s="665"/>
      <c r="DW30" s="666">
        <v>15.3</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264411</v>
      </c>
      <c r="S31" s="664"/>
      <c r="T31" s="664"/>
      <c r="U31" s="664"/>
      <c r="V31" s="664"/>
      <c r="W31" s="664"/>
      <c r="X31" s="664"/>
      <c r="Y31" s="665"/>
      <c r="Z31" s="723">
        <v>3.7</v>
      </c>
      <c r="AA31" s="723"/>
      <c r="AB31" s="723"/>
      <c r="AC31" s="723"/>
      <c r="AD31" s="724" t="s">
        <v>233</v>
      </c>
      <c r="AE31" s="724"/>
      <c r="AF31" s="724"/>
      <c r="AG31" s="724"/>
      <c r="AH31" s="724"/>
      <c r="AI31" s="724"/>
      <c r="AJ31" s="724"/>
      <c r="AK31" s="724"/>
      <c r="AL31" s="666" t="s">
        <v>233</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99.2</v>
      </c>
      <c r="BH31" s="662"/>
      <c r="BI31" s="662"/>
      <c r="BJ31" s="662"/>
      <c r="BK31" s="662"/>
      <c r="BL31" s="662"/>
      <c r="BM31" s="667">
        <v>92.7</v>
      </c>
      <c r="BN31" s="740"/>
      <c r="BO31" s="740"/>
      <c r="BP31" s="740"/>
      <c r="BQ31" s="701"/>
      <c r="BR31" s="739">
        <v>98.8</v>
      </c>
      <c r="BS31" s="662"/>
      <c r="BT31" s="662"/>
      <c r="BU31" s="662"/>
      <c r="BV31" s="662"/>
      <c r="BW31" s="662"/>
      <c r="BX31" s="667">
        <v>91.7</v>
      </c>
      <c r="BY31" s="740"/>
      <c r="BZ31" s="740"/>
      <c r="CA31" s="740"/>
      <c r="CB31" s="701"/>
      <c r="CD31" s="747"/>
      <c r="CE31" s="748"/>
      <c r="CF31" s="705" t="s">
        <v>315</v>
      </c>
      <c r="CG31" s="702"/>
      <c r="CH31" s="702"/>
      <c r="CI31" s="702"/>
      <c r="CJ31" s="702"/>
      <c r="CK31" s="702"/>
      <c r="CL31" s="702"/>
      <c r="CM31" s="702"/>
      <c r="CN31" s="702"/>
      <c r="CO31" s="702"/>
      <c r="CP31" s="702"/>
      <c r="CQ31" s="703"/>
      <c r="CR31" s="661">
        <v>36564</v>
      </c>
      <c r="CS31" s="662"/>
      <c r="CT31" s="662"/>
      <c r="CU31" s="662"/>
      <c r="CV31" s="662"/>
      <c r="CW31" s="662"/>
      <c r="CX31" s="662"/>
      <c r="CY31" s="663"/>
      <c r="CZ31" s="666">
        <v>0.5</v>
      </c>
      <c r="DA31" s="695"/>
      <c r="DB31" s="695"/>
      <c r="DC31" s="696"/>
      <c r="DD31" s="669">
        <v>36564</v>
      </c>
      <c r="DE31" s="662"/>
      <c r="DF31" s="662"/>
      <c r="DG31" s="662"/>
      <c r="DH31" s="662"/>
      <c r="DI31" s="662"/>
      <c r="DJ31" s="662"/>
      <c r="DK31" s="663"/>
      <c r="DL31" s="669">
        <v>36564</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430977</v>
      </c>
      <c r="S32" s="664"/>
      <c r="T32" s="664"/>
      <c r="U32" s="664"/>
      <c r="V32" s="664"/>
      <c r="W32" s="664"/>
      <c r="X32" s="664"/>
      <c r="Y32" s="665"/>
      <c r="Z32" s="723">
        <v>6.1</v>
      </c>
      <c r="AA32" s="723"/>
      <c r="AB32" s="723"/>
      <c r="AC32" s="723"/>
      <c r="AD32" s="724" t="s">
        <v>178</v>
      </c>
      <c r="AE32" s="724"/>
      <c r="AF32" s="724"/>
      <c r="AG32" s="724"/>
      <c r="AH32" s="724"/>
      <c r="AI32" s="724"/>
      <c r="AJ32" s="724"/>
      <c r="AK32" s="724"/>
      <c r="AL32" s="666" t="s">
        <v>178</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97.5</v>
      </c>
      <c r="BH32" s="677"/>
      <c r="BI32" s="677"/>
      <c r="BJ32" s="677"/>
      <c r="BK32" s="677"/>
      <c r="BL32" s="677"/>
      <c r="BM32" s="721">
        <v>73.599999999999994</v>
      </c>
      <c r="BN32" s="677"/>
      <c r="BO32" s="677"/>
      <c r="BP32" s="677"/>
      <c r="BQ32" s="714"/>
      <c r="BR32" s="738">
        <v>97.1</v>
      </c>
      <c r="BS32" s="677"/>
      <c r="BT32" s="677"/>
      <c r="BU32" s="677"/>
      <c r="BV32" s="677"/>
      <c r="BW32" s="677"/>
      <c r="BX32" s="721">
        <v>71.900000000000006</v>
      </c>
      <c r="BY32" s="677"/>
      <c r="BZ32" s="677"/>
      <c r="CA32" s="677"/>
      <c r="CB32" s="714"/>
      <c r="CD32" s="749"/>
      <c r="CE32" s="750"/>
      <c r="CF32" s="705" t="s">
        <v>318</v>
      </c>
      <c r="CG32" s="702"/>
      <c r="CH32" s="702"/>
      <c r="CI32" s="702"/>
      <c r="CJ32" s="702"/>
      <c r="CK32" s="702"/>
      <c r="CL32" s="702"/>
      <c r="CM32" s="702"/>
      <c r="CN32" s="702"/>
      <c r="CO32" s="702"/>
      <c r="CP32" s="702"/>
      <c r="CQ32" s="703"/>
      <c r="CR32" s="661">
        <v>629</v>
      </c>
      <c r="CS32" s="664"/>
      <c r="CT32" s="664"/>
      <c r="CU32" s="664"/>
      <c r="CV32" s="664"/>
      <c r="CW32" s="664"/>
      <c r="CX32" s="664"/>
      <c r="CY32" s="665"/>
      <c r="CZ32" s="666">
        <v>0</v>
      </c>
      <c r="DA32" s="695"/>
      <c r="DB32" s="695"/>
      <c r="DC32" s="696"/>
      <c r="DD32" s="669">
        <v>629</v>
      </c>
      <c r="DE32" s="664"/>
      <c r="DF32" s="664"/>
      <c r="DG32" s="664"/>
      <c r="DH32" s="664"/>
      <c r="DI32" s="664"/>
      <c r="DJ32" s="664"/>
      <c r="DK32" s="665"/>
      <c r="DL32" s="669">
        <v>629</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178046</v>
      </c>
      <c r="S33" s="664"/>
      <c r="T33" s="664"/>
      <c r="U33" s="664"/>
      <c r="V33" s="664"/>
      <c r="W33" s="664"/>
      <c r="X33" s="664"/>
      <c r="Y33" s="665"/>
      <c r="Z33" s="723">
        <v>2.5</v>
      </c>
      <c r="AA33" s="723"/>
      <c r="AB33" s="723"/>
      <c r="AC33" s="723"/>
      <c r="AD33" s="724" t="s">
        <v>233</v>
      </c>
      <c r="AE33" s="724"/>
      <c r="AF33" s="724"/>
      <c r="AG33" s="724"/>
      <c r="AH33" s="724"/>
      <c r="AI33" s="724"/>
      <c r="AJ33" s="724"/>
      <c r="AK33" s="724"/>
      <c r="AL33" s="666" t="s">
        <v>178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3593420</v>
      </c>
      <c r="CS33" s="662"/>
      <c r="CT33" s="662"/>
      <c r="CU33" s="662"/>
      <c r="CV33" s="662"/>
      <c r="CW33" s="662"/>
      <c r="CX33" s="662"/>
      <c r="CY33" s="663"/>
      <c r="CZ33" s="666">
        <v>51.5</v>
      </c>
      <c r="DA33" s="695"/>
      <c r="DB33" s="695"/>
      <c r="DC33" s="696"/>
      <c r="DD33" s="669">
        <v>2393220</v>
      </c>
      <c r="DE33" s="662"/>
      <c r="DF33" s="662"/>
      <c r="DG33" s="662"/>
      <c r="DH33" s="662"/>
      <c r="DI33" s="662"/>
      <c r="DJ33" s="662"/>
      <c r="DK33" s="663"/>
      <c r="DL33" s="669">
        <v>1504081</v>
      </c>
      <c r="DM33" s="662"/>
      <c r="DN33" s="662"/>
      <c r="DO33" s="662"/>
      <c r="DP33" s="662"/>
      <c r="DQ33" s="662"/>
      <c r="DR33" s="662"/>
      <c r="DS33" s="662"/>
      <c r="DT33" s="662"/>
      <c r="DU33" s="662"/>
      <c r="DV33" s="663"/>
      <c r="DW33" s="666">
        <v>42.3</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238524</v>
      </c>
      <c r="S34" s="664"/>
      <c r="T34" s="664"/>
      <c r="U34" s="664"/>
      <c r="V34" s="664"/>
      <c r="W34" s="664"/>
      <c r="X34" s="664"/>
      <c r="Y34" s="665"/>
      <c r="Z34" s="723">
        <v>3.4</v>
      </c>
      <c r="AA34" s="723"/>
      <c r="AB34" s="723"/>
      <c r="AC34" s="723"/>
      <c r="AD34" s="724">
        <v>1432</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905067</v>
      </c>
      <c r="CS34" s="664"/>
      <c r="CT34" s="664"/>
      <c r="CU34" s="664"/>
      <c r="CV34" s="664"/>
      <c r="CW34" s="664"/>
      <c r="CX34" s="664"/>
      <c r="CY34" s="665"/>
      <c r="CZ34" s="666">
        <v>13</v>
      </c>
      <c r="DA34" s="695"/>
      <c r="DB34" s="695"/>
      <c r="DC34" s="696"/>
      <c r="DD34" s="669">
        <v>667383</v>
      </c>
      <c r="DE34" s="664"/>
      <c r="DF34" s="664"/>
      <c r="DG34" s="664"/>
      <c r="DH34" s="664"/>
      <c r="DI34" s="664"/>
      <c r="DJ34" s="664"/>
      <c r="DK34" s="665"/>
      <c r="DL34" s="669">
        <v>469654</v>
      </c>
      <c r="DM34" s="664"/>
      <c r="DN34" s="664"/>
      <c r="DO34" s="664"/>
      <c r="DP34" s="664"/>
      <c r="DQ34" s="664"/>
      <c r="DR34" s="664"/>
      <c r="DS34" s="664"/>
      <c r="DT34" s="664"/>
      <c r="DU34" s="664"/>
      <c r="DV34" s="665"/>
      <c r="DW34" s="666">
        <v>13.2</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1250365</v>
      </c>
      <c r="S35" s="664"/>
      <c r="T35" s="664"/>
      <c r="U35" s="664"/>
      <c r="V35" s="664"/>
      <c r="W35" s="664"/>
      <c r="X35" s="664"/>
      <c r="Y35" s="665"/>
      <c r="Z35" s="723">
        <v>17.7</v>
      </c>
      <c r="AA35" s="723"/>
      <c r="AB35" s="723"/>
      <c r="AC35" s="723"/>
      <c r="AD35" s="724" t="s">
        <v>178</v>
      </c>
      <c r="AE35" s="724"/>
      <c r="AF35" s="724"/>
      <c r="AG35" s="724"/>
      <c r="AH35" s="724"/>
      <c r="AI35" s="724"/>
      <c r="AJ35" s="724"/>
      <c r="AK35" s="724"/>
      <c r="AL35" s="666" t="s">
        <v>178</v>
      </c>
      <c r="AM35" s="667"/>
      <c r="AN35" s="667"/>
      <c r="AO35" s="725"/>
      <c r="AP35" s="234"/>
      <c r="AQ35" s="729" t="s">
        <v>326</v>
      </c>
      <c r="AR35" s="730"/>
      <c r="AS35" s="730"/>
      <c r="AT35" s="730"/>
      <c r="AU35" s="730"/>
      <c r="AV35" s="730"/>
      <c r="AW35" s="730"/>
      <c r="AX35" s="730"/>
      <c r="AY35" s="731"/>
      <c r="AZ35" s="726">
        <v>719734</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39924</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321291</v>
      </c>
      <c r="CS35" s="662"/>
      <c r="CT35" s="662"/>
      <c r="CU35" s="662"/>
      <c r="CV35" s="662"/>
      <c r="CW35" s="662"/>
      <c r="CX35" s="662"/>
      <c r="CY35" s="663"/>
      <c r="CZ35" s="666">
        <v>4.5999999999999996</v>
      </c>
      <c r="DA35" s="695"/>
      <c r="DB35" s="695"/>
      <c r="DC35" s="696"/>
      <c r="DD35" s="669">
        <v>277149</v>
      </c>
      <c r="DE35" s="662"/>
      <c r="DF35" s="662"/>
      <c r="DG35" s="662"/>
      <c r="DH35" s="662"/>
      <c r="DI35" s="662"/>
      <c r="DJ35" s="662"/>
      <c r="DK35" s="663"/>
      <c r="DL35" s="669">
        <v>13769</v>
      </c>
      <c r="DM35" s="662"/>
      <c r="DN35" s="662"/>
      <c r="DO35" s="662"/>
      <c r="DP35" s="662"/>
      <c r="DQ35" s="662"/>
      <c r="DR35" s="662"/>
      <c r="DS35" s="662"/>
      <c r="DT35" s="662"/>
      <c r="DU35" s="662"/>
      <c r="DV35" s="663"/>
      <c r="DW35" s="666">
        <v>0.4</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233</v>
      </c>
      <c r="S36" s="664"/>
      <c r="T36" s="664"/>
      <c r="U36" s="664"/>
      <c r="V36" s="664"/>
      <c r="W36" s="664"/>
      <c r="X36" s="664"/>
      <c r="Y36" s="665"/>
      <c r="Z36" s="723" t="s">
        <v>178</v>
      </c>
      <c r="AA36" s="723"/>
      <c r="AB36" s="723"/>
      <c r="AC36" s="723"/>
      <c r="AD36" s="724" t="s">
        <v>233</v>
      </c>
      <c r="AE36" s="724"/>
      <c r="AF36" s="724"/>
      <c r="AG36" s="724"/>
      <c r="AH36" s="724"/>
      <c r="AI36" s="724"/>
      <c r="AJ36" s="724"/>
      <c r="AK36" s="724"/>
      <c r="AL36" s="666" t="s">
        <v>233</v>
      </c>
      <c r="AM36" s="667"/>
      <c r="AN36" s="667"/>
      <c r="AO36" s="725"/>
      <c r="AQ36" s="698" t="s">
        <v>330</v>
      </c>
      <c r="AR36" s="699"/>
      <c r="AS36" s="699"/>
      <c r="AT36" s="699"/>
      <c r="AU36" s="699"/>
      <c r="AV36" s="699"/>
      <c r="AW36" s="699"/>
      <c r="AX36" s="699"/>
      <c r="AY36" s="700"/>
      <c r="AZ36" s="661">
        <v>352593</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39924</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1366456</v>
      </c>
      <c r="CS36" s="664"/>
      <c r="CT36" s="664"/>
      <c r="CU36" s="664"/>
      <c r="CV36" s="664"/>
      <c r="CW36" s="664"/>
      <c r="CX36" s="664"/>
      <c r="CY36" s="665"/>
      <c r="CZ36" s="666">
        <v>19.600000000000001</v>
      </c>
      <c r="DA36" s="695"/>
      <c r="DB36" s="695"/>
      <c r="DC36" s="696"/>
      <c r="DD36" s="669">
        <v>803921</v>
      </c>
      <c r="DE36" s="664"/>
      <c r="DF36" s="664"/>
      <c r="DG36" s="664"/>
      <c r="DH36" s="664"/>
      <c r="DI36" s="664"/>
      <c r="DJ36" s="664"/>
      <c r="DK36" s="665"/>
      <c r="DL36" s="669">
        <v>471437</v>
      </c>
      <c r="DM36" s="664"/>
      <c r="DN36" s="664"/>
      <c r="DO36" s="664"/>
      <c r="DP36" s="664"/>
      <c r="DQ36" s="664"/>
      <c r="DR36" s="664"/>
      <c r="DS36" s="664"/>
      <c r="DT36" s="664"/>
      <c r="DU36" s="664"/>
      <c r="DV36" s="665"/>
      <c r="DW36" s="666">
        <v>13.3</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183265</v>
      </c>
      <c r="S37" s="664"/>
      <c r="T37" s="664"/>
      <c r="U37" s="664"/>
      <c r="V37" s="664"/>
      <c r="W37" s="664"/>
      <c r="X37" s="664"/>
      <c r="Y37" s="665"/>
      <c r="Z37" s="723">
        <v>2.6</v>
      </c>
      <c r="AA37" s="723"/>
      <c r="AB37" s="723"/>
      <c r="AC37" s="723"/>
      <c r="AD37" s="724" t="s">
        <v>233</v>
      </c>
      <c r="AE37" s="724"/>
      <c r="AF37" s="724"/>
      <c r="AG37" s="724"/>
      <c r="AH37" s="724"/>
      <c r="AI37" s="724"/>
      <c r="AJ37" s="724"/>
      <c r="AK37" s="724"/>
      <c r="AL37" s="666" t="s">
        <v>178</v>
      </c>
      <c r="AM37" s="667"/>
      <c r="AN37" s="667"/>
      <c r="AO37" s="725"/>
      <c r="AQ37" s="698" t="s">
        <v>334</v>
      </c>
      <c r="AR37" s="699"/>
      <c r="AS37" s="699"/>
      <c r="AT37" s="699"/>
      <c r="AU37" s="699"/>
      <c r="AV37" s="699"/>
      <c r="AW37" s="699"/>
      <c r="AX37" s="699"/>
      <c r="AY37" s="700"/>
      <c r="AZ37" s="661">
        <v>12432</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2110</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652618</v>
      </c>
      <c r="CS37" s="662"/>
      <c r="CT37" s="662"/>
      <c r="CU37" s="662"/>
      <c r="CV37" s="662"/>
      <c r="CW37" s="662"/>
      <c r="CX37" s="662"/>
      <c r="CY37" s="663"/>
      <c r="CZ37" s="666">
        <v>9.4</v>
      </c>
      <c r="DA37" s="695"/>
      <c r="DB37" s="695"/>
      <c r="DC37" s="696"/>
      <c r="DD37" s="669">
        <v>449303</v>
      </c>
      <c r="DE37" s="662"/>
      <c r="DF37" s="662"/>
      <c r="DG37" s="662"/>
      <c r="DH37" s="662"/>
      <c r="DI37" s="662"/>
      <c r="DJ37" s="662"/>
      <c r="DK37" s="663"/>
      <c r="DL37" s="669">
        <v>383304</v>
      </c>
      <c r="DM37" s="662"/>
      <c r="DN37" s="662"/>
      <c r="DO37" s="662"/>
      <c r="DP37" s="662"/>
      <c r="DQ37" s="662"/>
      <c r="DR37" s="662"/>
      <c r="DS37" s="662"/>
      <c r="DT37" s="662"/>
      <c r="DU37" s="662"/>
      <c r="DV37" s="663"/>
      <c r="DW37" s="666">
        <v>10.8</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7052352</v>
      </c>
      <c r="S38" s="713"/>
      <c r="T38" s="713"/>
      <c r="U38" s="713"/>
      <c r="V38" s="713"/>
      <c r="W38" s="713"/>
      <c r="X38" s="713"/>
      <c r="Y38" s="718"/>
      <c r="Z38" s="719">
        <v>100</v>
      </c>
      <c r="AA38" s="719"/>
      <c r="AB38" s="719"/>
      <c r="AC38" s="719"/>
      <c r="AD38" s="720">
        <v>3371624</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t="s">
        <v>178</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3367</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707302</v>
      </c>
      <c r="CS38" s="664"/>
      <c r="CT38" s="664"/>
      <c r="CU38" s="664"/>
      <c r="CV38" s="664"/>
      <c r="CW38" s="664"/>
      <c r="CX38" s="664"/>
      <c r="CY38" s="665"/>
      <c r="CZ38" s="666">
        <v>10.1</v>
      </c>
      <c r="DA38" s="695"/>
      <c r="DB38" s="695"/>
      <c r="DC38" s="696"/>
      <c r="DD38" s="669">
        <v>639166</v>
      </c>
      <c r="DE38" s="664"/>
      <c r="DF38" s="664"/>
      <c r="DG38" s="664"/>
      <c r="DH38" s="664"/>
      <c r="DI38" s="664"/>
      <c r="DJ38" s="664"/>
      <c r="DK38" s="665"/>
      <c r="DL38" s="669">
        <v>549221</v>
      </c>
      <c r="DM38" s="664"/>
      <c r="DN38" s="664"/>
      <c r="DO38" s="664"/>
      <c r="DP38" s="664"/>
      <c r="DQ38" s="664"/>
      <c r="DR38" s="664"/>
      <c r="DS38" s="664"/>
      <c r="DT38" s="664"/>
      <c r="DU38" s="664"/>
      <c r="DV38" s="665"/>
      <c r="DW38" s="666">
        <v>15.4</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t="s">
        <v>178</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77</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273304</v>
      </c>
      <c r="CS39" s="662"/>
      <c r="CT39" s="662"/>
      <c r="CU39" s="662"/>
      <c r="CV39" s="662"/>
      <c r="CW39" s="662"/>
      <c r="CX39" s="662"/>
      <c r="CY39" s="663"/>
      <c r="CZ39" s="666">
        <v>3.9</v>
      </c>
      <c r="DA39" s="695"/>
      <c r="DB39" s="695"/>
      <c r="DC39" s="696"/>
      <c r="DD39" s="669">
        <v>5601</v>
      </c>
      <c r="DE39" s="662"/>
      <c r="DF39" s="662"/>
      <c r="DG39" s="662"/>
      <c r="DH39" s="662"/>
      <c r="DI39" s="662"/>
      <c r="DJ39" s="662"/>
      <c r="DK39" s="663"/>
      <c r="DL39" s="669" t="s">
        <v>233</v>
      </c>
      <c r="DM39" s="662"/>
      <c r="DN39" s="662"/>
      <c r="DO39" s="662"/>
      <c r="DP39" s="662"/>
      <c r="DQ39" s="662"/>
      <c r="DR39" s="662"/>
      <c r="DS39" s="662"/>
      <c r="DT39" s="662"/>
      <c r="DU39" s="662"/>
      <c r="DV39" s="663"/>
      <c r="DW39" s="666" t="s">
        <v>233</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103912</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233</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20000</v>
      </c>
      <c r="CS40" s="664"/>
      <c r="CT40" s="664"/>
      <c r="CU40" s="664"/>
      <c r="CV40" s="664"/>
      <c r="CW40" s="664"/>
      <c r="CX40" s="664"/>
      <c r="CY40" s="665"/>
      <c r="CZ40" s="666">
        <v>0.3</v>
      </c>
      <c r="DA40" s="695"/>
      <c r="DB40" s="695"/>
      <c r="DC40" s="696"/>
      <c r="DD40" s="669" t="s">
        <v>178</v>
      </c>
      <c r="DE40" s="664"/>
      <c r="DF40" s="664"/>
      <c r="DG40" s="664"/>
      <c r="DH40" s="664"/>
      <c r="DI40" s="664"/>
      <c r="DJ40" s="664"/>
      <c r="DK40" s="665"/>
      <c r="DL40" s="669" t="s">
        <v>178</v>
      </c>
      <c r="DM40" s="664"/>
      <c r="DN40" s="664"/>
      <c r="DO40" s="664"/>
      <c r="DP40" s="664"/>
      <c r="DQ40" s="664"/>
      <c r="DR40" s="664"/>
      <c r="DS40" s="664"/>
      <c r="DT40" s="664"/>
      <c r="DU40" s="664"/>
      <c r="DV40" s="665"/>
      <c r="DW40" s="666" t="s">
        <v>178</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250797</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208</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178</v>
      </c>
      <c r="CS41" s="662"/>
      <c r="CT41" s="662"/>
      <c r="CU41" s="662"/>
      <c r="CV41" s="662"/>
      <c r="CW41" s="662"/>
      <c r="CX41" s="662"/>
      <c r="CY41" s="663"/>
      <c r="CZ41" s="666" t="s">
        <v>178</v>
      </c>
      <c r="DA41" s="695"/>
      <c r="DB41" s="695"/>
      <c r="DC41" s="696"/>
      <c r="DD41" s="669" t="s">
        <v>233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1524578</v>
      </c>
      <c r="CS42" s="664"/>
      <c r="CT42" s="664"/>
      <c r="CU42" s="664"/>
      <c r="CV42" s="664"/>
      <c r="CW42" s="664"/>
      <c r="CX42" s="664"/>
      <c r="CY42" s="665"/>
      <c r="CZ42" s="666">
        <v>21.8</v>
      </c>
      <c r="DA42" s="667"/>
      <c r="DB42" s="667"/>
      <c r="DC42" s="668"/>
      <c r="DD42" s="669">
        <v>307024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8997</v>
      </c>
      <c r="CS43" s="662"/>
      <c r="CT43" s="662"/>
      <c r="CU43" s="662"/>
      <c r="CV43" s="662"/>
      <c r="CW43" s="662"/>
      <c r="CX43" s="662"/>
      <c r="CY43" s="663"/>
      <c r="CZ43" s="666">
        <v>0.1</v>
      </c>
      <c r="DA43" s="695"/>
      <c r="DB43" s="695"/>
      <c r="DC43" s="696"/>
      <c r="DD43" s="669">
        <v>8997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306</v>
      </c>
      <c r="CE44" s="690"/>
      <c r="CF44" s="658" t="s">
        <v>356</v>
      </c>
      <c r="CG44" s="659"/>
      <c r="CH44" s="659"/>
      <c r="CI44" s="659"/>
      <c r="CJ44" s="659"/>
      <c r="CK44" s="659"/>
      <c r="CL44" s="659"/>
      <c r="CM44" s="659"/>
      <c r="CN44" s="659"/>
      <c r="CO44" s="659"/>
      <c r="CP44" s="659"/>
      <c r="CQ44" s="660"/>
      <c r="CR44" s="661">
        <v>1503266</v>
      </c>
      <c r="CS44" s="664"/>
      <c r="CT44" s="664"/>
      <c r="CU44" s="664"/>
      <c r="CV44" s="664"/>
      <c r="CW44" s="664"/>
      <c r="CX44" s="664"/>
      <c r="CY44" s="665"/>
      <c r="CZ44" s="666">
        <v>21.5</v>
      </c>
      <c r="DA44" s="667"/>
      <c r="DB44" s="667"/>
      <c r="DC44" s="668"/>
      <c r="DD44" s="669">
        <v>305768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970140</v>
      </c>
      <c r="CS45" s="662"/>
      <c r="CT45" s="662"/>
      <c r="CU45" s="662"/>
      <c r="CV45" s="662"/>
      <c r="CW45" s="662"/>
      <c r="CX45" s="662"/>
      <c r="CY45" s="663"/>
      <c r="CZ45" s="666">
        <v>13.9</v>
      </c>
      <c r="DA45" s="695"/>
      <c r="DB45" s="695"/>
      <c r="DC45" s="696"/>
      <c r="DD45" s="669">
        <v>178740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533126</v>
      </c>
      <c r="CS46" s="664"/>
      <c r="CT46" s="664"/>
      <c r="CU46" s="664"/>
      <c r="CV46" s="664"/>
      <c r="CW46" s="664"/>
      <c r="CX46" s="664"/>
      <c r="CY46" s="665"/>
      <c r="CZ46" s="666">
        <v>7.6</v>
      </c>
      <c r="DA46" s="667"/>
      <c r="DB46" s="667"/>
      <c r="DC46" s="668"/>
      <c r="DD46" s="669">
        <v>127028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21312</v>
      </c>
      <c r="CS47" s="662"/>
      <c r="CT47" s="662"/>
      <c r="CU47" s="662"/>
      <c r="CV47" s="662"/>
      <c r="CW47" s="662"/>
      <c r="CX47" s="662"/>
      <c r="CY47" s="663"/>
      <c r="CZ47" s="666">
        <v>0.3</v>
      </c>
      <c r="DA47" s="695"/>
      <c r="DB47" s="695"/>
      <c r="DC47" s="696"/>
      <c r="DD47" s="669">
        <v>1256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178</v>
      </c>
      <c r="CS48" s="664"/>
      <c r="CT48" s="664"/>
      <c r="CU48" s="664"/>
      <c r="CV48" s="664"/>
      <c r="CW48" s="664"/>
      <c r="CX48" s="664"/>
      <c r="CY48" s="665"/>
      <c r="CZ48" s="666" t="s">
        <v>233</v>
      </c>
      <c r="DA48" s="667"/>
      <c r="DB48" s="667"/>
      <c r="DC48" s="668"/>
      <c r="DD48" s="669" t="s">
        <v>233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6977699</v>
      </c>
      <c r="CS49" s="677"/>
      <c r="CT49" s="677"/>
      <c r="CU49" s="677"/>
      <c r="CV49" s="677"/>
      <c r="CW49" s="677"/>
      <c r="CX49" s="677"/>
      <c r="CY49" s="678"/>
      <c r="CZ49" s="679">
        <v>100</v>
      </c>
      <c r="DA49" s="680"/>
      <c r="DB49" s="680"/>
      <c r="DC49" s="681"/>
      <c r="DD49" s="682">
        <v>4257449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ma9+CQrc3u91nKyRAKGgBtYJZuCQbmSRTfTu7+ZiBnL4u+dDnXsfv/jYFzDw1jCTbFXIRb7tS4grwWIJAraIeQ==" saltValue="TT9NiULEU/VTBQCQT5xzu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384</v>
      </c>
      <c r="C7" s="1140"/>
      <c r="D7" s="1140"/>
      <c r="E7" s="1140"/>
      <c r="F7" s="1140"/>
      <c r="G7" s="1140"/>
      <c r="H7" s="1140"/>
      <c r="I7" s="1140"/>
      <c r="J7" s="1140"/>
      <c r="K7" s="1140"/>
      <c r="L7" s="1140"/>
      <c r="M7" s="1140"/>
      <c r="N7" s="1140"/>
      <c r="O7" s="1140"/>
      <c r="P7" s="1141"/>
      <c r="Q7" s="1193">
        <v>7052</v>
      </c>
      <c r="R7" s="1194"/>
      <c r="S7" s="1194"/>
      <c r="T7" s="1194"/>
      <c r="U7" s="1194"/>
      <c r="V7" s="1194">
        <v>6978</v>
      </c>
      <c r="W7" s="1194"/>
      <c r="X7" s="1194"/>
      <c r="Y7" s="1194"/>
      <c r="Z7" s="1194"/>
      <c r="AA7" s="1194">
        <v>74</v>
      </c>
      <c r="AB7" s="1194"/>
      <c r="AC7" s="1194"/>
      <c r="AD7" s="1194"/>
      <c r="AE7" s="1195"/>
      <c r="AF7" s="1196">
        <v>64</v>
      </c>
      <c r="AG7" s="1197"/>
      <c r="AH7" s="1197"/>
      <c r="AI7" s="1197"/>
      <c r="AJ7" s="1198"/>
      <c r="AK7" s="1180"/>
      <c r="AL7" s="1181"/>
      <c r="AM7" s="1181"/>
      <c r="AN7" s="1181"/>
      <c r="AO7" s="1181"/>
      <c r="AP7" s="1181">
        <v>7000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578</v>
      </c>
      <c r="BT7" s="1185"/>
      <c r="BU7" s="1185"/>
      <c r="BV7" s="1185"/>
      <c r="BW7" s="1185"/>
      <c r="BX7" s="1185"/>
      <c r="BY7" s="1185"/>
      <c r="BZ7" s="1185"/>
      <c r="CA7" s="1185"/>
      <c r="CB7" s="1185"/>
      <c r="CC7" s="1185"/>
      <c r="CD7" s="1185"/>
      <c r="CE7" s="1185"/>
      <c r="CF7" s="1185"/>
      <c r="CG7" s="1186"/>
      <c r="CH7" s="1177">
        <v>0</v>
      </c>
      <c r="CI7" s="1178"/>
      <c r="CJ7" s="1178"/>
      <c r="CK7" s="1178"/>
      <c r="CL7" s="1179"/>
      <c r="CM7" s="1177">
        <v>4</v>
      </c>
      <c r="CN7" s="1178"/>
      <c r="CO7" s="1178"/>
      <c r="CP7" s="1178"/>
      <c r="CQ7" s="1179"/>
      <c r="CR7" s="1177">
        <v>3</v>
      </c>
      <c r="CS7" s="1178"/>
      <c r="CT7" s="1178"/>
      <c r="CU7" s="1178"/>
      <c r="CV7" s="1179"/>
      <c r="CW7" s="1177">
        <v>0</v>
      </c>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579</v>
      </c>
      <c r="BT8" s="1104"/>
      <c r="BU8" s="1104"/>
      <c r="BV8" s="1104"/>
      <c r="BW8" s="1104"/>
      <c r="BX8" s="1104"/>
      <c r="BY8" s="1104"/>
      <c r="BZ8" s="1104"/>
      <c r="CA8" s="1104"/>
      <c r="CB8" s="1104"/>
      <c r="CC8" s="1104"/>
      <c r="CD8" s="1104"/>
      <c r="CE8" s="1104"/>
      <c r="CF8" s="1104"/>
      <c r="CG8" s="1105"/>
      <c r="CH8" s="1078">
        <v>-6</v>
      </c>
      <c r="CI8" s="1079"/>
      <c r="CJ8" s="1079"/>
      <c r="CK8" s="1079"/>
      <c r="CL8" s="1080"/>
      <c r="CM8" s="1078">
        <v>55</v>
      </c>
      <c r="CN8" s="1079"/>
      <c r="CO8" s="1079"/>
      <c r="CP8" s="1079"/>
      <c r="CQ8" s="1080"/>
      <c r="CR8" s="1078">
        <v>40</v>
      </c>
      <c r="CS8" s="1079"/>
      <c r="CT8" s="1079"/>
      <c r="CU8" s="1079"/>
      <c r="CV8" s="1080"/>
      <c r="CW8" s="1078">
        <v>2</v>
      </c>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580</v>
      </c>
      <c r="BT9" s="1104"/>
      <c r="BU9" s="1104"/>
      <c r="BV9" s="1104"/>
      <c r="BW9" s="1104"/>
      <c r="BX9" s="1104"/>
      <c r="BY9" s="1104"/>
      <c r="BZ9" s="1104"/>
      <c r="CA9" s="1104"/>
      <c r="CB9" s="1104"/>
      <c r="CC9" s="1104"/>
      <c r="CD9" s="1104"/>
      <c r="CE9" s="1104"/>
      <c r="CF9" s="1104"/>
      <c r="CG9" s="1105"/>
      <c r="CH9" s="1078" t="s">
        <v>573</v>
      </c>
      <c r="CI9" s="1079"/>
      <c r="CJ9" s="1079"/>
      <c r="CK9" s="1079"/>
      <c r="CL9" s="1080"/>
      <c r="CM9" s="1078" t="s">
        <v>573</v>
      </c>
      <c r="CN9" s="1079"/>
      <c r="CO9" s="1079"/>
      <c r="CP9" s="1079"/>
      <c r="CQ9" s="1080"/>
      <c r="CR9" s="1078">
        <v>8</v>
      </c>
      <c r="CS9" s="1079"/>
      <c r="CT9" s="1079"/>
      <c r="CU9" s="1079"/>
      <c r="CV9" s="1080"/>
      <c r="CW9" s="1078" t="s">
        <v>573</v>
      </c>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581</v>
      </c>
      <c r="BT10" s="1104"/>
      <c r="BU10" s="1104"/>
      <c r="BV10" s="1104"/>
      <c r="BW10" s="1104"/>
      <c r="BX10" s="1104"/>
      <c r="BY10" s="1104"/>
      <c r="BZ10" s="1104"/>
      <c r="CA10" s="1104"/>
      <c r="CB10" s="1104"/>
      <c r="CC10" s="1104"/>
      <c r="CD10" s="1104"/>
      <c r="CE10" s="1104"/>
      <c r="CF10" s="1104"/>
      <c r="CG10" s="1105"/>
      <c r="CH10" s="1078">
        <v>2</v>
      </c>
      <c r="CI10" s="1079"/>
      <c r="CJ10" s="1079"/>
      <c r="CK10" s="1079"/>
      <c r="CL10" s="1080"/>
      <c r="CM10" s="1078">
        <v>73</v>
      </c>
      <c r="CN10" s="1079"/>
      <c r="CO10" s="1079"/>
      <c r="CP10" s="1079"/>
      <c r="CQ10" s="1080"/>
      <c r="CR10" s="1078">
        <v>16</v>
      </c>
      <c r="CS10" s="1079"/>
      <c r="CT10" s="1079"/>
      <c r="CU10" s="1079"/>
      <c r="CV10" s="1080"/>
      <c r="CW10" s="1078">
        <v>116</v>
      </c>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57">
        <v>7052</v>
      </c>
      <c r="R23" s="1158"/>
      <c r="S23" s="1158"/>
      <c r="T23" s="1158"/>
      <c r="U23" s="1158"/>
      <c r="V23" s="1158">
        <v>6978</v>
      </c>
      <c r="W23" s="1158"/>
      <c r="X23" s="1158"/>
      <c r="Y23" s="1158"/>
      <c r="Z23" s="1158"/>
      <c r="AA23" s="1158">
        <v>74</v>
      </c>
      <c r="AB23" s="1158"/>
      <c r="AC23" s="1158"/>
      <c r="AD23" s="1158"/>
      <c r="AE23" s="1159"/>
      <c r="AF23" s="1160">
        <v>64</v>
      </c>
      <c r="AG23" s="1158"/>
      <c r="AH23" s="1158"/>
      <c r="AI23" s="1158"/>
      <c r="AJ23" s="1161"/>
      <c r="AK23" s="1162"/>
      <c r="AL23" s="1163"/>
      <c r="AM23" s="1163"/>
      <c r="AN23" s="1163"/>
      <c r="AO23" s="1163"/>
      <c r="AP23" s="1158">
        <v>7000</v>
      </c>
      <c r="AQ23" s="1158"/>
      <c r="AR23" s="1158"/>
      <c r="AS23" s="1158"/>
      <c r="AT23" s="1158"/>
      <c r="AU23" s="1164"/>
      <c r="AV23" s="1164"/>
      <c r="AW23" s="1164"/>
      <c r="AX23" s="1164"/>
      <c r="AY23" s="1165"/>
      <c r="AZ23" s="1154" t="s">
        <v>233</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398</v>
      </c>
      <c r="C28" s="1140"/>
      <c r="D28" s="1140"/>
      <c r="E28" s="1140"/>
      <c r="F28" s="1140"/>
      <c r="G28" s="1140"/>
      <c r="H28" s="1140"/>
      <c r="I28" s="1140"/>
      <c r="J28" s="1140"/>
      <c r="K28" s="1140"/>
      <c r="L28" s="1140"/>
      <c r="M28" s="1140"/>
      <c r="N28" s="1140"/>
      <c r="O28" s="1140"/>
      <c r="P28" s="1141"/>
      <c r="Q28" s="1142">
        <v>1121</v>
      </c>
      <c r="R28" s="1143"/>
      <c r="S28" s="1143"/>
      <c r="T28" s="1143"/>
      <c r="U28" s="1143"/>
      <c r="V28" s="1143">
        <v>1081</v>
      </c>
      <c r="W28" s="1143"/>
      <c r="X28" s="1143"/>
      <c r="Y28" s="1143"/>
      <c r="Z28" s="1143"/>
      <c r="AA28" s="1143">
        <v>40</v>
      </c>
      <c r="AB28" s="1143"/>
      <c r="AC28" s="1143"/>
      <c r="AD28" s="1143"/>
      <c r="AE28" s="1144"/>
      <c r="AF28" s="1145">
        <v>40</v>
      </c>
      <c r="AG28" s="1143"/>
      <c r="AH28" s="1143"/>
      <c r="AI28" s="1143"/>
      <c r="AJ28" s="1146"/>
      <c r="AK28" s="1147">
        <v>104</v>
      </c>
      <c r="AL28" s="1135"/>
      <c r="AM28" s="1135"/>
      <c r="AN28" s="1135"/>
      <c r="AO28" s="1135"/>
      <c r="AP28" s="1135" t="s">
        <v>573</v>
      </c>
      <c r="AQ28" s="1135"/>
      <c r="AR28" s="1135"/>
      <c r="AS28" s="1135"/>
      <c r="AT28" s="1135"/>
      <c r="AU28" s="1135" t="s">
        <v>573</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399</v>
      </c>
      <c r="C29" s="1127"/>
      <c r="D29" s="1127"/>
      <c r="E29" s="1127"/>
      <c r="F29" s="1127"/>
      <c r="G29" s="1127"/>
      <c r="H29" s="1127"/>
      <c r="I29" s="1127"/>
      <c r="J29" s="1127"/>
      <c r="K29" s="1127"/>
      <c r="L29" s="1127"/>
      <c r="M29" s="1127"/>
      <c r="N29" s="1127"/>
      <c r="O29" s="1127"/>
      <c r="P29" s="1128"/>
      <c r="Q29" s="1132">
        <v>90</v>
      </c>
      <c r="R29" s="1133"/>
      <c r="S29" s="1133"/>
      <c r="T29" s="1133"/>
      <c r="U29" s="1133"/>
      <c r="V29" s="1133">
        <v>89</v>
      </c>
      <c r="W29" s="1133"/>
      <c r="X29" s="1133"/>
      <c r="Y29" s="1133"/>
      <c r="Z29" s="1133"/>
      <c r="AA29" s="1133">
        <v>1</v>
      </c>
      <c r="AB29" s="1133"/>
      <c r="AC29" s="1133"/>
      <c r="AD29" s="1133"/>
      <c r="AE29" s="1134"/>
      <c r="AF29" s="1108">
        <v>0</v>
      </c>
      <c r="AG29" s="1109"/>
      <c r="AH29" s="1109"/>
      <c r="AI29" s="1109"/>
      <c r="AJ29" s="1110"/>
      <c r="AK29" s="1069">
        <v>23</v>
      </c>
      <c r="AL29" s="1060"/>
      <c r="AM29" s="1060"/>
      <c r="AN29" s="1060"/>
      <c r="AO29" s="1060"/>
      <c r="AP29" s="1060" t="s">
        <v>573</v>
      </c>
      <c r="AQ29" s="1060"/>
      <c r="AR29" s="1060"/>
      <c r="AS29" s="1060"/>
      <c r="AT29" s="1060"/>
      <c r="AU29" s="1060" t="s">
        <v>573</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400</v>
      </c>
      <c r="C30" s="1127"/>
      <c r="D30" s="1127"/>
      <c r="E30" s="1127"/>
      <c r="F30" s="1127"/>
      <c r="G30" s="1127"/>
      <c r="H30" s="1127"/>
      <c r="I30" s="1127"/>
      <c r="J30" s="1127"/>
      <c r="K30" s="1127"/>
      <c r="L30" s="1127"/>
      <c r="M30" s="1127"/>
      <c r="N30" s="1127"/>
      <c r="O30" s="1127"/>
      <c r="P30" s="1128"/>
      <c r="Q30" s="1132">
        <v>313</v>
      </c>
      <c r="R30" s="1133"/>
      <c r="S30" s="1133"/>
      <c r="T30" s="1133"/>
      <c r="U30" s="1133"/>
      <c r="V30" s="1133">
        <v>238</v>
      </c>
      <c r="W30" s="1133"/>
      <c r="X30" s="1133"/>
      <c r="Y30" s="1133"/>
      <c r="Z30" s="1133"/>
      <c r="AA30" s="1133">
        <v>75</v>
      </c>
      <c r="AB30" s="1133"/>
      <c r="AC30" s="1133"/>
      <c r="AD30" s="1133"/>
      <c r="AE30" s="1134"/>
      <c r="AF30" s="1108">
        <v>560</v>
      </c>
      <c r="AG30" s="1109"/>
      <c r="AH30" s="1109"/>
      <c r="AI30" s="1109"/>
      <c r="AJ30" s="1110"/>
      <c r="AK30" s="1069">
        <v>2</v>
      </c>
      <c r="AL30" s="1060"/>
      <c r="AM30" s="1060"/>
      <c r="AN30" s="1060"/>
      <c r="AO30" s="1060"/>
      <c r="AP30" s="1060">
        <v>355</v>
      </c>
      <c r="AQ30" s="1060"/>
      <c r="AR30" s="1060"/>
      <c r="AS30" s="1060"/>
      <c r="AT30" s="1060"/>
      <c r="AU30" s="1060">
        <v>43</v>
      </c>
      <c r="AV30" s="1060"/>
      <c r="AW30" s="1060"/>
      <c r="AX30" s="1060"/>
      <c r="AY30" s="1060"/>
      <c r="AZ30" s="1131"/>
      <c r="BA30" s="1131"/>
      <c r="BB30" s="1131"/>
      <c r="BC30" s="1131"/>
      <c r="BD30" s="1131"/>
      <c r="BE30" s="1121" t="s">
        <v>401</v>
      </c>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402</v>
      </c>
      <c r="C31" s="1127"/>
      <c r="D31" s="1127"/>
      <c r="E31" s="1127"/>
      <c r="F31" s="1127"/>
      <c r="G31" s="1127"/>
      <c r="H31" s="1127"/>
      <c r="I31" s="1127"/>
      <c r="J31" s="1127"/>
      <c r="K31" s="1127"/>
      <c r="L31" s="1127"/>
      <c r="M31" s="1127"/>
      <c r="N31" s="1127"/>
      <c r="O31" s="1127"/>
      <c r="P31" s="1128"/>
      <c r="Q31" s="1132">
        <v>837</v>
      </c>
      <c r="R31" s="1133"/>
      <c r="S31" s="1133"/>
      <c r="T31" s="1133"/>
      <c r="U31" s="1133"/>
      <c r="V31" s="1133">
        <v>823</v>
      </c>
      <c r="W31" s="1133"/>
      <c r="X31" s="1133"/>
      <c r="Y31" s="1133"/>
      <c r="Z31" s="1133"/>
      <c r="AA31" s="1133">
        <v>14</v>
      </c>
      <c r="AB31" s="1133"/>
      <c r="AC31" s="1133"/>
      <c r="AD31" s="1133"/>
      <c r="AE31" s="1134"/>
      <c r="AF31" s="1108">
        <v>13</v>
      </c>
      <c r="AG31" s="1109"/>
      <c r="AH31" s="1109"/>
      <c r="AI31" s="1109"/>
      <c r="AJ31" s="1110"/>
      <c r="AK31" s="1069">
        <v>350</v>
      </c>
      <c r="AL31" s="1060"/>
      <c r="AM31" s="1060"/>
      <c r="AN31" s="1060"/>
      <c r="AO31" s="1060"/>
      <c r="AP31" s="1060">
        <v>4399</v>
      </c>
      <c r="AQ31" s="1060"/>
      <c r="AR31" s="1060"/>
      <c r="AS31" s="1060"/>
      <c r="AT31" s="1060"/>
      <c r="AU31" s="1060">
        <v>2745</v>
      </c>
      <c r="AV31" s="1060"/>
      <c r="AW31" s="1060"/>
      <c r="AX31" s="1060"/>
      <c r="AY31" s="1060"/>
      <c r="AZ31" s="1131"/>
      <c r="BA31" s="1131"/>
      <c r="BB31" s="1131"/>
      <c r="BC31" s="1131"/>
      <c r="BD31" s="1131"/>
      <c r="BE31" s="1121" t="s">
        <v>403</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404</v>
      </c>
      <c r="C32" s="1127"/>
      <c r="D32" s="1127"/>
      <c r="E32" s="1127"/>
      <c r="F32" s="1127"/>
      <c r="G32" s="1127"/>
      <c r="H32" s="1127"/>
      <c r="I32" s="1127"/>
      <c r="J32" s="1127"/>
      <c r="K32" s="1127"/>
      <c r="L32" s="1127"/>
      <c r="M32" s="1127"/>
      <c r="N32" s="1127"/>
      <c r="O32" s="1127"/>
      <c r="P32" s="1128"/>
      <c r="Q32" s="1132">
        <v>4</v>
      </c>
      <c r="R32" s="1133"/>
      <c r="S32" s="1133"/>
      <c r="T32" s="1133"/>
      <c r="U32" s="1133"/>
      <c r="V32" s="1133">
        <v>4</v>
      </c>
      <c r="W32" s="1133"/>
      <c r="X32" s="1133"/>
      <c r="Y32" s="1133"/>
      <c r="Z32" s="1133"/>
      <c r="AA32" s="1133">
        <v>0</v>
      </c>
      <c r="AB32" s="1133"/>
      <c r="AC32" s="1133"/>
      <c r="AD32" s="1133"/>
      <c r="AE32" s="1134"/>
      <c r="AF32" s="1108">
        <v>0</v>
      </c>
      <c r="AG32" s="1109"/>
      <c r="AH32" s="1109"/>
      <c r="AI32" s="1109"/>
      <c r="AJ32" s="1110"/>
      <c r="AK32" s="1069">
        <v>2</v>
      </c>
      <c r="AL32" s="1060"/>
      <c r="AM32" s="1060"/>
      <c r="AN32" s="1060"/>
      <c r="AO32" s="1060"/>
      <c r="AP32" s="1060">
        <v>20</v>
      </c>
      <c r="AQ32" s="1060"/>
      <c r="AR32" s="1060"/>
      <c r="AS32" s="1060"/>
      <c r="AT32" s="1060"/>
      <c r="AU32" s="1060">
        <v>14</v>
      </c>
      <c r="AV32" s="1060"/>
      <c r="AW32" s="1060"/>
      <c r="AX32" s="1060"/>
      <c r="AY32" s="1060"/>
      <c r="AZ32" s="1131"/>
      <c r="BA32" s="1131"/>
      <c r="BB32" s="1131"/>
      <c r="BC32" s="1131"/>
      <c r="BD32" s="1131"/>
      <c r="BE32" s="1121" t="s">
        <v>403</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405</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386</v>
      </c>
      <c r="B63" s="1033" t="s">
        <v>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613</v>
      </c>
      <c r="AG63" s="1048"/>
      <c r="AH63" s="1048"/>
      <c r="AI63" s="1048"/>
      <c r="AJ63" s="1119"/>
      <c r="AK63" s="1120"/>
      <c r="AL63" s="1052"/>
      <c r="AM63" s="1052"/>
      <c r="AN63" s="1052"/>
      <c r="AO63" s="1052"/>
      <c r="AP63" s="1048">
        <v>4774</v>
      </c>
      <c r="AQ63" s="1048"/>
      <c r="AR63" s="1048"/>
      <c r="AS63" s="1048"/>
      <c r="AT63" s="1048"/>
      <c r="AU63" s="1048">
        <v>2802</v>
      </c>
      <c r="AV63" s="1048"/>
      <c r="AW63" s="1048"/>
      <c r="AX63" s="1048"/>
      <c r="AY63" s="1048"/>
      <c r="AZ63" s="1114"/>
      <c r="BA63" s="1114"/>
      <c r="BB63" s="1114"/>
      <c r="BC63" s="1114"/>
      <c r="BD63" s="1114"/>
      <c r="BE63" s="1049"/>
      <c r="BF63" s="1049"/>
      <c r="BG63" s="1049"/>
      <c r="BH63" s="1049"/>
      <c r="BI63" s="1050"/>
      <c r="BJ63" s="1115" t="s">
        <v>233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408</v>
      </c>
      <c r="B66" s="1085"/>
      <c r="C66" s="1085"/>
      <c r="D66" s="1085"/>
      <c r="E66" s="1085"/>
      <c r="F66" s="1085"/>
      <c r="G66" s="1085"/>
      <c r="H66" s="1085"/>
      <c r="I66" s="1085"/>
      <c r="J66" s="1085"/>
      <c r="K66" s="1085"/>
      <c r="L66" s="1085"/>
      <c r="M66" s="1085"/>
      <c r="N66" s="1085"/>
      <c r="O66" s="1085"/>
      <c r="P66" s="1086"/>
      <c r="Q66" s="1090" t="s">
        <v>409</v>
      </c>
      <c r="R66" s="1091"/>
      <c r="S66" s="1091"/>
      <c r="T66" s="1091"/>
      <c r="U66" s="1092"/>
      <c r="V66" s="1090" t="s">
        <v>410</v>
      </c>
      <c r="W66" s="1091"/>
      <c r="X66" s="1091"/>
      <c r="Y66" s="1091"/>
      <c r="Z66" s="1092"/>
      <c r="AA66" s="1090" t="s">
        <v>411</v>
      </c>
      <c r="AB66" s="1091"/>
      <c r="AC66" s="1091"/>
      <c r="AD66" s="1091"/>
      <c r="AE66" s="1092"/>
      <c r="AF66" s="1096" t="s">
        <v>393</v>
      </c>
      <c r="AG66" s="1097"/>
      <c r="AH66" s="1097"/>
      <c r="AI66" s="1097"/>
      <c r="AJ66" s="1098"/>
      <c r="AK66" s="1090" t="s">
        <v>412</v>
      </c>
      <c r="AL66" s="1085"/>
      <c r="AM66" s="1085"/>
      <c r="AN66" s="1085"/>
      <c r="AO66" s="1086"/>
      <c r="AP66" s="1090" t="s">
        <v>413</v>
      </c>
      <c r="AQ66" s="1091"/>
      <c r="AR66" s="1091"/>
      <c r="AS66" s="1091"/>
      <c r="AT66" s="1092"/>
      <c r="AU66" s="1090" t="s">
        <v>414</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593</v>
      </c>
      <c r="C68" s="1075"/>
      <c r="D68" s="1075"/>
      <c r="E68" s="1075"/>
      <c r="F68" s="1075"/>
      <c r="G68" s="1075"/>
      <c r="H68" s="1075"/>
      <c r="I68" s="1075"/>
      <c r="J68" s="1075"/>
      <c r="K68" s="1075"/>
      <c r="L68" s="1075"/>
      <c r="M68" s="1075"/>
      <c r="N68" s="1075"/>
      <c r="O68" s="1075"/>
      <c r="P68" s="1076"/>
      <c r="Q68" s="1077"/>
      <c r="R68" s="1071"/>
      <c r="S68" s="1071"/>
      <c r="T68" s="1071"/>
      <c r="U68" s="1071"/>
      <c r="V68" s="1071"/>
      <c r="W68" s="1071"/>
      <c r="X68" s="1071"/>
      <c r="Y68" s="1071"/>
      <c r="Z68" s="1071"/>
      <c r="AA68" s="1071"/>
      <c r="AB68" s="1071"/>
      <c r="AC68" s="1071"/>
      <c r="AD68" s="1071"/>
      <c r="AE68" s="1071"/>
      <c r="AF68" s="1071"/>
      <c r="AG68" s="1071"/>
      <c r="AH68" s="1071"/>
      <c r="AI68" s="1071"/>
      <c r="AJ68" s="1071"/>
      <c r="AK68" s="1071"/>
      <c r="AL68" s="1071"/>
      <c r="AM68" s="1071"/>
      <c r="AN68" s="1071"/>
      <c r="AO68" s="1071"/>
      <c r="AP68" s="1071"/>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596</v>
      </c>
      <c r="C69" s="1064"/>
      <c r="D69" s="1064"/>
      <c r="E69" s="1064"/>
      <c r="F69" s="1064"/>
      <c r="G69" s="1064"/>
      <c r="H69" s="1064"/>
      <c r="I69" s="1064"/>
      <c r="J69" s="1064"/>
      <c r="K69" s="1064"/>
      <c r="L69" s="1064"/>
      <c r="M69" s="1064"/>
      <c r="N69" s="1064"/>
      <c r="O69" s="1064"/>
      <c r="P69" s="1065"/>
      <c r="Q69" s="1066">
        <v>2483</v>
      </c>
      <c r="R69" s="1060"/>
      <c r="S69" s="1060"/>
      <c r="T69" s="1060"/>
      <c r="U69" s="1060"/>
      <c r="V69" s="1060">
        <v>2382</v>
      </c>
      <c r="W69" s="1060"/>
      <c r="X69" s="1060"/>
      <c r="Y69" s="1060"/>
      <c r="Z69" s="1060"/>
      <c r="AA69" s="1060">
        <v>101</v>
      </c>
      <c r="AB69" s="1060"/>
      <c r="AC69" s="1060"/>
      <c r="AD69" s="1060"/>
      <c r="AE69" s="1060"/>
      <c r="AF69" s="1060">
        <v>128</v>
      </c>
      <c r="AG69" s="1060"/>
      <c r="AH69" s="1060"/>
      <c r="AI69" s="1060"/>
      <c r="AJ69" s="1060"/>
      <c r="AK69" s="1060">
        <v>0</v>
      </c>
      <c r="AL69" s="1060"/>
      <c r="AM69" s="1060"/>
      <c r="AN69" s="1060"/>
      <c r="AO69" s="1060"/>
      <c r="AP69" s="1060">
        <v>413</v>
      </c>
      <c r="AQ69" s="1060"/>
      <c r="AR69" s="1060"/>
      <c r="AS69" s="1060"/>
      <c r="AT69" s="1060"/>
      <c r="AU69" s="1060">
        <v>78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597</v>
      </c>
      <c r="C70" s="1064"/>
      <c r="D70" s="1064"/>
      <c r="E70" s="1064"/>
      <c r="F70" s="1064"/>
      <c r="G70" s="1064"/>
      <c r="H70" s="1064"/>
      <c r="I70" s="1064"/>
      <c r="J70" s="1064"/>
      <c r="K70" s="1064"/>
      <c r="L70" s="1064"/>
      <c r="M70" s="1064"/>
      <c r="N70" s="1064"/>
      <c r="O70" s="1064"/>
      <c r="P70" s="1065"/>
      <c r="Q70" s="1066">
        <v>6885</v>
      </c>
      <c r="R70" s="1060"/>
      <c r="S70" s="1060"/>
      <c r="T70" s="1060"/>
      <c r="U70" s="1060"/>
      <c r="V70" s="1060">
        <v>6717</v>
      </c>
      <c r="W70" s="1060"/>
      <c r="X70" s="1060"/>
      <c r="Y70" s="1060"/>
      <c r="Z70" s="1060"/>
      <c r="AA70" s="1060">
        <v>168</v>
      </c>
      <c r="AB70" s="1060"/>
      <c r="AC70" s="1060"/>
      <c r="AD70" s="1060"/>
      <c r="AE70" s="1060"/>
      <c r="AF70" s="1060">
        <v>170</v>
      </c>
      <c r="AG70" s="1060"/>
      <c r="AH70" s="1060"/>
      <c r="AI70" s="1060"/>
      <c r="AJ70" s="1060"/>
      <c r="AK70" s="1060">
        <v>131</v>
      </c>
      <c r="AL70" s="1060"/>
      <c r="AM70" s="1060"/>
      <c r="AN70" s="1060"/>
      <c r="AO70" s="1060"/>
      <c r="AP70" s="1060"/>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574</v>
      </c>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594</v>
      </c>
      <c r="C72" s="1064"/>
      <c r="D72" s="1064"/>
      <c r="E72" s="1064"/>
      <c r="F72" s="1064"/>
      <c r="G72" s="1064"/>
      <c r="H72" s="1064"/>
      <c r="I72" s="1064"/>
      <c r="J72" s="1064"/>
      <c r="K72" s="1064"/>
      <c r="L72" s="1064"/>
      <c r="M72" s="1064"/>
      <c r="N72" s="1064"/>
      <c r="O72" s="1064"/>
      <c r="P72" s="1065"/>
      <c r="Q72" s="1070">
        <v>6381</v>
      </c>
      <c r="R72" s="1068"/>
      <c r="S72" s="1068"/>
      <c r="T72" s="1068"/>
      <c r="U72" s="1069"/>
      <c r="V72" s="1067">
        <v>6104</v>
      </c>
      <c r="W72" s="1068"/>
      <c r="X72" s="1068"/>
      <c r="Y72" s="1068"/>
      <c r="Z72" s="1069"/>
      <c r="AA72" s="1067">
        <v>277</v>
      </c>
      <c r="AB72" s="1068"/>
      <c r="AC72" s="1068"/>
      <c r="AD72" s="1068"/>
      <c r="AE72" s="1069"/>
      <c r="AF72" s="1067">
        <v>277</v>
      </c>
      <c r="AG72" s="1068"/>
      <c r="AH72" s="1068"/>
      <c r="AI72" s="1068"/>
      <c r="AJ72" s="1069"/>
      <c r="AK72" s="1067">
        <v>80</v>
      </c>
      <c r="AL72" s="1068"/>
      <c r="AM72" s="1068"/>
      <c r="AN72" s="1068"/>
      <c r="AO72" s="1069"/>
      <c r="AP72" s="1067" t="s">
        <v>598</v>
      </c>
      <c r="AQ72" s="1068"/>
      <c r="AR72" s="1068"/>
      <c r="AS72" s="1068"/>
      <c r="AT72" s="1069"/>
      <c r="AU72" s="1067" t="s">
        <v>598</v>
      </c>
      <c r="AV72" s="1068"/>
      <c r="AW72" s="1068"/>
      <c r="AX72" s="1068"/>
      <c r="AY72" s="1069"/>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595</v>
      </c>
      <c r="C73" s="1064"/>
      <c r="D73" s="1064"/>
      <c r="E73" s="1064"/>
      <c r="F73" s="1064"/>
      <c r="G73" s="1064"/>
      <c r="H73" s="1064"/>
      <c r="I73" s="1064"/>
      <c r="J73" s="1064"/>
      <c r="K73" s="1064"/>
      <c r="L73" s="1064"/>
      <c r="M73" s="1064"/>
      <c r="N73" s="1064"/>
      <c r="O73" s="1064"/>
      <c r="P73" s="1065"/>
      <c r="Q73" s="1070">
        <v>36</v>
      </c>
      <c r="R73" s="1068"/>
      <c r="S73" s="1068"/>
      <c r="T73" s="1068"/>
      <c r="U73" s="1069"/>
      <c r="V73" s="1067">
        <v>33</v>
      </c>
      <c r="W73" s="1068"/>
      <c r="X73" s="1068"/>
      <c r="Y73" s="1068"/>
      <c r="Z73" s="1069"/>
      <c r="AA73" s="1067">
        <v>3</v>
      </c>
      <c r="AB73" s="1068"/>
      <c r="AC73" s="1068"/>
      <c r="AD73" s="1068"/>
      <c r="AE73" s="1069"/>
      <c r="AF73" s="1067">
        <v>3</v>
      </c>
      <c r="AG73" s="1068"/>
      <c r="AH73" s="1068"/>
      <c r="AI73" s="1068"/>
      <c r="AJ73" s="1069"/>
      <c r="AK73" s="1067">
        <v>29</v>
      </c>
      <c r="AL73" s="1068"/>
      <c r="AM73" s="1068"/>
      <c r="AN73" s="1068"/>
      <c r="AO73" s="1069"/>
      <c r="AP73" s="1067" t="s">
        <v>598</v>
      </c>
      <c r="AQ73" s="1068"/>
      <c r="AR73" s="1068"/>
      <c r="AS73" s="1068"/>
      <c r="AT73" s="1069"/>
      <c r="AU73" s="1067" t="s">
        <v>598</v>
      </c>
      <c r="AV73" s="1068"/>
      <c r="AW73" s="1068"/>
      <c r="AX73" s="1068"/>
      <c r="AY73" s="1069"/>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575</v>
      </c>
      <c r="C74" s="1064"/>
      <c r="D74" s="1064"/>
      <c r="E74" s="1064"/>
      <c r="F74" s="1064"/>
      <c r="G74" s="1064"/>
      <c r="H74" s="1064"/>
      <c r="I74" s="1064"/>
      <c r="J74" s="1064"/>
      <c r="K74" s="1064"/>
      <c r="L74" s="1064"/>
      <c r="M74" s="1064"/>
      <c r="N74" s="1064"/>
      <c r="O74" s="1064"/>
      <c r="P74" s="1065"/>
      <c r="Q74" s="1070">
        <v>48</v>
      </c>
      <c r="R74" s="1068"/>
      <c r="S74" s="1068"/>
      <c r="T74" s="1068"/>
      <c r="U74" s="1069"/>
      <c r="V74" s="1067">
        <v>38</v>
      </c>
      <c r="W74" s="1068"/>
      <c r="X74" s="1068"/>
      <c r="Y74" s="1068"/>
      <c r="Z74" s="1069"/>
      <c r="AA74" s="1067">
        <v>9</v>
      </c>
      <c r="AB74" s="1068"/>
      <c r="AC74" s="1068"/>
      <c r="AD74" s="1068"/>
      <c r="AE74" s="1069"/>
      <c r="AF74" s="1067">
        <v>6</v>
      </c>
      <c r="AG74" s="1068"/>
      <c r="AH74" s="1068"/>
      <c r="AI74" s="1068"/>
      <c r="AJ74" s="1069"/>
      <c r="AK74" s="1067"/>
      <c r="AL74" s="1068"/>
      <c r="AM74" s="1068"/>
      <c r="AN74" s="1068"/>
      <c r="AO74" s="1069"/>
      <c r="AP74" s="1067"/>
      <c r="AQ74" s="1068"/>
      <c r="AR74" s="1068"/>
      <c r="AS74" s="1068"/>
      <c r="AT74" s="1069"/>
      <c r="AU74" s="1067"/>
      <c r="AV74" s="1068"/>
      <c r="AW74" s="1068"/>
      <c r="AX74" s="1068"/>
      <c r="AY74" s="1069"/>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576</v>
      </c>
      <c r="C75" s="1064"/>
      <c r="D75" s="1064"/>
      <c r="E75" s="1064"/>
      <c r="F75" s="1064"/>
      <c r="G75" s="1064"/>
      <c r="H75" s="1064"/>
      <c r="I75" s="1064"/>
      <c r="J75" s="1064"/>
      <c r="K75" s="1064"/>
      <c r="L75" s="1064"/>
      <c r="M75" s="1064"/>
      <c r="N75" s="1064"/>
      <c r="O75" s="1064"/>
      <c r="P75" s="1065"/>
      <c r="Q75" s="1066">
        <v>191</v>
      </c>
      <c r="R75" s="1060"/>
      <c r="S75" s="1060"/>
      <c r="T75" s="1060"/>
      <c r="U75" s="1060"/>
      <c r="V75" s="1060">
        <v>182</v>
      </c>
      <c r="W75" s="1060"/>
      <c r="X75" s="1060"/>
      <c r="Y75" s="1060"/>
      <c r="Z75" s="1060"/>
      <c r="AA75" s="1060">
        <v>9</v>
      </c>
      <c r="AB75" s="1060"/>
      <c r="AC75" s="1060"/>
      <c r="AD75" s="1060"/>
      <c r="AE75" s="1060"/>
      <c r="AF75" s="1060">
        <v>9</v>
      </c>
      <c r="AG75" s="1060"/>
      <c r="AH75" s="1060"/>
      <c r="AI75" s="1060"/>
      <c r="AJ75" s="1060"/>
      <c r="AK75" s="1060" t="s">
        <v>599</v>
      </c>
      <c r="AL75" s="1060"/>
      <c r="AM75" s="1060"/>
      <c r="AN75" s="1060"/>
      <c r="AO75" s="1060"/>
      <c r="AP75" s="1060" t="s">
        <v>599</v>
      </c>
      <c r="AQ75" s="1060"/>
      <c r="AR75" s="1060"/>
      <c r="AS75" s="1060"/>
      <c r="AT75" s="1060"/>
      <c r="AU75" s="1060" t="s">
        <v>599</v>
      </c>
      <c r="AV75" s="1060"/>
      <c r="AW75" s="1060"/>
      <c r="AX75" s="1060"/>
      <c r="AY75" s="1060"/>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577</v>
      </c>
      <c r="C76" s="1064"/>
      <c r="D76" s="1064"/>
      <c r="E76" s="1064"/>
      <c r="F76" s="1064"/>
      <c r="G76" s="1064"/>
      <c r="H76" s="1064"/>
      <c r="I76" s="1064"/>
      <c r="J76" s="1064"/>
      <c r="K76" s="1064"/>
      <c r="L76" s="1064"/>
      <c r="M76" s="1064"/>
      <c r="N76" s="1064"/>
      <c r="O76" s="1064"/>
      <c r="P76" s="1065"/>
      <c r="Q76" s="1066">
        <v>1048</v>
      </c>
      <c r="R76" s="1060"/>
      <c r="S76" s="1060"/>
      <c r="T76" s="1060"/>
      <c r="U76" s="1060"/>
      <c r="V76" s="1060">
        <v>1001</v>
      </c>
      <c r="W76" s="1060"/>
      <c r="X76" s="1060"/>
      <c r="Y76" s="1060"/>
      <c r="Z76" s="1060"/>
      <c r="AA76" s="1060">
        <v>47</v>
      </c>
      <c r="AB76" s="1060"/>
      <c r="AC76" s="1060"/>
      <c r="AD76" s="1060"/>
      <c r="AE76" s="1060"/>
      <c r="AF76" s="1060">
        <v>47</v>
      </c>
      <c r="AG76" s="1060"/>
      <c r="AH76" s="1060"/>
      <c r="AI76" s="1060"/>
      <c r="AJ76" s="1060"/>
      <c r="AK76" s="1060">
        <v>42</v>
      </c>
      <c r="AL76" s="1060"/>
      <c r="AM76" s="1060"/>
      <c r="AN76" s="1060"/>
      <c r="AO76" s="1060"/>
      <c r="AP76" s="1060" t="s">
        <v>599</v>
      </c>
      <c r="AQ76" s="1060"/>
      <c r="AR76" s="1060"/>
      <c r="AS76" s="1060"/>
      <c r="AT76" s="1060"/>
      <c r="AU76" s="1060" t="s">
        <v>599</v>
      </c>
      <c r="AV76" s="1060"/>
      <c r="AW76" s="1060"/>
      <c r="AX76" s="1060"/>
      <c r="AY76" s="1060"/>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582</v>
      </c>
      <c r="C77" s="1064"/>
      <c r="D77" s="1064"/>
      <c r="E77" s="1064"/>
      <c r="F77" s="1064"/>
      <c r="G77" s="1064"/>
      <c r="H77" s="1064"/>
      <c r="I77" s="1064"/>
      <c r="J77" s="1064"/>
      <c r="K77" s="1064"/>
      <c r="L77" s="1064"/>
      <c r="M77" s="1064"/>
      <c r="N77" s="1064"/>
      <c r="O77" s="1064"/>
      <c r="P77" s="1065"/>
      <c r="Q77" s="1066">
        <v>416</v>
      </c>
      <c r="R77" s="1060"/>
      <c r="S77" s="1060"/>
      <c r="T77" s="1060"/>
      <c r="U77" s="1060"/>
      <c r="V77" s="1060">
        <v>399</v>
      </c>
      <c r="W77" s="1060"/>
      <c r="X77" s="1060"/>
      <c r="Y77" s="1060"/>
      <c r="Z77" s="1060"/>
      <c r="AA77" s="1060">
        <v>17</v>
      </c>
      <c r="AB77" s="1060"/>
      <c r="AC77" s="1060"/>
      <c r="AD77" s="1060"/>
      <c r="AE77" s="1060"/>
      <c r="AF77" s="1060">
        <v>17</v>
      </c>
      <c r="AG77" s="1060"/>
      <c r="AH77" s="1060"/>
      <c r="AI77" s="1060"/>
      <c r="AJ77" s="1060"/>
      <c r="AK77" s="1060">
        <v>0</v>
      </c>
      <c r="AL77" s="1060"/>
      <c r="AM77" s="1060"/>
      <c r="AN77" s="1060"/>
      <c r="AO77" s="1060"/>
      <c r="AP77" s="1060">
        <v>13</v>
      </c>
      <c r="AQ77" s="1060"/>
      <c r="AR77" s="1060"/>
      <c r="AS77" s="1060"/>
      <c r="AT77" s="1060"/>
      <c r="AU77" s="1060">
        <v>8</v>
      </c>
      <c r="AV77" s="1060"/>
      <c r="AW77" s="1060"/>
      <c r="AX77" s="1060"/>
      <c r="AY77" s="1060"/>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591</v>
      </c>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592</v>
      </c>
      <c r="C79" s="1064"/>
      <c r="D79" s="1064"/>
      <c r="E79" s="1064"/>
      <c r="F79" s="1064"/>
      <c r="G79" s="1064"/>
      <c r="H79" s="1064"/>
      <c r="I79" s="1064"/>
      <c r="J79" s="1064"/>
      <c r="K79" s="1064"/>
      <c r="L79" s="1064"/>
      <c r="M79" s="1064"/>
      <c r="N79" s="1064"/>
      <c r="O79" s="1064"/>
      <c r="P79" s="1065"/>
      <c r="Q79" s="1070">
        <v>1268</v>
      </c>
      <c r="R79" s="1068"/>
      <c r="S79" s="1068"/>
      <c r="T79" s="1068"/>
      <c r="U79" s="1069"/>
      <c r="V79" s="1067">
        <v>1133</v>
      </c>
      <c r="W79" s="1068"/>
      <c r="X79" s="1068"/>
      <c r="Y79" s="1068"/>
      <c r="Z79" s="1069"/>
      <c r="AA79" s="1067">
        <v>135</v>
      </c>
      <c r="AB79" s="1068"/>
      <c r="AC79" s="1068"/>
      <c r="AD79" s="1068"/>
      <c r="AE79" s="1069"/>
      <c r="AF79" s="1060">
        <v>135</v>
      </c>
      <c r="AG79" s="1060"/>
      <c r="AH79" s="1060"/>
      <c r="AI79" s="1060"/>
      <c r="AJ79" s="1060"/>
      <c r="AK79" s="1067">
        <v>0</v>
      </c>
      <c r="AL79" s="1068"/>
      <c r="AM79" s="1068"/>
      <c r="AN79" s="1068"/>
      <c r="AO79" s="1069"/>
      <c r="AP79" s="1067" t="s">
        <v>599</v>
      </c>
      <c r="AQ79" s="1068"/>
      <c r="AR79" s="1068"/>
      <c r="AS79" s="1068"/>
      <c r="AT79" s="1069"/>
      <c r="AU79" s="1067" t="s">
        <v>599</v>
      </c>
      <c r="AV79" s="1068"/>
      <c r="AW79" s="1068"/>
      <c r="AX79" s="1068"/>
      <c r="AY79" s="1069"/>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600</v>
      </c>
      <c r="C80" s="1064"/>
      <c r="D80" s="1064"/>
      <c r="E80" s="1064"/>
      <c r="F80" s="1064"/>
      <c r="G80" s="1064"/>
      <c r="H80" s="1064"/>
      <c r="I80" s="1064"/>
      <c r="J80" s="1064"/>
      <c r="K80" s="1064"/>
      <c r="L80" s="1064"/>
      <c r="M80" s="1064"/>
      <c r="N80" s="1064"/>
      <c r="O80" s="1064"/>
      <c r="P80" s="1065"/>
      <c r="Q80" s="1070">
        <v>285242</v>
      </c>
      <c r="R80" s="1068"/>
      <c r="S80" s="1068"/>
      <c r="T80" s="1068"/>
      <c r="U80" s="1069"/>
      <c r="V80" s="1067">
        <v>271656</v>
      </c>
      <c r="W80" s="1068"/>
      <c r="X80" s="1068"/>
      <c r="Y80" s="1068"/>
      <c r="Z80" s="1069"/>
      <c r="AA80" s="1067">
        <v>13586</v>
      </c>
      <c r="AB80" s="1068"/>
      <c r="AC80" s="1068"/>
      <c r="AD80" s="1068"/>
      <c r="AE80" s="1069"/>
      <c r="AF80" s="1060">
        <v>13586</v>
      </c>
      <c r="AG80" s="1060"/>
      <c r="AH80" s="1060"/>
      <c r="AI80" s="1060"/>
      <c r="AJ80" s="1060"/>
      <c r="AK80" s="1067">
        <v>983</v>
      </c>
      <c r="AL80" s="1068"/>
      <c r="AM80" s="1068"/>
      <c r="AN80" s="1068"/>
      <c r="AO80" s="1069"/>
      <c r="AP80" s="1067" t="s">
        <v>599</v>
      </c>
      <c r="AQ80" s="1068"/>
      <c r="AR80" s="1068"/>
      <c r="AS80" s="1068"/>
      <c r="AT80" s="1069"/>
      <c r="AU80" s="1067" t="s">
        <v>599</v>
      </c>
      <c r="AV80" s="1068"/>
      <c r="AW80" s="1068"/>
      <c r="AX80" s="1068"/>
      <c r="AY80" s="1069"/>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14378</v>
      </c>
      <c r="AG88" s="1048"/>
      <c r="AH88" s="1048"/>
      <c r="AI88" s="1048"/>
      <c r="AJ88" s="1048"/>
      <c r="AK88" s="1052"/>
      <c r="AL88" s="1052"/>
      <c r="AM88" s="1052"/>
      <c r="AN88" s="1052"/>
      <c r="AO88" s="1052"/>
      <c r="AP88" s="1048">
        <v>426</v>
      </c>
      <c r="AQ88" s="1048"/>
      <c r="AR88" s="1048"/>
      <c r="AS88" s="1048"/>
      <c r="AT88" s="1048"/>
      <c r="AU88" s="1048">
        <v>86</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67</v>
      </c>
      <c r="CS102" s="1040"/>
      <c r="CT102" s="1040"/>
      <c r="CU102" s="1040"/>
      <c r="CV102" s="1041"/>
      <c r="CW102" s="1039">
        <v>118</v>
      </c>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305</v>
      </c>
      <c r="AG109" s="983"/>
      <c r="AH109" s="983"/>
      <c r="AI109" s="983"/>
      <c r="AJ109" s="984"/>
      <c r="AK109" s="985" t="s">
        <v>304</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305</v>
      </c>
      <c r="BW109" s="983"/>
      <c r="BX109" s="983"/>
      <c r="BY109" s="983"/>
      <c r="BZ109" s="984"/>
      <c r="CA109" s="985" t="s">
        <v>304</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305</v>
      </c>
      <c r="DM109" s="983"/>
      <c r="DN109" s="983"/>
      <c r="DO109" s="983"/>
      <c r="DP109" s="984"/>
      <c r="DQ109" s="985" t="s">
        <v>304</v>
      </c>
      <c r="DR109" s="983"/>
      <c r="DS109" s="983"/>
      <c r="DT109" s="983"/>
      <c r="DU109" s="984"/>
      <c r="DV109" s="985" t="s">
        <v>425</v>
      </c>
      <c r="DW109" s="983"/>
      <c r="DX109" s="983"/>
      <c r="DY109" s="983"/>
      <c r="DZ109" s="1014"/>
    </row>
    <row r="110" spans="1:131" s="246" customFormat="1" ht="26.25" customHeight="1" x14ac:dyDescent="0.15">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533850</v>
      </c>
      <c r="AB110" s="976"/>
      <c r="AC110" s="976"/>
      <c r="AD110" s="976"/>
      <c r="AE110" s="977"/>
      <c r="AF110" s="978">
        <v>520534</v>
      </c>
      <c r="AG110" s="976"/>
      <c r="AH110" s="976"/>
      <c r="AI110" s="976"/>
      <c r="AJ110" s="977"/>
      <c r="AK110" s="978">
        <v>581132</v>
      </c>
      <c r="AL110" s="976"/>
      <c r="AM110" s="976"/>
      <c r="AN110" s="976"/>
      <c r="AO110" s="977"/>
      <c r="AP110" s="979">
        <v>20.6</v>
      </c>
      <c r="AQ110" s="980"/>
      <c r="AR110" s="980"/>
      <c r="AS110" s="980"/>
      <c r="AT110" s="981"/>
      <c r="AU110" s="1015" t="s">
        <v>72</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5770842</v>
      </c>
      <c r="BR110" s="923"/>
      <c r="BS110" s="923"/>
      <c r="BT110" s="923"/>
      <c r="BU110" s="923"/>
      <c r="BV110" s="923">
        <v>6294241</v>
      </c>
      <c r="BW110" s="923"/>
      <c r="BX110" s="923"/>
      <c r="BY110" s="923"/>
      <c r="BZ110" s="923"/>
      <c r="CA110" s="923">
        <v>7000038</v>
      </c>
      <c r="CB110" s="923"/>
      <c r="CC110" s="923"/>
      <c r="CD110" s="923"/>
      <c r="CE110" s="923"/>
      <c r="CF110" s="947">
        <v>248.5</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431</v>
      </c>
      <c r="DH110" s="923"/>
      <c r="DI110" s="923"/>
      <c r="DJ110" s="923"/>
      <c r="DK110" s="923"/>
      <c r="DL110" s="923" t="s">
        <v>431</v>
      </c>
      <c r="DM110" s="923"/>
      <c r="DN110" s="923"/>
      <c r="DO110" s="923"/>
      <c r="DP110" s="923"/>
      <c r="DQ110" s="923" t="s">
        <v>431</v>
      </c>
      <c r="DR110" s="923"/>
      <c r="DS110" s="923"/>
      <c r="DT110" s="923"/>
      <c r="DU110" s="923"/>
      <c r="DV110" s="924" t="s">
        <v>431</v>
      </c>
      <c r="DW110" s="924"/>
      <c r="DX110" s="924"/>
      <c r="DY110" s="924"/>
      <c r="DZ110" s="925"/>
    </row>
    <row r="111" spans="1:131" s="246" customFormat="1" ht="26.25" customHeight="1" x14ac:dyDescent="0.15">
      <c r="A111" s="852" t="s">
        <v>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433</v>
      </c>
      <c r="AB111" s="1004"/>
      <c r="AC111" s="1004"/>
      <c r="AD111" s="1004"/>
      <c r="AE111" s="1005"/>
      <c r="AF111" s="1006" t="s">
        <v>434</v>
      </c>
      <c r="AG111" s="1004"/>
      <c r="AH111" s="1004"/>
      <c r="AI111" s="1004"/>
      <c r="AJ111" s="1005"/>
      <c r="AK111" s="1006" t="s">
        <v>433</v>
      </c>
      <c r="AL111" s="1004"/>
      <c r="AM111" s="1004"/>
      <c r="AN111" s="1004"/>
      <c r="AO111" s="1005"/>
      <c r="AP111" s="1007" t="s">
        <v>433</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v>77940</v>
      </c>
      <c r="BR111" s="895"/>
      <c r="BS111" s="895"/>
      <c r="BT111" s="895"/>
      <c r="BU111" s="895"/>
      <c r="BV111" s="895">
        <v>63306</v>
      </c>
      <c r="BW111" s="895"/>
      <c r="BX111" s="895"/>
      <c r="BY111" s="895"/>
      <c r="BZ111" s="895"/>
      <c r="CA111" s="895">
        <v>60329</v>
      </c>
      <c r="CB111" s="895"/>
      <c r="CC111" s="895"/>
      <c r="CD111" s="895"/>
      <c r="CE111" s="895"/>
      <c r="CF111" s="956">
        <v>2.1</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431</v>
      </c>
      <c r="DH111" s="895"/>
      <c r="DI111" s="895"/>
      <c r="DJ111" s="895"/>
      <c r="DK111" s="895"/>
      <c r="DL111" s="895" t="s">
        <v>431</v>
      </c>
      <c r="DM111" s="895"/>
      <c r="DN111" s="895"/>
      <c r="DO111" s="895"/>
      <c r="DP111" s="895"/>
      <c r="DQ111" s="895" t="s">
        <v>433</v>
      </c>
      <c r="DR111" s="895"/>
      <c r="DS111" s="895"/>
      <c r="DT111" s="895"/>
      <c r="DU111" s="895"/>
      <c r="DV111" s="872" t="s">
        <v>433</v>
      </c>
      <c r="DW111" s="872"/>
      <c r="DX111" s="872"/>
      <c r="DY111" s="872"/>
      <c r="DZ111" s="873"/>
    </row>
    <row r="112" spans="1:131" s="246" customFormat="1" ht="26.25" customHeight="1" x14ac:dyDescent="0.15">
      <c r="A112" s="997" t="s">
        <v>437</v>
      </c>
      <c r="B112" s="998"/>
      <c r="C112" s="828" t="s">
        <v>438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431</v>
      </c>
      <c r="AB112" s="858"/>
      <c r="AC112" s="858"/>
      <c r="AD112" s="858"/>
      <c r="AE112" s="859"/>
      <c r="AF112" s="860" t="s">
        <v>431</v>
      </c>
      <c r="AG112" s="858"/>
      <c r="AH112" s="858"/>
      <c r="AI112" s="858"/>
      <c r="AJ112" s="859"/>
      <c r="AK112" s="860" t="s">
        <v>431</v>
      </c>
      <c r="AL112" s="858"/>
      <c r="AM112" s="858"/>
      <c r="AN112" s="858"/>
      <c r="AO112" s="859"/>
      <c r="AP112" s="905" t="s">
        <v>434</v>
      </c>
      <c r="AQ112" s="906"/>
      <c r="AR112" s="906"/>
      <c r="AS112" s="906"/>
      <c r="AT112" s="907"/>
      <c r="AU112" s="1017"/>
      <c r="AV112" s="1018"/>
      <c r="AW112" s="1018"/>
      <c r="AX112" s="1018"/>
      <c r="AY112" s="1018"/>
      <c r="AZ112" s="893" t="s">
        <v>439</v>
      </c>
      <c r="BA112" s="828"/>
      <c r="BB112" s="828"/>
      <c r="BC112" s="828"/>
      <c r="BD112" s="828"/>
      <c r="BE112" s="828"/>
      <c r="BF112" s="828"/>
      <c r="BG112" s="828"/>
      <c r="BH112" s="828"/>
      <c r="BI112" s="828"/>
      <c r="BJ112" s="828"/>
      <c r="BK112" s="828"/>
      <c r="BL112" s="828"/>
      <c r="BM112" s="828"/>
      <c r="BN112" s="828"/>
      <c r="BO112" s="828"/>
      <c r="BP112" s="829"/>
      <c r="BQ112" s="894">
        <v>3140246</v>
      </c>
      <c r="BR112" s="895"/>
      <c r="BS112" s="895"/>
      <c r="BT112" s="895"/>
      <c r="BU112" s="895"/>
      <c r="BV112" s="895">
        <v>2951488</v>
      </c>
      <c r="BW112" s="895"/>
      <c r="BX112" s="895"/>
      <c r="BY112" s="895"/>
      <c r="BZ112" s="895"/>
      <c r="CA112" s="895">
        <v>2802314</v>
      </c>
      <c r="CB112" s="895"/>
      <c r="CC112" s="895"/>
      <c r="CD112" s="895"/>
      <c r="CE112" s="895"/>
      <c r="CF112" s="956">
        <v>99.5</v>
      </c>
      <c r="CG112" s="957"/>
      <c r="CH112" s="957"/>
      <c r="CI112" s="957"/>
      <c r="CJ112" s="957"/>
      <c r="CK112" s="1012"/>
      <c r="CL112" s="899"/>
      <c r="CM112" s="902" t="s">
        <v>440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431</v>
      </c>
      <c r="DH112" s="895"/>
      <c r="DI112" s="895"/>
      <c r="DJ112" s="895"/>
      <c r="DK112" s="895"/>
      <c r="DL112" s="895" t="s">
        <v>431</v>
      </c>
      <c r="DM112" s="895"/>
      <c r="DN112" s="895"/>
      <c r="DO112" s="895"/>
      <c r="DP112" s="895"/>
      <c r="DQ112" s="895" t="s">
        <v>431</v>
      </c>
      <c r="DR112" s="895"/>
      <c r="DS112" s="895"/>
      <c r="DT112" s="895"/>
      <c r="DU112" s="895"/>
      <c r="DV112" s="872" t="s">
        <v>431</v>
      </c>
      <c r="DW112" s="872"/>
      <c r="DX112" s="872"/>
      <c r="DY112" s="872"/>
      <c r="DZ112" s="873"/>
    </row>
    <row r="113" spans="1:130" s="246" customFormat="1" ht="26.25" customHeight="1" x14ac:dyDescent="0.15">
      <c r="A113" s="999"/>
      <c r="B113" s="1000"/>
      <c r="C113" s="828" t="s">
        <v>441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330650</v>
      </c>
      <c r="AB113" s="1004"/>
      <c r="AC113" s="1004"/>
      <c r="AD113" s="1004"/>
      <c r="AE113" s="1005"/>
      <c r="AF113" s="1006">
        <v>320930</v>
      </c>
      <c r="AG113" s="1004"/>
      <c r="AH113" s="1004"/>
      <c r="AI113" s="1004"/>
      <c r="AJ113" s="1005"/>
      <c r="AK113" s="1006">
        <v>361148</v>
      </c>
      <c r="AL113" s="1004"/>
      <c r="AM113" s="1004"/>
      <c r="AN113" s="1004"/>
      <c r="AO113" s="1005"/>
      <c r="AP113" s="1007">
        <v>12.8</v>
      </c>
      <c r="AQ113" s="1008"/>
      <c r="AR113" s="1008"/>
      <c r="AS113" s="1008"/>
      <c r="AT113" s="1009"/>
      <c r="AU113" s="1017"/>
      <c r="AV113" s="1018"/>
      <c r="AW113" s="1018"/>
      <c r="AX113" s="1018"/>
      <c r="AY113" s="1018"/>
      <c r="AZ113" s="893" t="s">
        <v>442</v>
      </c>
      <c r="BA113" s="828"/>
      <c r="BB113" s="828"/>
      <c r="BC113" s="828"/>
      <c r="BD113" s="828"/>
      <c r="BE113" s="828"/>
      <c r="BF113" s="828"/>
      <c r="BG113" s="828"/>
      <c r="BH113" s="828"/>
      <c r="BI113" s="828"/>
      <c r="BJ113" s="828"/>
      <c r="BK113" s="828"/>
      <c r="BL113" s="828"/>
      <c r="BM113" s="828"/>
      <c r="BN113" s="828"/>
      <c r="BO113" s="828"/>
      <c r="BP113" s="829"/>
      <c r="BQ113" s="894">
        <v>117557</v>
      </c>
      <c r="BR113" s="895"/>
      <c r="BS113" s="895"/>
      <c r="BT113" s="895"/>
      <c r="BU113" s="895"/>
      <c r="BV113" s="895">
        <v>102906</v>
      </c>
      <c r="BW113" s="895"/>
      <c r="BX113" s="895"/>
      <c r="BY113" s="895"/>
      <c r="BZ113" s="895"/>
      <c r="CA113" s="895">
        <v>85988</v>
      </c>
      <c r="CB113" s="895"/>
      <c r="CC113" s="895"/>
      <c r="CD113" s="895"/>
      <c r="CE113" s="895"/>
      <c r="CF113" s="956">
        <v>3.1</v>
      </c>
      <c r="CG113" s="957"/>
      <c r="CH113" s="957"/>
      <c r="CI113" s="957"/>
      <c r="CJ113" s="957"/>
      <c r="CK113" s="1012"/>
      <c r="CL113" s="899"/>
      <c r="CM113" s="902" t="s">
        <v>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431</v>
      </c>
      <c r="DH113" s="858"/>
      <c r="DI113" s="858"/>
      <c r="DJ113" s="858"/>
      <c r="DK113" s="859"/>
      <c r="DL113" s="860" t="s">
        <v>431</v>
      </c>
      <c r="DM113" s="858"/>
      <c r="DN113" s="858"/>
      <c r="DO113" s="858"/>
      <c r="DP113" s="859"/>
      <c r="DQ113" s="860" t="s">
        <v>431</v>
      </c>
      <c r="DR113" s="858"/>
      <c r="DS113" s="858"/>
      <c r="DT113" s="858"/>
      <c r="DU113" s="859"/>
      <c r="DV113" s="905" t="s">
        <v>431</v>
      </c>
      <c r="DW113" s="906"/>
      <c r="DX113" s="906"/>
      <c r="DY113" s="906"/>
      <c r="DZ113" s="907"/>
    </row>
    <row r="114" spans="1:130" s="246" customFormat="1" ht="26.25" customHeight="1" x14ac:dyDescent="0.15">
      <c r="A114" s="999"/>
      <c r="B114" s="1000"/>
      <c r="C114" s="828" t="s">
        <v>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20447</v>
      </c>
      <c r="AB114" s="858"/>
      <c r="AC114" s="858"/>
      <c r="AD114" s="858"/>
      <c r="AE114" s="859"/>
      <c r="AF114" s="860">
        <v>17805</v>
      </c>
      <c r="AG114" s="858"/>
      <c r="AH114" s="858"/>
      <c r="AI114" s="858"/>
      <c r="AJ114" s="859"/>
      <c r="AK114" s="860">
        <v>19634</v>
      </c>
      <c r="AL114" s="858"/>
      <c r="AM114" s="858"/>
      <c r="AN114" s="858"/>
      <c r="AO114" s="859"/>
      <c r="AP114" s="905">
        <v>0.7</v>
      </c>
      <c r="AQ114" s="906"/>
      <c r="AR114" s="906"/>
      <c r="AS114" s="906"/>
      <c r="AT114" s="907"/>
      <c r="AU114" s="1017"/>
      <c r="AV114" s="1018"/>
      <c r="AW114" s="1018"/>
      <c r="AX114" s="1018"/>
      <c r="AY114" s="1018"/>
      <c r="AZ114" s="893" t="s">
        <v>445</v>
      </c>
      <c r="BA114" s="828"/>
      <c r="BB114" s="828"/>
      <c r="BC114" s="828"/>
      <c r="BD114" s="828"/>
      <c r="BE114" s="828"/>
      <c r="BF114" s="828"/>
      <c r="BG114" s="828"/>
      <c r="BH114" s="828"/>
      <c r="BI114" s="828"/>
      <c r="BJ114" s="828"/>
      <c r="BK114" s="828"/>
      <c r="BL114" s="828"/>
      <c r="BM114" s="828"/>
      <c r="BN114" s="828"/>
      <c r="BO114" s="828"/>
      <c r="BP114" s="829"/>
      <c r="BQ114" s="894">
        <v>287437</v>
      </c>
      <c r="BR114" s="895"/>
      <c r="BS114" s="895"/>
      <c r="BT114" s="895"/>
      <c r="BU114" s="895"/>
      <c r="BV114" s="895">
        <v>293897</v>
      </c>
      <c r="BW114" s="895"/>
      <c r="BX114" s="895"/>
      <c r="BY114" s="895"/>
      <c r="BZ114" s="895"/>
      <c r="CA114" s="895">
        <v>327370</v>
      </c>
      <c r="CB114" s="895"/>
      <c r="CC114" s="895"/>
      <c r="CD114" s="895"/>
      <c r="CE114" s="895"/>
      <c r="CF114" s="956">
        <v>11.6</v>
      </c>
      <c r="CG114" s="957"/>
      <c r="CH114" s="957"/>
      <c r="CI114" s="957"/>
      <c r="CJ114" s="957"/>
      <c r="CK114" s="1012"/>
      <c r="CL114" s="899"/>
      <c r="CM114" s="902" t="s">
        <v>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431</v>
      </c>
      <c r="DH114" s="858"/>
      <c r="DI114" s="858"/>
      <c r="DJ114" s="858"/>
      <c r="DK114" s="859"/>
      <c r="DL114" s="860" t="s">
        <v>431</v>
      </c>
      <c r="DM114" s="858"/>
      <c r="DN114" s="858"/>
      <c r="DO114" s="858"/>
      <c r="DP114" s="859"/>
      <c r="DQ114" s="860" t="s">
        <v>433</v>
      </c>
      <c r="DR114" s="858"/>
      <c r="DS114" s="858"/>
      <c r="DT114" s="858"/>
      <c r="DU114" s="859"/>
      <c r="DV114" s="905" t="s">
        <v>431</v>
      </c>
      <c r="DW114" s="906"/>
      <c r="DX114" s="906"/>
      <c r="DY114" s="906"/>
      <c r="DZ114" s="907"/>
    </row>
    <row r="115" spans="1:130" s="246" customFormat="1" ht="26.25" customHeight="1" x14ac:dyDescent="0.15">
      <c r="A115" s="999"/>
      <c r="B115" s="1000"/>
      <c r="C115" s="828" t="s">
        <v>447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13606</v>
      </c>
      <c r="AB115" s="1004"/>
      <c r="AC115" s="1004"/>
      <c r="AD115" s="1004"/>
      <c r="AE115" s="1005"/>
      <c r="AF115" s="1006">
        <v>13357</v>
      </c>
      <c r="AG115" s="1004"/>
      <c r="AH115" s="1004"/>
      <c r="AI115" s="1004"/>
      <c r="AJ115" s="1005"/>
      <c r="AK115" s="1006">
        <v>12987</v>
      </c>
      <c r="AL115" s="1004"/>
      <c r="AM115" s="1004"/>
      <c r="AN115" s="1004"/>
      <c r="AO115" s="1005"/>
      <c r="AP115" s="1007">
        <v>0.5</v>
      </c>
      <c r="AQ115" s="1008"/>
      <c r="AR115" s="1008"/>
      <c r="AS115" s="1008"/>
      <c r="AT115" s="1009"/>
      <c r="AU115" s="1017"/>
      <c r="AV115" s="1018"/>
      <c r="AW115" s="1018"/>
      <c r="AX115" s="1018"/>
      <c r="AY115" s="1018"/>
      <c r="AZ115" s="893" t="s">
        <v>448</v>
      </c>
      <c r="BA115" s="828"/>
      <c r="BB115" s="828"/>
      <c r="BC115" s="828"/>
      <c r="BD115" s="828"/>
      <c r="BE115" s="828"/>
      <c r="BF115" s="828"/>
      <c r="BG115" s="828"/>
      <c r="BH115" s="828"/>
      <c r="BI115" s="828"/>
      <c r="BJ115" s="828"/>
      <c r="BK115" s="828"/>
      <c r="BL115" s="828"/>
      <c r="BM115" s="828"/>
      <c r="BN115" s="828"/>
      <c r="BO115" s="828"/>
      <c r="BP115" s="829"/>
      <c r="BQ115" s="894" t="s">
        <v>431</v>
      </c>
      <c r="BR115" s="895"/>
      <c r="BS115" s="895"/>
      <c r="BT115" s="895"/>
      <c r="BU115" s="895"/>
      <c r="BV115" s="895" t="s">
        <v>431</v>
      </c>
      <c r="BW115" s="895"/>
      <c r="BX115" s="895"/>
      <c r="BY115" s="895"/>
      <c r="BZ115" s="895"/>
      <c r="CA115" s="895" t="s">
        <v>431</v>
      </c>
      <c r="CB115" s="895"/>
      <c r="CC115" s="895"/>
      <c r="CD115" s="895"/>
      <c r="CE115" s="895"/>
      <c r="CF115" s="956" t="s">
        <v>431</v>
      </c>
      <c r="CG115" s="957"/>
      <c r="CH115" s="957"/>
      <c r="CI115" s="957"/>
      <c r="CJ115" s="957"/>
      <c r="CK115" s="1012"/>
      <c r="CL115" s="899"/>
      <c r="CM115" s="893" t="s">
        <v>449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431</v>
      </c>
      <c r="DH115" s="858"/>
      <c r="DI115" s="858"/>
      <c r="DJ115" s="858"/>
      <c r="DK115" s="859"/>
      <c r="DL115" s="860" t="s">
        <v>431</v>
      </c>
      <c r="DM115" s="858"/>
      <c r="DN115" s="858"/>
      <c r="DO115" s="858"/>
      <c r="DP115" s="859"/>
      <c r="DQ115" s="860" t="s">
        <v>431</v>
      </c>
      <c r="DR115" s="858"/>
      <c r="DS115" s="858"/>
      <c r="DT115" s="858"/>
      <c r="DU115" s="859"/>
      <c r="DV115" s="905" t="s">
        <v>434</v>
      </c>
      <c r="DW115" s="906"/>
      <c r="DX115" s="906"/>
      <c r="DY115" s="906"/>
      <c r="DZ115" s="907"/>
    </row>
    <row r="116" spans="1:130" s="246" customFormat="1" ht="26.25" customHeight="1" x14ac:dyDescent="0.15">
      <c r="A116" s="1001"/>
      <c r="B116" s="1002"/>
      <c r="C116" s="961" t="s">
        <v>450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1368</v>
      </c>
      <c r="AB116" s="858"/>
      <c r="AC116" s="858"/>
      <c r="AD116" s="858"/>
      <c r="AE116" s="859"/>
      <c r="AF116" s="860">
        <v>1357</v>
      </c>
      <c r="AG116" s="858"/>
      <c r="AH116" s="858"/>
      <c r="AI116" s="858"/>
      <c r="AJ116" s="859"/>
      <c r="AK116" s="860">
        <v>629</v>
      </c>
      <c r="AL116" s="858"/>
      <c r="AM116" s="858"/>
      <c r="AN116" s="858"/>
      <c r="AO116" s="859"/>
      <c r="AP116" s="905">
        <v>0</v>
      </c>
      <c r="AQ116" s="906"/>
      <c r="AR116" s="906"/>
      <c r="AS116" s="906"/>
      <c r="AT116" s="907"/>
      <c r="AU116" s="1017"/>
      <c r="AV116" s="1018"/>
      <c r="AW116" s="1018"/>
      <c r="AX116" s="1018"/>
      <c r="AY116" s="1018"/>
      <c r="AZ116" s="944" t="s">
        <v>451</v>
      </c>
      <c r="BA116" s="945"/>
      <c r="BB116" s="945"/>
      <c r="BC116" s="945"/>
      <c r="BD116" s="945"/>
      <c r="BE116" s="945"/>
      <c r="BF116" s="945"/>
      <c r="BG116" s="945"/>
      <c r="BH116" s="945"/>
      <c r="BI116" s="945"/>
      <c r="BJ116" s="945"/>
      <c r="BK116" s="945"/>
      <c r="BL116" s="945"/>
      <c r="BM116" s="945"/>
      <c r="BN116" s="945"/>
      <c r="BO116" s="945"/>
      <c r="BP116" s="946"/>
      <c r="BQ116" s="894" t="s">
        <v>431</v>
      </c>
      <c r="BR116" s="895"/>
      <c r="BS116" s="895"/>
      <c r="BT116" s="895"/>
      <c r="BU116" s="895"/>
      <c r="BV116" s="895" t="s">
        <v>433</v>
      </c>
      <c r="BW116" s="895"/>
      <c r="BX116" s="895"/>
      <c r="BY116" s="895"/>
      <c r="BZ116" s="895"/>
      <c r="CA116" s="895" t="s">
        <v>431</v>
      </c>
      <c r="CB116" s="895"/>
      <c r="CC116" s="895"/>
      <c r="CD116" s="895"/>
      <c r="CE116" s="895"/>
      <c r="CF116" s="956" t="s">
        <v>431</v>
      </c>
      <c r="CG116" s="957"/>
      <c r="CH116" s="957"/>
      <c r="CI116" s="957"/>
      <c r="CJ116" s="957"/>
      <c r="CK116" s="1012"/>
      <c r="CL116" s="899"/>
      <c r="CM116" s="902" t="s">
        <v>452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434</v>
      </c>
      <c r="DH116" s="858"/>
      <c r="DI116" s="858"/>
      <c r="DJ116" s="858"/>
      <c r="DK116" s="859"/>
      <c r="DL116" s="860" t="s">
        <v>431</v>
      </c>
      <c r="DM116" s="858"/>
      <c r="DN116" s="858"/>
      <c r="DO116" s="858"/>
      <c r="DP116" s="859"/>
      <c r="DQ116" s="860" t="s">
        <v>433</v>
      </c>
      <c r="DR116" s="858"/>
      <c r="DS116" s="858"/>
      <c r="DT116" s="858"/>
      <c r="DU116" s="859"/>
      <c r="DV116" s="905" t="s">
        <v>431</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453</v>
      </c>
      <c r="Z117" s="984"/>
      <c r="AA117" s="989">
        <v>899921</v>
      </c>
      <c r="AB117" s="990"/>
      <c r="AC117" s="990"/>
      <c r="AD117" s="990"/>
      <c r="AE117" s="991"/>
      <c r="AF117" s="992">
        <v>873983</v>
      </c>
      <c r="AG117" s="990"/>
      <c r="AH117" s="990"/>
      <c r="AI117" s="990"/>
      <c r="AJ117" s="991"/>
      <c r="AK117" s="992">
        <v>975530</v>
      </c>
      <c r="AL117" s="990"/>
      <c r="AM117" s="990"/>
      <c r="AN117" s="990"/>
      <c r="AO117" s="991"/>
      <c r="AP117" s="993"/>
      <c r="AQ117" s="994"/>
      <c r="AR117" s="994"/>
      <c r="AS117" s="994"/>
      <c r="AT117" s="995"/>
      <c r="AU117" s="1017"/>
      <c r="AV117" s="1018"/>
      <c r="AW117" s="1018"/>
      <c r="AX117" s="1018"/>
      <c r="AY117" s="1018"/>
      <c r="AZ117" s="944" t="s">
        <v>454</v>
      </c>
      <c r="BA117" s="945"/>
      <c r="BB117" s="945"/>
      <c r="BC117" s="945"/>
      <c r="BD117" s="945"/>
      <c r="BE117" s="945"/>
      <c r="BF117" s="945"/>
      <c r="BG117" s="945"/>
      <c r="BH117" s="945"/>
      <c r="BI117" s="945"/>
      <c r="BJ117" s="945"/>
      <c r="BK117" s="945"/>
      <c r="BL117" s="945"/>
      <c r="BM117" s="945"/>
      <c r="BN117" s="945"/>
      <c r="BO117" s="945"/>
      <c r="BP117" s="946"/>
      <c r="BQ117" s="894" t="s">
        <v>434</v>
      </c>
      <c r="BR117" s="895"/>
      <c r="BS117" s="895"/>
      <c r="BT117" s="895"/>
      <c r="BU117" s="895"/>
      <c r="BV117" s="895" t="s">
        <v>233</v>
      </c>
      <c r="BW117" s="895"/>
      <c r="BX117" s="895"/>
      <c r="BY117" s="895"/>
      <c r="BZ117" s="895"/>
      <c r="CA117" s="895" t="s">
        <v>233</v>
      </c>
      <c r="CB117" s="895"/>
      <c r="CC117" s="895"/>
      <c r="CD117" s="895"/>
      <c r="CE117" s="895"/>
      <c r="CF117" s="956" t="s">
        <v>233</v>
      </c>
      <c r="CG117" s="957"/>
      <c r="CH117" s="957"/>
      <c r="CI117" s="957"/>
      <c r="CJ117" s="957"/>
      <c r="CK117" s="1012"/>
      <c r="CL117" s="899"/>
      <c r="CM117" s="902" t="s">
        <v>455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233</v>
      </c>
      <c r="DH117" s="858"/>
      <c r="DI117" s="858"/>
      <c r="DJ117" s="858"/>
      <c r="DK117" s="859"/>
      <c r="DL117" s="860" t="s">
        <v>233</v>
      </c>
      <c r="DM117" s="858"/>
      <c r="DN117" s="858"/>
      <c r="DO117" s="858"/>
      <c r="DP117" s="859"/>
      <c r="DQ117" s="860" t="s">
        <v>434</v>
      </c>
      <c r="DR117" s="858"/>
      <c r="DS117" s="858"/>
      <c r="DT117" s="858"/>
      <c r="DU117" s="859"/>
      <c r="DV117" s="905" t="s">
        <v>233</v>
      </c>
      <c r="DW117" s="906"/>
      <c r="DX117" s="906"/>
      <c r="DY117" s="906"/>
      <c r="DZ117" s="907"/>
    </row>
    <row r="118" spans="1:130" s="246" customFormat="1" ht="26.25" customHeight="1" x14ac:dyDescent="0.15">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305</v>
      </c>
      <c r="AG118" s="983"/>
      <c r="AH118" s="983"/>
      <c r="AI118" s="983"/>
      <c r="AJ118" s="984"/>
      <c r="AK118" s="985" t="s">
        <v>304</v>
      </c>
      <c r="AL118" s="983"/>
      <c r="AM118" s="983"/>
      <c r="AN118" s="983"/>
      <c r="AO118" s="984"/>
      <c r="AP118" s="986" t="s">
        <v>425</v>
      </c>
      <c r="AQ118" s="987"/>
      <c r="AR118" s="987"/>
      <c r="AS118" s="987"/>
      <c r="AT118" s="988"/>
      <c r="AU118" s="1017"/>
      <c r="AV118" s="1018"/>
      <c r="AW118" s="1018"/>
      <c r="AX118" s="1018"/>
      <c r="AY118" s="1018"/>
      <c r="AZ118" s="960" t="s">
        <v>456</v>
      </c>
      <c r="BA118" s="961"/>
      <c r="BB118" s="961"/>
      <c r="BC118" s="961"/>
      <c r="BD118" s="961"/>
      <c r="BE118" s="961"/>
      <c r="BF118" s="961"/>
      <c r="BG118" s="961"/>
      <c r="BH118" s="961"/>
      <c r="BI118" s="961"/>
      <c r="BJ118" s="961"/>
      <c r="BK118" s="961"/>
      <c r="BL118" s="961"/>
      <c r="BM118" s="961"/>
      <c r="BN118" s="961"/>
      <c r="BO118" s="961"/>
      <c r="BP118" s="962"/>
      <c r="BQ118" s="963" t="s">
        <v>434</v>
      </c>
      <c r="BR118" s="926"/>
      <c r="BS118" s="926"/>
      <c r="BT118" s="926"/>
      <c r="BU118" s="926"/>
      <c r="BV118" s="926" t="s">
        <v>434</v>
      </c>
      <c r="BW118" s="926"/>
      <c r="BX118" s="926"/>
      <c r="BY118" s="926"/>
      <c r="BZ118" s="926"/>
      <c r="CA118" s="926" t="s">
        <v>233</v>
      </c>
      <c r="CB118" s="926"/>
      <c r="CC118" s="926"/>
      <c r="CD118" s="926"/>
      <c r="CE118" s="926"/>
      <c r="CF118" s="956" t="s">
        <v>233</v>
      </c>
      <c r="CG118" s="957"/>
      <c r="CH118" s="957"/>
      <c r="CI118" s="957"/>
      <c r="CJ118" s="957"/>
      <c r="CK118" s="1012"/>
      <c r="CL118" s="899"/>
      <c r="CM118" s="902" t="s">
        <v>457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434</v>
      </c>
      <c r="DH118" s="858"/>
      <c r="DI118" s="858"/>
      <c r="DJ118" s="858"/>
      <c r="DK118" s="859"/>
      <c r="DL118" s="860" t="s">
        <v>434</v>
      </c>
      <c r="DM118" s="858"/>
      <c r="DN118" s="858"/>
      <c r="DO118" s="858"/>
      <c r="DP118" s="859"/>
      <c r="DQ118" s="860" t="s">
        <v>233</v>
      </c>
      <c r="DR118" s="858"/>
      <c r="DS118" s="858"/>
      <c r="DT118" s="858"/>
      <c r="DU118" s="859"/>
      <c r="DV118" s="905" t="s">
        <v>233</v>
      </c>
      <c r="DW118" s="906"/>
      <c r="DX118" s="906"/>
      <c r="DY118" s="906"/>
      <c r="DZ118" s="907"/>
    </row>
    <row r="119" spans="1:130" s="246" customFormat="1" ht="26.25" customHeight="1" x14ac:dyDescent="0.15">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458</v>
      </c>
      <c r="AB119" s="976"/>
      <c r="AC119" s="976"/>
      <c r="AD119" s="976"/>
      <c r="AE119" s="977"/>
      <c r="AF119" s="978" t="s">
        <v>434</v>
      </c>
      <c r="AG119" s="976"/>
      <c r="AH119" s="976"/>
      <c r="AI119" s="976"/>
      <c r="AJ119" s="977"/>
      <c r="AK119" s="978" t="s">
        <v>434</v>
      </c>
      <c r="AL119" s="976"/>
      <c r="AM119" s="976"/>
      <c r="AN119" s="976"/>
      <c r="AO119" s="977"/>
      <c r="AP119" s="979" t="s">
        <v>434</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459</v>
      </c>
      <c r="BP119" s="959"/>
      <c r="BQ119" s="963">
        <v>9394022</v>
      </c>
      <c r="BR119" s="926"/>
      <c r="BS119" s="926"/>
      <c r="BT119" s="926"/>
      <c r="BU119" s="926"/>
      <c r="BV119" s="926">
        <v>9705838</v>
      </c>
      <c r="BW119" s="926"/>
      <c r="BX119" s="926"/>
      <c r="BY119" s="926"/>
      <c r="BZ119" s="926"/>
      <c r="CA119" s="926">
        <v>10276039</v>
      </c>
      <c r="CB119" s="926"/>
      <c r="CC119" s="926"/>
      <c r="CD119" s="926"/>
      <c r="CE119" s="926"/>
      <c r="CF119" s="824"/>
      <c r="CG119" s="825"/>
      <c r="CH119" s="825"/>
      <c r="CI119" s="825"/>
      <c r="CJ119" s="915"/>
      <c r="CK119" s="1013"/>
      <c r="CL119" s="901"/>
      <c r="CM119" s="919" t="s">
        <v>460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77940</v>
      </c>
      <c r="DH119" s="841"/>
      <c r="DI119" s="841"/>
      <c r="DJ119" s="841"/>
      <c r="DK119" s="842"/>
      <c r="DL119" s="843">
        <v>63306</v>
      </c>
      <c r="DM119" s="841"/>
      <c r="DN119" s="841"/>
      <c r="DO119" s="841"/>
      <c r="DP119" s="842"/>
      <c r="DQ119" s="843">
        <v>60329</v>
      </c>
      <c r="DR119" s="841"/>
      <c r="DS119" s="841"/>
      <c r="DT119" s="841"/>
      <c r="DU119" s="842"/>
      <c r="DV119" s="929">
        <v>2.1</v>
      </c>
      <c r="DW119" s="930"/>
      <c r="DX119" s="930"/>
      <c r="DY119" s="930"/>
      <c r="DZ119" s="931"/>
    </row>
    <row r="120" spans="1:130" s="246" customFormat="1" ht="26.25" customHeight="1" x14ac:dyDescent="0.15">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233</v>
      </c>
      <c r="AB120" s="858"/>
      <c r="AC120" s="858"/>
      <c r="AD120" s="858"/>
      <c r="AE120" s="859"/>
      <c r="AF120" s="860" t="s">
        <v>434</v>
      </c>
      <c r="AG120" s="858"/>
      <c r="AH120" s="858"/>
      <c r="AI120" s="858"/>
      <c r="AJ120" s="859"/>
      <c r="AK120" s="860" t="s">
        <v>233</v>
      </c>
      <c r="AL120" s="858"/>
      <c r="AM120" s="858"/>
      <c r="AN120" s="858"/>
      <c r="AO120" s="859"/>
      <c r="AP120" s="905" t="s">
        <v>434</v>
      </c>
      <c r="AQ120" s="906"/>
      <c r="AR120" s="906"/>
      <c r="AS120" s="906"/>
      <c r="AT120" s="907"/>
      <c r="AU120" s="964" t="s">
        <v>461</v>
      </c>
      <c r="AV120" s="965"/>
      <c r="AW120" s="965"/>
      <c r="AX120" s="965"/>
      <c r="AY120" s="966"/>
      <c r="AZ120" s="941" t="s">
        <v>462</v>
      </c>
      <c r="BA120" s="886"/>
      <c r="BB120" s="886"/>
      <c r="BC120" s="886"/>
      <c r="BD120" s="886"/>
      <c r="BE120" s="886"/>
      <c r="BF120" s="886"/>
      <c r="BG120" s="886"/>
      <c r="BH120" s="886"/>
      <c r="BI120" s="886"/>
      <c r="BJ120" s="886"/>
      <c r="BK120" s="886"/>
      <c r="BL120" s="886"/>
      <c r="BM120" s="886"/>
      <c r="BN120" s="886"/>
      <c r="BO120" s="886"/>
      <c r="BP120" s="887"/>
      <c r="BQ120" s="942">
        <v>1635121</v>
      </c>
      <c r="BR120" s="923"/>
      <c r="BS120" s="923"/>
      <c r="BT120" s="923"/>
      <c r="BU120" s="923"/>
      <c r="BV120" s="923">
        <v>1799270</v>
      </c>
      <c r="BW120" s="923"/>
      <c r="BX120" s="923"/>
      <c r="BY120" s="923"/>
      <c r="BZ120" s="923"/>
      <c r="CA120" s="923">
        <v>1703634</v>
      </c>
      <c r="CB120" s="923"/>
      <c r="CC120" s="923"/>
      <c r="CD120" s="923"/>
      <c r="CE120" s="923"/>
      <c r="CF120" s="947">
        <v>60.5</v>
      </c>
      <c r="CG120" s="948"/>
      <c r="CH120" s="948"/>
      <c r="CI120" s="948"/>
      <c r="CJ120" s="948"/>
      <c r="CK120" s="949" t="s">
        <v>463</v>
      </c>
      <c r="CL120" s="933"/>
      <c r="CM120" s="933"/>
      <c r="CN120" s="933"/>
      <c r="CO120" s="934"/>
      <c r="CP120" s="953" t="s">
        <v>464</v>
      </c>
      <c r="CQ120" s="954"/>
      <c r="CR120" s="954"/>
      <c r="CS120" s="954"/>
      <c r="CT120" s="954"/>
      <c r="CU120" s="954"/>
      <c r="CV120" s="954"/>
      <c r="CW120" s="954"/>
      <c r="CX120" s="954"/>
      <c r="CY120" s="954"/>
      <c r="CZ120" s="954"/>
      <c r="DA120" s="954"/>
      <c r="DB120" s="954"/>
      <c r="DC120" s="954"/>
      <c r="DD120" s="954"/>
      <c r="DE120" s="954"/>
      <c r="DF120" s="955"/>
      <c r="DG120" s="942">
        <v>3072591</v>
      </c>
      <c r="DH120" s="923"/>
      <c r="DI120" s="923"/>
      <c r="DJ120" s="923"/>
      <c r="DK120" s="923"/>
      <c r="DL120" s="923">
        <v>2888530</v>
      </c>
      <c r="DM120" s="923"/>
      <c r="DN120" s="923"/>
      <c r="DO120" s="923"/>
      <c r="DP120" s="923"/>
      <c r="DQ120" s="923">
        <v>2745102</v>
      </c>
      <c r="DR120" s="923"/>
      <c r="DS120" s="923"/>
      <c r="DT120" s="923"/>
      <c r="DU120" s="923"/>
      <c r="DV120" s="924">
        <v>97.4</v>
      </c>
      <c r="DW120" s="924"/>
      <c r="DX120" s="924"/>
      <c r="DY120" s="924"/>
      <c r="DZ120" s="925"/>
    </row>
    <row r="121" spans="1:130" s="246" customFormat="1" ht="26.25" customHeight="1" x14ac:dyDescent="0.15">
      <c r="A121" s="898"/>
      <c r="B121" s="899"/>
      <c r="C121" s="944" t="s">
        <v>465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233</v>
      </c>
      <c r="AB121" s="858"/>
      <c r="AC121" s="858"/>
      <c r="AD121" s="858"/>
      <c r="AE121" s="859"/>
      <c r="AF121" s="860" t="s">
        <v>458</v>
      </c>
      <c r="AG121" s="858"/>
      <c r="AH121" s="858"/>
      <c r="AI121" s="858"/>
      <c r="AJ121" s="859"/>
      <c r="AK121" s="860" t="s">
        <v>233</v>
      </c>
      <c r="AL121" s="858"/>
      <c r="AM121" s="858"/>
      <c r="AN121" s="858"/>
      <c r="AO121" s="859"/>
      <c r="AP121" s="905" t="s">
        <v>233</v>
      </c>
      <c r="AQ121" s="906"/>
      <c r="AR121" s="906"/>
      <c r="AS121" s="906"/>
      <c r="AT121" s="907"/>
      <c r="AU121" s="967"/>
      <c r="AV121" s="968"/>
      <c r="AW121" s="968"/>
      <c r="AX121" s="968"/>
      <c r="AY121" s="969"/>
      <c r="AZ121" s="893" t="s">
        <v>466</v>
      </c>
      <c r="BA121" s="828"/>
      <c r="BB121" s="828"/>
      <c r="BC121" s="828"/>
      <c r="BD121" s="828"/>
      <c r="BE121" s="828"/>
      <c r="BF121" s="828"/>
      <c r="BG121" s="828"/>
      <c r="BH121" s="828"/>
      <c r="BI121" s="828"/>
      <c r="BJ121" s="828"/>
      <c r="BK121" s="828"/>
      <c r="BL121" s="828"/>
      <c r="BM121" s="828"/>
      <c r="BN121" s="828"/>
      <c r="BO121" s="828"/>
      <c r="BP121" s="829"/>
      <c r="BQ121" s="894" t="s">
        <v>434</v>
      </c>
      <c r="BR121" s="895"/>
      <c r="BS121" s="895"/>
      <c r="BT121" s="895"/>
      <c r="BU121" s="895"/>
      <c r="BV121" s="895" t="s">
        <v>434</v>
      </c>
      <c r="BW121" s="895"/>
      <c r="BX121" s="895"/>
      <c r="BY121" s="895"/>
      <c r="BZ121" s="895"/>
      <c r="CA121" s="895" t="s">
        <v>233</v>
      </c>
      <c r="CB121" s="895"/>
      <c r="CC121" s="895"/>
      <c r="CD121" s="895"/>
      <c r="CE121" s="895"/>
      <c r="CF121" s="956" t="s">
        <v>434</v>
      </c>
      <c r="CG121" s="957"/>
      <c r="CH121" s="957"/>
      <c r="CI121" s="957"/>
      <c r="CJ121" s="957"/>
      <c r="CK121" s="950"/>
      <c r="CL121" s="936"/>
      <c r="CM121" s="936"/>
      <c r="CN121" s="936"/>
      <c r="CO121" s="937"/>
      <c r="CP121" s="916" t="s">
        <v>467</v>
      </c>
      <c r="CQ121" s="917"/>
      <c r="CR121" s="917"/>
      <c r="CS121" s="917"/>
      <c r="CT121" s="917"/>
      <c r="CU121" s="917"/>
      <c r="CV121" s="917"/>
      <c r="CW121" s="917"/>
      <c r="CX121" s="917"/>
      <c r="CY121" s="917"/>
      <c r="CZ121" s="917"/>
      <c r="DA121" s="917"/>
      <c r="DB121" s="917"/>
      <c r="DC121" s="917"/>
      <c r="DD121" s="917"/>
      <c r="DE121" s="917"/>
      <c r="DF121" s="918"/>
      <c r="DG121" s="894">
        <v>51334</v>
      </c>
      <c r="DH121" s="895"/>
      <c r="DI121" s="895"/>
      <c r="DJ121" s="895"/>
      <c r="DK121" s="895"/>
      <c r="DL121" s="895">
        <v>47583</v>
      </c>
      <c r="DM121" s="895"/>
      <c r="DN121" s="895"/>
      <c r="DO121" s="895"/>
      <c r="DP121" s="895"/>
      <c r="DQ121" s="895">
        <v>42961</v>
      </c>
      <c r="DR121" s="895"/>
      <c r="DS121" s="895"/>
      <c r="DT121" s="895"/>
      <c r="DU121" s="895"/>
      <c r="DV121" s="872">
        <v>1.5</v>
      </c>
      <c r="DW121" s="872"/>
      <c r="DX121" s="872"/>
      <c r="DY121" s="872"/>
      <c r="DZ121" s="873"/>
    </row>
    <row r="122" spans="1:130" s="246" customFormat="1" ht="26.25" customHeight="1" x14ac:dyDescent="0.15">
      <c r="A122" s="898"/>
      <c r="B122" s="899"/>
      <c r="C122" s="902" t="s">
        <v>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233</v>
      </c>
      <c r="AB122" s="858"/>
      <c r="AC122" s="858"/>
      <c r="AD122" s="858"/>
      <c r="AE122" s="859"/>
      <c r="AF122" s="860" t="s">
        <v>233</v>
      </c>
      <c r="AG122" s="858"/>
      <c r="AH122" s="858"/>
      <c r="AI122" s="858"/>
      <c r="AJ122" s="859"/>
      <c r="AK122" s="860" t="s">
        <v>233</v>
      </c>
      <c r="AL122" s="858"/>
      <c r="AM122" s="858"/>
      <c r="AN122" s="858"/>
      <c r="AO122" s="859"/>
      <c r="AP122" s="905" t="s">
        <v>233</v>
      </c>
      <c r="AQ122" s="906"/>
      <c r="AR122" s="906"/>
      <c r="AS122" s="906"/>
      <c r="AT122" s="907"/>
      <c r="AU122" s="967"/>
      <c r="AV122" s="968"/>
      <c r="AW122" s="968"/>
      <c r="AX122" s="968"/>
      <c r="AY122" s="969"/>
      <c r="AZ122" s="960" t="s">
        <v>468</v>
      </c>
      <c r="BA122" s="961"/>
      <c r="BB122" s="961"/>
      <c r="BC122" s="961"/>
      <c r="BD122" s="961"/>
      <c r="BE122" s="961"/>
      <c r="BF122" s="961"/>
      <c r="BG122" s="961"/>
      <c r="BH122" s="961"/>
      <c r="BI122" s="961"/>
      <c r="BJ122" s="961"/>
      <c r="BK122" s="961"/>
      <c r="BL122" s="961"/>
      <c r="BM122" s="961"/>
      <c r="BN122" s="961"/>
      <c r="BO122" s="961"/>
      <c r="BP122" s="962"/>
      <c r="BQ122" s="963">
        <v>6947237</v>
      </c>
      <c r="BR122" s="926"/>
      <c r="BS122" s="926"/>
      <c r="BT122" s="926"/>
      <c r="BU122" s="926"/>
      <c r="BV122" s="926">
        <v>6867418</v>
      </c>
      <c r="BW122" s="926"/>
      <c r="BX122" s="926"/>
      <c r="BY122" s="926"/>
      <c r="BZ122" s="926"/>
      <c r="CA122" s="926">
        <v>6727099</v>
      </c>
      <c r="CB122" s="926"/>
      <c r="CC122" s="926"/>
      <c r="CD122" s="926"/>
      <c r="CE122" s="926"/>
      <c r="CF122" s="927">
        <v>238.8</v>
      </c>
      <c r="CG122" s="928"/>
      <c r="CH122" s="928"/>
      <c r="CI122" s="928"/>
      <c r="CJ122" s="928"/>
      <c r="CK122" s="950"/>
      <c r="CL122" s="936"/>
      <c r="CM122" s="936"/>
      <c r="CN122" s="936"/>
      <c r="CO122" s="937"/>
      <c r="CP122" s="916" t="s">
        <v>469</v>
      </c>
      <c r="CQ122" s="917"/>
      <c r="CR122" s="917"/>
      <c r="CS122" s="917"/>
      <c r="CT122" s="917"/>
      <c r="CU122" s="917"/>
      <c r="CV122" s="917"/>
      <c r="CW122" s="917"/>
      <c r="CX122" s="917"/>
      <c r="CY122" s="917"/>
      <c r="CZ122" s="917"/>
      <c r="DA122" s="917"/>
      <c r="DB122" s="917"/>
      <c r="DC122" s="917"/>
      <c r="DD122" s="917"/>
      <c r="DE122" s="917"/>
      <c r="DF122" s="918"/>
      <c r="DG122" s="894">
        <v>16321</v>
      </c>
      <c r="DH122" s="895"/>
      <c r="DI122" s="895"/>
      <c r="DJ122" s="895"/>
      <c r="DK122" s="895"/>
      <c r="DL122" s="895">
        <v>15375</v>
      </c>
      <c r="DM122" s="895"/>
      <c r="DN122" s="895"/>
      <c r="DO122" s="895"/>
      <c r="DP122" s="895"/>
      <c r="DQ122" s="895">
        <v>14251</v>
      </c>
      <c r="DR122" s="895"/>
      <c r="DS122" s="895"/>
      <c r="DT122" s="895"/>
      <c r="DU122" s="895"/>
      <c r="DV122" s="872">
        <v>0.5</v>
      </c>
      <c r="DW122" s="872"/>
      <c r="DX122" s="872"/>
      <c r="DY122" s="872"/>
      <c r="DZ122" s="873"/>
    </row>
    <row r="123" spans="1:130" s="246" customFormat="1" ht="26.25" customHeight="1" x14ac:dyDescent="0.15">
      <c r="A123" s="898"/>
      <c r="B123" s="899"/>
      <c r="C123" s="902" t="s">
        <v>452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233</v>
      </c>
      <c r="AB123" s="858"/>
      <c r="AC123" s="858"/>
      <c r="AD123" s="858"/>
      <c r="AE123" s="859"/>
      <c r="AF123" s="860" t="s">
        <v>434</v>
      </c>
      <c r="AG123" s="858"/>
      <c r="AH123" s="858"/>
      <c r="AI123" s="858"/>
      <c r="AJ123" s="859"/>
      <c r="AK123" s="860" t="s">
        <v>434</v>
      </c>
      <c r="AL123" s="858"/>
      <c r="AM123" s="858"/>
      <c r="AN123" s="858"/>
      <c r="AO123" s="859"/>
      <c r="AP123" s="905" t="s">
        <v>434</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470</v>
      </c>
      <c r="BP123" s="959"/>
      <c r="BQ123" s="913">
        <v>8582358</v>
      </c>
      <c r="BR123" s="914"/>
      <c r="BS123" s="914"/>
      <c r="BT123" s="914"/>
      <c r="BU123" s="914"/>
      <c r="BV123" s="914">
        <v>8666688</v>
      </c>
      <c r="BW123" s="914"/>
      <c r="BX123" s="914"/>
      <c r="BY123" s="914"/>
      <c r="BZ123" s="914"/>
      <c r="CA123" s="914">
        <v>8430733</v>
      </c>
      <c r="CB123" s="914"/>
      <c r="CC123" s="914"/>
      <c r="CD123" s="914"/>
      <c r="CE123" s="914"/>
      <c r="CF123" s="824"/>
      <c r="CG123" s="825"/>
      <c r="CH123" s="825"/>
      <c r="CI123" s="825"/>
      <c r="CJ123" s="915"/>
      <c r="CK123" s="950"/>
      <c r="CL123" s="936"/>
      <c r="CM123" s="936"/>
      <c r="CN123" s="936"/>
      <c r="CO123" s="937"/>
      <c r="CP123" s="916" t="s">
        <v>471</v>
      </c>
      <c r="CQ123" s="917"/>
      <c r="CR123" s="917"/>
      <c r="CS123" s="917"/>
      <c r="CT123" s="917"/>
      <c r="CU123" s="917"/>
      <c r="CV123" s="917"/>
      <c r="CW123" s="917"/>
      <c r="CX123" s="917"/>
      <c r="CY123" s="917"/>
      <c r="CZ123" s="917"/>
      <c r="DA123" s="917"/>
      <c r="DB123" s="917"/>
      <c r="DC123" s="917"/>
      <c r="DD123" s="917"/>
      <c r="DE123" s="917"/>
      <c r="DF123" s="918"/>
      <c r="DG123" s="857" t="s">
        <v>434</v>
      </c>
      <c r="DH123" s="858"/>
      <c r="DI123" s="858"/>
      <c r="DJ123" s="858"/>
      <c r="DK123" s="859"/>
      <c r="DL123" s="860" t="s">
        <v>434</v>
      </c>
      <c r="DM123" s="858"/>
      <c r="DN123" s="858"/>
      <c r="DO123" s="858"/>
      <c r="DP123" s="859"/>
      <c r="DQ123" s="860" t="s">
        <v>434</v>
      </c>
      <c r="DR123" s="858"/>
      <c r="DS123" s="858"/>
      <c r="DT123" s="858"/>
      <c r="DU123" s="859"/>
      <c r="DV123" s="905" t="s">
        <v>233</v>
      </c>
      <c r="DW123" s="906"/>
      <c r="DX123" s="906"/>
      <c r="DY123" s="906"/>
      <c r="DZ123" s="907"/>
    </row>
    <row r="124" spans="1:130" s="246" customFormat="1" ht="26.25" customHeight="1" thickBot="1" x14ac:dyDescent="0.2">
      <c r="A124" s="898"/>
      <c r="B124" s="899"/>
      <c r="C124" s="902" t="s">
        <v>455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233</v>
      </c>
      <c r="AB124" s="858"/>
      <c r="AC124" s="858"/>
      <c r="AD124" s="858"/>
      <c r="AE124" s="859"/>
      <c r="AF124" s="860" t="s">
        <v>434</v>
      </c>
      <c r="AG124" s="858"/>
      <c r="AH124" s="858"/>
      <c r="AI124" s="858"/>
      <c r="AJ124" s="859"/>
      <c r="AK124" s="860" t="s">
        <v>233</v>
      </c>
      <c r="AL124" s="858"/>
      <c r="AM124" s="858"/>
      <c r="AN124" s="858"/>
      <c r="AO124" s="859"/>
      <c r="AP124" s="905" t="s">
        <v>233</v>
      </c>
      <c r="AQ124" s="906"/>
      <c r="AR124" s="906"/>
      <c r="AS124" s="906"/>
      <c r="AT124" s="907"/>
      <c r="AU124" s="908" t="s">
        <v>472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28.3</v>
      </c>
      <c r="BR124" s="912"/>
      <c r="BS124" s="912"/>
      <c r="BT124" s="912"/>
      <c r="BU124" s="912"/>
      <c r="BV124" s="912">
        <v>36.200000000000003</v>
      </c>
      <c r="BW124" s="912"/>
      <c r="BX124" s="912"/>
      <c r="BY124" s="912"/>
      <c r="BZ124" s="912"/>
      <c r="CA124" s="912">
        <v>65.400000000000006</v>
      </c>
      <c r="CB124" s="912"/>
      <c r="CC124" s="912"/>
      <c r="CD124" s="912"/>
      <c r="CE124" s="912"/>
      <c r="CF124" s="802"/>
      <c r="CG124" s="803"/>
      <c r="CH124" s="803"/>
      <c r="CI124" s="803"/>
      <c r="CJ124" s="943"/>
      <c r="CK124" s="951"/>
      <c r="CL124" s="951"/>
      <c r="CM124" s="951"/>
      <c r="CN124" s="951"/>
      <c r="CO124" s="952"/>
      <c r="CP124" s="916" t="s">
        <v>473</v>
      </c>
      <c r="CQ124" s="917"/>
      <c r="CR124" s="917"/>
      <c r="CS124" s="917"/>
      <c r="CT124" s="917"/>
      <c r="CU124" s="917"/>
      <c r="CV124" s="917"/>
      <c r="CW124" s="917"/>
      <c r="CX124" s="917"/>
      <c r="CY124" s="917"/>
      <c r="CZ124" s="917"/>
      <c r="DA124" s="917"/>
      <c r="DB124" s="917"/>
      <c r="DC124" s="917"/>
      <c r="DD124" s="917"/>
      <c r="DE124" s="917"/>
      <c r="DF124" s="918"/>
      <c r="DG124" s="840" t="s">
        <v>434</v>
      </c>
      <c r="DH124" s="841"/>
      <c r="DI124" s="841"/>
      <c r="DJ124" s="841"/>
      <c r="DK124" s="842"/>
      <c r="DL124" s="843" t="s">
        <v>233</v>
      </c>
      <c r="DM124" s="841"/>
      <c r="DN124" s="841"/>
      <c r="DO124" s="841"/>
      <c r="DP124" s="842"/>
      <c r="DQ124" s="843" t="s">
        <v>434</v>
      </c>
      <c r="DR124" s="841"/>
      <c r="DS124" s="841"/>
      <c r="DT124" s="841"/>
      <c r="DU124" s="842"/>
      <c r="DV124" s="929" t="s">
        <v>434</v>
      </c>
      <c r="DW124" s="930"/>
      <c r="DX124" s="930"/>
      <c r="DY124" s="930"/>
      <c r="DZ124" s="931"/>
    </row>
    <row r="125" spans="1:130" s="246" customFormat="1" ht="26.25" customHeight="1" x14ac:dyDescent="0.15">
      <c r="A125" s="898"/>
      <c r="B125" s="899"/>
      <c r="C125" s="902" t="s">
        <v>457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434</v>
      </c>
      <c r="AB125" s="858"/>
      <c r="AC125" s="858"/>
      <c r="AD125" s="858"/>
      <c r="AE125" s="859"/>
      <c r="AF125" s="860" t="s">
        <v>434</v>
      </c>
      <c r="AG125" s="858"/>
      <c r="AH125" s="858"/>
      <c r="AI125" s="858"/>
      <c r="AJ125" s="859"/>
      <c r="AK125" s="860" t="s">
        <v>434</v>
      </c>
      <c r="AL125" s="858"/>
      <c r="AM125" s="858"/>
      <c r="AN125" s="858"/>
      <c r="AO125" s="859"/>
      <c r="AP125" s="905" t="s">
        <v>434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474</v>
      </c>
      <c r="CL125" s="933"/>
      <c r="CM125" s="933"/>
      <c r="CN125" s="933"/>
      <c r="CO125" s="934"/>
      <c r="CP125" s="941" t="s">
        <v>475</v>
      </c>
      <c r="CQ125" s="886"/>
      <c r="CR125" s="886"/>
      <c r="CS125" s="886"/>
      <c r="CT125" s="886"/>
      <c r="CU125" s="886"/>
      <c r="CV125" s="886"/>
      <c r="CW125" s="886"/>
      <c r="CX125" s="886"/>
      <c r="CY125" s="886"/>
      <c r="CZ125" s="886"/>
      <c r="DA125" s="886"/>
      <c r="DB125" s="886"/>
      <c r="DC125" s="886"/>
      <c r="DD125" s="886"/>
      <c r="DE125" s="886"/>
      <c r="DF125" s="887"/>
      <c r="DG125" s="942" t="s">
        <v>434</v>
      </c>
      <c r="DH125" s="923"/>
      <c r="DI125" s="923"/>
      <c r="DJ125" s="923"/>
      <c r="DK125" s="923"/>
      <c r="DL125" s="923" t="s">
        <v>434</v>
      </c>
      <c r="DM125" s="923"/>
      <c r="DN125" s="923"/>
      <c r="DO125" s="923"/>
      <c r="DP125" s="923"/>
      <c r="DQ125" s="923" t="s">
        <v>233</v>
      </c>
      <c r="DR125" s="923"/>
      <c r="DS125" s="923"/>
      <c r="DT125" s="923"/>
      <c r="DU125" s="923"/>
      <c r="DV125" s="924" t="s">
        <v>434</v>
      </c>
      <c r="DW125" s="924"/>
      <c r="DX125" s="924"/>
      <c r="DY125" s="924"/>
      <c r="DZ125" s="925"/>
    </row>
    <row r="126" spans="1:130" s="246" customFormat="1" ht="26.25" customHeight="1" thickBot="1" x14ac:dyDescent="0.2">
      <c r="A126" s="898"/>
      <c r="B126" s="899"/>
      <c r="C126" s="902" t="s">
        <v>460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13606</v>
      </c>
      <c r="AB126" s="858"/>
      <c r="AC126" s="858"/>
      <c r="AD126" s="858"/>
      <c r="AE126" s="859"/>
      <c r="AF126" s="860">
        <v>13357</v>
      </c>
      <c r="AG126" s="858"/>
      <c r="AH126" s="858"/>
      <c r="AI126" s="858"/>
      <c r="AJ126" s="859"/>
      <c r="AK126" s="860">
        <v>12987</v>
      </c>
      <c r="AL126" s="858"/>
      <c r="AM126" s="858"/>
      <c r="AN126" s="858"/>
      <c r="AO126" s="859"/>
      <c r="AP126" s="905">
        <v>0.5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476</v>
      </c>
      <c r="CQ126" s="828"/>
      <c r="CR126" s="828"/>
      <c r="CS126" s="828"/>
      <c r="CT126" s="828"/>
      <c r="CU126" s="828"/>
      <c r="CV126" s="828"/>
      <c r="CW126" s="828"/>
      <c r="CX126" s="828"/>
      <c r="CY126" s="828"/>
      <c r="CZ126" s="828"/>
      <c r="DA126" s="828"/>
      <c r="DB126" s="828"/>
      <c r="DC126" s="828"/>
      <c r="DD126" s="828"/>
      <c r="DE126" s="828"/>
      <c r="DF126" s="829"/>
      <c r="DG126" s="894" t="s">
        <v>434</v>
      </c>
      <c r="DH126" s="895"/>
      <c r="DI126" s="895"/>
      <c r="DJ126" s="895"/>
      <c r="DK126" s="895"/>
      <c r="DL126" s="895" t="s">
        <v>434</v>
      </c>
      <c r="DM126" s="895"/>
      <c r="DN126" s="895"/>
      <c r="DO126" s="895"/>
      <c r="DP126" s="895"/>
      <c r="DQ126" s="895" t="s">
        <v>434</v>
      </c>
      <c r="DR126" s="895"/>
      <c r="DS126" s="895"/>
      <c r="DT126" s="895"/>
      <c r="DU126" s="895"/>
      <c r="DV126" s="872" t="s">
        <v>233</v>
      </c>
      <c r="DW126" s="872"/>
      <c r="DX126" s="872"/>
      <c r="DY126" s="872"/>
      <c r="DZ126" s="873"/>
    </row>
    <row r="127" spans="1:130" s="246" customFormat="1" ht="26.25" customHeight="1" x14ac:dyDescent="0.15">
      <c r="A127" s="900"/>
      <c r="B127" s="901"/>
      <c r="C127" s="919" t="s">
        <v>477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233</v>
      </c>
      <c r="AB127" s="858"/>
      <c r="AC127" s="858"/>
      <c r="AD127" s="858"/>
      <c r="AE127" s="859"/>
      <c r="AF127" s="860" t="s">
        <v>233</v>
      </c>
      <c r="AG127" s="858"/>
      <c r="AH127" s="858"/>
      <c r="AI127" s="858"/>
      <c r="AJ127" s="859"/>
      <c r="AK127" s="860" t="s">
        <v>233</v>
      </c>
      <c r="AL127" s="858"/>
      <c r="AM127" s="858"/>
      <c r="AN127" s="858"/>
      <c r="AO127" s="859"/>
      <c r="AP127" s="905" t="s">
        <v>233</v>
      </c>
      <c r="AQ127" s="906"/>
      <c r="AR127" s="906"/>
      <c r="AS127" s="906"/>
      <c r="AT127" s="907"/>
      <c r="AU127" s="282"/>
      <c r="AV127" s="282"/>
      <c r="AW127" s="282"/>
      <c r="AX127" s="922" t="s">
        <v>478</v>
      </c>
      <c r="AY127" s="890"/>
      <c r="AZ127" s="890"/>
      <c r="BA127" s="890"/>
      <c r="BB127" s="890"/>
      <c r="BC127" s="890"/>
      <c r="BD127" s="890"/>
      <c r="BE127" s="891"/>
      <c r="BF127" s="889" t="s">
        <v>479</v>
      </c>
      <c r="BG127" s="890"/>
      <c r="BH127" s="890"/>
      <c r="BI127" s="890"/>
      <c r="BJ127" s="890"/>
      <c r="BK127" s="890"/>
      <c r="BL127" s="891"/>
      <c r="BM127" s="889" t="s">
        <v>480</v>
      </c>
      <c r="BN127" s="890"/>
      <c r="BO127" s="890"/>
      <c r="BP127" s="890"/>
      <c r="BQ127" s="890"/>
      <c r="BR127" s="890"/>
      <c r="BS127" s="891"/>
      <c r="BT127" s="889" t="s">
        <v>481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482</v>
      </c>
      <c r="CQ127" s="828"/>
      <c r="CR127" s="828"/>
      <c r="CS127" s="828"/>
      <c r="CT127" s="828"/>
      <c r="CU127" s="828"/>
      <c r="CV127" s="828"/>
      <c r="CW127" s="828"/>
      <c r="CX127" s="828"/>
      <c r="CY127" s="828"/>
      <c r="CZ127" s="828"/>
      <c r="DA127" s="828"/>
      <c r="DB127" s="828"/>
      <c r="DC127" s="828"/>
      <c r="DD127" s="828"/>
      <c r="DE127" s="828"/>
      <c r="DF127" s="829"/>
      <c r="DG127" s="894" t="s">
        <v>434</v>
      </c>
      <c r="DH127" s="895"/>
      <c r="DI127" s="895"/>
      <c r="DJ127" s="895"/>
      <c r="DK127" s="895"/>
      <c r="DL127" s="895" t="s">
        <v>434</v>
      </c>
      <c r="DM127" s="895"/>
      <c r="DN127" s="895"/>
      <c r="DO127" s="895"/>
      <c r="DP127" s="895"/>
      <c r="DQ127" s="895" t="s">
        <v>233</v>
      </c>
      <c r="DR127" s="895"/>
      <c r="DS127" s="895"/>
      <c r="DT127" s="895"/>
      <c r="DU127" s="895"/>
      <c r="DV127" s="872" t="s">
        <v>434</v>
      </c>
      <c r="DW127" s="872"/>
      <c r="DX127" s="872"/>
      <c r="DY127" s="872"/>
      <c r="DZ127" s="873"/>
    </row>
    <row r="128" spans="1:130" s="246" customFormat="1" ht="26.25" customHeight="1" thickBot="1" x14ac:dyDescent="0.2">
      <c r="A128" s="874" t="s">
        <v>483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484</v>
      </c>
      <c r="X128" s="876"/>
      <c r="Y128" s="876"/>
      <c r="Z128" s="877"/>
      <c r="AA128" s="878">
        <v>565</v>
      </c>
      <c r="AB128" s="879"/>
      <c r="AC128" s="879"/>
      <c r="AD128" s="879"/>
      <c r="AE128" s="880"/>
      <c r="AF128" s="881">
        <v>945</v>
      </c>
      <c r="AG128" s="879"/>
      <c r="AH128" s="879"/>
      <c r="AI128" s="879"/>
      <c r="AJ128" s="880"/>
      <c r="AK128" s="881">
        <v>1500</v>
      </c>
      <c r="AL128" s="879"/>
      <c r="AM128" s="879"/>
      <c r="AN128" s="879"/>
      <c r="AO128" s="880"/>
      <c r="AP128" s="882"/>
      <c r="AQ128" s="883"/>
      <c r="AR128" s="883"/>
      <c r="AS128" s="883"/>
      <c r="AT128" s="884"/>
      <c r="AU128" s="282"/>
      <c r="AV128" s="282"/>
      <c r="AW128" s="282"/>
      <c r="AX128" s="885" t="s">
        <v>485</v>
      </c>
      <c r="AY128" s="886"/>
      <c r="AZ128" s="886"/>
      <c r="BA128" s="886"/>
      <c r="BB128" s="886"/>
      <c r="BC128" s="886"/>
      <c r="BD128" s="886"/>
      <c r="BE128" s="887"/>
      <c r="BF128" s="864" t="s">
        <v>434</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486</v>
      </c>
      <c r="CQ128" s="806"/>
      <c r="CR128" s="806"/>
      <c r="CS128" s="806"/>
      <c r="CT128" s="806"/>
      <c r="CU128" s="806"/>
      <c r="CV128" s="806"/>
      <c r="CW128" s="806"/>
      <c r="CX128" s="806"/>
      <c r="CY128" s="806"/>
      <c r="CZ128" s="806"/>
      <c r="DA128" s="806"/>
      <c r="DB128" s="806"/>
      <c r="DC128" s="806"/>
      <c r="DD128" s="806"/>
      <c r="DE128" s="806"/>
      <c r="DF128" s="807"/>
      <c r="DG128" s="868" t="s">
        <v>434</v>
      </c>
      <c r="DH128" s="869"/>
      <c r="DI128" s="869"/>
      <c r="DJ128" s="869"/>
      <c r="DK128" s="869"/>
      <c r="DL128" s="869" t="s">
        <v>434</v>
      </c>
      <c r="DM128" s="869"/>
      <c r="DN128" s="869"/>
      <c r="DO128" s="869"/>
      <c r="DP128" s="869"/>
      <c r="DQ128" s="869" t="s">
        <v>434</v>
      </c>
      <c r="DR128" s="869"/>
      <c r="DS128" s="869"/>
      <c r="DT128" s="869"/>
      <c r="DU128" s="869"/>
      <c r="DV128" s="870" t="s">
        <v>434</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487</v>
      </c>
      <c r="X129" s="855"/>
      <c r="Y129" s="855"/>
      <c r="Z129" s="856"/>
      <c r="AA129" s="857">
        <v>3483264</v>
      </c>
      <c r="AB129" s="858"/>
      <c r="AC129" s="858"/>
      <c r="AD129" s="858"/>
      <c r="AE129" s="859"/>
      <c r="AF129" s="860">
        <v>3489414</v>
      </c>
      <c r="AG129" s="858"/>
      <c r="AH129" s="858"/>
      <c r="AI129" s="858"/>
      <c r="AJ129" s="859"/>
      <c r="AK129" s="860">
        <v>3472011</v>
      </c>
      <c r="AL129" s="858"/>
      <c r="AM129" s="858"/>
      <c r="AN129" s="858"/>
      <c r="AO129" s="859"/>
      <c r="AP129" s="861"/>
      <c r="AQ129" s="862"/>
      <c r="AR129" s="862"/>
      <c r="AS129" s="862"/>
      <c r="AT129" s="863"/>
      <c r="AU129" s="284"/>
      <c r="AV129" s="284"/>
      <c r="AW129" s="284"/>
      <c r="AX129" s="827" t="s">
        <v>488</v>
      </c>
      <c r="AY129" s="828"/>
      <c r="AZ129" s="828"/>
      <c r="BA129" s="828"/>
      <c r="BB129" s="828"/>
      <c r="BC129" s="828"/>
      <c r="BD129" s="828"/>
      <c r="BE129" s="829"/>
      <c r="BF129" s="847" t="s">
        <v>233</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490</v>
      </c>
      <c r="X130" s="855"/>
      <c r="Y130" s="855"/>
      <c r="Z130" s="856"/>
      <c r="AA130" s="857">
        <v>624784</v>
      </c>
      <c r="AB130" s="858"/>
      <c r="AC130" s="858"/>
      <c r="AD130" s="858"/>
      <c r="AE130" s="859"/>
      <c r="AF130" s="860">
        <v>621539</v>
      </c>
      <c r="AG130" s="858"/>
      <c r="AH130" s="858"/>
      <c r="AI130" s="858"/>
      <c r="AJ130" s="859"/>
      <c r="AK130" s="860">
        <v>654740</v>
      </c>
      <c r="AL130" s="858"/>
      <c r="AM130" s="858"/>
      <c r="AN130" s="858"/>
      <c r="AO130" s="859"/>
      <c r="AP130" s="861"/>
      <c r="AQ130" s="862"/>
      <c r="AR130" s="862"/>
      <c r="AS130" s="862"/>
      <c r="AT130" s="863"/>
      <c r="AU130" s="284"/>
      <c r="AV130" s="284"/>
      <c r="AW130" s="284"/>
      <c r="AX130" s="827" t="s">
        <v>491</v>
      </c>
      <c r="AY130" s="828"/>
      <c r="AZ130" s="828"/>
      <c r="BA130" s="828"/>
      <c r="BB130" s="828"/>
      <c r="BC130" s="828"/>
      <c r="BD130" s="828"/>
      <c r="BE130" s="829"/>
      <c r="BF130" s="830">
        <v>9.9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492</v>
      </c>
      <c r="X131" s="838"/>
      <c r="Y131" s="838"/>
      <c r="Z131" s="839"/>
      <c r="AA131" s="840">
        <v>2858480</v>
      </c>
      <c r="AB131" s="841"/>
      <c r="AC131" s="841"/>
      <c r="AD131" s="841"/>
      <c r="AE131" s="842"/>
      <c r="AF131" s="843">
        <v>2867875</v>
      </c>
      <c r="AG131" s="841"/>
      <c r="AH131" s="841"/>
      <c r="AI131" s="841"/>
      <c r="AJ131" s="842"/>
      <c r="AK131" s="843">
        <v>2817271</v>
      </c>
      <c r="AL131" s="841"/>
      <c r="AM131" s="841"/>
      <c r="AN131" s="841"/>
      <c r="AO131" s="842"/>
      <c r="AP131" s="844"/>
      <c r="AQ131" s="845"/>
      <c r="AR131" s="845"/>
      <c r="AS131" s="845"/>
      <c r="AT131" s="846"/>
      <c r="AU131" s="284"/>
      <c r="AV131" s="284"/>
      <c r="AW131" s="284"/>
      <c r="AX131" s="805" t="s">
        <v>493</v>
      </c>
      <c r="AY131" s="806"/>
      <c r="AZ131" s="806"/>
      <c r="BA131" s="806"/>
      <c r="BB131" s="806"/>
      <c r="BC131" s="806"/>
      <c r="BD131" s="806"/>
      <c r="BE131" s="807"/>
      <c r="BF131" s="808">
        <v>65.400000000000006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495</v>
      </c>
      <c r="W132" s="818"/>
      <c r="X132" s="818"/>
      <c r="Y132" s="818"/>
      <c r="Z132" s="819"/>
      <c r="AA132" s="820">
        <v>9.6055246140000001</v>
      </c>
      <c r="AB132" s="821"/>
      <c r="AC132" s="821"/>
      <c r="AD132" s="821"/>
      <c r="AE132" s="822"/>
      <c r="AF132" s="823">
        <v>8.7695244740000007</v>
      </c>
      <c r="AG132" s="821"/>
      <c r="AH132" s="821"/>
      <c r="AI132" s="821"/>
      <c r="AJ132" s="822"/>
      <c r="AK132" s="823">
        <v>11.33330801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496</v>
      </c>
      <c r="W133" s="797"/>
      <c r="X133" s="797"/>
      <c r="Y133" s="797"/>
      <c r="Z133" s="798"/>
      <c r="AA133" s="799">
        <v>10</v>
      </c>
      <c r="AB133" s="800"/>
      <c r="AC133" s="800"/>
      <c r="AD133" s="800"/>
      <c r="AE133" s="801"/>
      <c r="AF133" s="799">
        <v>9.4</v>
      </c>
      <c r="AG133" s="800"/>
      <c r="AH133" s="800"/>
      <c r="AI133" s="800"/>
      <c r="AJ133" s="801"/>
      <c r="AK133" s="799">
        <v>9.9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5kxfqloJYKyBwP7Q2EeIaCr7nJSx1T9oZj8fy2W95KbbfBsvGDCB1jOZ3ixVZ4CD3zH5JShUIm/x0icW7NXqIQ==" saltValue="lfqWB+VG/uwA4KNfUuMFd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o4MChOUVTU8tu+EQAoCtGFvOeWIZAFj4USn6CqOE4TdeAPJz0uNDEf+T8K/XEbnYzcnSZOnKcndl9DBbKR8eg==" saltValue="6RhKsM11W+Ce1wUU/Np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sw7PdZBi4CIKCwacswlMjvv/9IOolaycuimoKAt0WyS0T+mmLnl3+r48LGPp/e47Vri3rGAZtGpfpHaLwaDVw==" saltValue="bPOEdq6SlTcxOHftjiIQz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505</v>
      </c>
      <c r="AL9" s="1227"/>
      <c r="AM9" s="1227"/>
      <c r="AN9" s="1228"/>
      <c r="AO9" s="312">
        <v>945647</v>
      </c>
      <c r="AP9" s="312">
        <v>100100</v>
      </c>
      <c r="AQ9" s="313">
        <v>116834</v>
      </c>
      <c r="AR9" s="314">
        <v>-14.3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506</v>
      </c>
      <c r="AL10" s="1227"/>
      <c r="AM10" s="1227"/>
      <c r="AN10" s="1228"/>
      <c r="AO10" s="315">
        <v>47592</v>
      </c>
      <c r="AP10" s="315">
        <v>5038</v>
      </c>
      <c r="AQ10" s="316">
        <v>12766</v>
      </c>
      <c r="AR10" s="317">
        <v>-60.5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507</v>
      </c>
      <c r="AL11" s="1227"/>
      <c r="AM11" s="1227"/>
      <c r="AN11" s="1228"/>
      <c r="AO11" s="315">
        <v>172211</v>
      </c>
      <c r="AP11" s="315">
        <v>18229</v>
      </c>
      <c r="AQ11" s="316">
        <v>19336</v>
      </c>
      <c r="AR11" s="317">
        <v>-5.7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508</v>
      </c>
      <c r="AL12" s="1227"/>
      <c r="AM12" s="1227"/>
      <c r="AN12" s="1228"/>
      <c r="AO12" s="315" t="s">
        <v>509</v>
      </c>
      <c r="AP12" s="315" t="s">
        <v>509</v>
      </c>
      <c r="AQ12" s="316">
        <v>1049</v>
      </c>
      <c r="AR12" s="317" t="s">
        <v>509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510</v>
      </c>
      <c r="AL13" s="1227"/>
      <c r="AM13" s="1227"/>
      <c r="AN13" s="1228"/>
      <c r="AO13" s="315" t="s">
        <v>509</v>
      </c>
      <c r="AP13" s="315" t="s">
        <v>509</v>
      </c>
      <c r="AQ13" s="316" t="s">
        <v>509</v>
      </c>
      <c r="AR13" s="317" t="s">
        <v>509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511</v>
      </c>
      <c r="AL14" s="1227"/>
      <c r="AM14" s="1227"/>
      <c r="AN14" s="1228"/>
      <c r="AO14" s="315">
        <v>639</v>
      </c>
      <c r="AP14" s="315">
        <v>68</v>
      </c>
      <c r="AQ14" s="316">
        <v>5063</v>
      </c>
      <c r="AR14" s="317">
        <v>-98.7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512</v>
      </c>
      <c r="AL15" s="1227"/>
      <c r="AM15" s="1227"/>
      <c r="AN15" s="1228"/>
      <c r="AO15" s="315">
        <v>8997</v>
      </c>
      <c r="AP15" s="315">
        <v>952</v>
      </c>
      <c r="AQ15" s="316">
        <v>3168</v>
      </c>
      <c r="AR15" s="317">
        <v>-69.900000000000006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513</v>
      </c>
      <c r="AL16" s="1230"/>
      <c r="AM16" s="1230"/>
      <c r="AN16" s="1231"/>
      <c r="AO16" s="315">
        <v>-59139</v>
      </c>
      <c r="AP16" s="315">
        <v>-6260</v>
      </c>
      <c r="AQ16" s="316">
        <v>-11723</v>
      </c>
      <c r="AR16" s="317">
        <v>-46.6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1115947</v>
      </c>
      <c r="AP17" s="315">
        <v>118127</v>
      </c>
      <c r="AQ17" s="316">
        <v>146494</v>
      </c>
      <c r="AR17" s="317">
        <v>-19.399999999999999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518</v>
      </c>
      <c r="AL21" s="1224"/>
      <c r="AM21" s="1224"/>
      <c r="AN21" s="1225"/>
      <c r="AO21" s="327">
        <v>9.5299999999999994</v>
      </c>
      <c r="AP21" s="328">
        <v>13.76</v>
      </c>
      <c r="AQ21" s="329">
        <v>-4.2300000000000004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519</v>
      </c>
      <c r="AL22" s="1224"/>
      <c r="AM22" s="1224"/>
      <c r="AN22" s="1225"/>
      <c r="AO22" s="332">
        <v>96.4</v>
      </c>
      <c r="AP22" s="333">
        <v>94.9</v>
      </c>
      <c r="AQ22" s="334">
        <v>1.5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523</v>
      </c>
      <c r="AL32" s="1215"/>
      <c r="AM32" s="1215"/>
      <c r="AN32" s="1216"/>
      <c r="AO32" s="342">
        <v>581132</v>
      </c>
      <c r="AP32" s="342">
        <v>61515</v>
      </c>
      <c r="AQ32" s="343">
        <v>73591</v>
      </c>
      <c r="AR32" s="344">
        <v>-16.399999999999999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524</v>
      </c>
      <c r="AL33" s="1215"/>
      <c r="AM33" s="1215"/>
      <c r="AN33" s="1216"/>
      <c r="AO33" s="342" t="s">
        <v>509</v>
      </c>
      <c r="AP33" s="342" t="s">
        <v>509</v>
      </c>
      <c r="AQ33" s="343" t="s">
        <v>509</v>
      </c>
      <c r="AR33" s="344" t="s">
        <v>509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525</v>
      </c>
      <c r="AL34" s="1215"/>
      <c r="AM34" s="1215"/>
      <c r="AN34" s="1216"/>
      <c r="AO34" s="342" t="s">
        <v>509</v>
      </c>
      <c r="AP34" s="342" t="s">
        <v>509</v>
      </c>
      <c r="AQ34" s="343">
        <v>1</v>
      </c>
      <c r="AR34" s="344" t="s">
        <v>509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526</v>
      </c>
      <c r="AL35" s="1215"/>
      <c r="AM35" s="1215"/>
      <c r="AN35" s="1216"/>
      <c r="AO35" s="342">
        <v>361148</v>
      </c>
      <c r="AP35" s="342">
        <v>38229</v>
      </c>
      <c r="AQ35" s="343">
        <v>19214</v>
      </c>
      <c r="AR35" s="344">
        <v>99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527</v>
      </c>
      <c r="AL36" s="1215"/>
      <c r="AM36" s="1215"/>
      <c r="AN36" s="1216"/>
      <c r="AO36" s="342">
        <v>19634</v>
      </c>
      <c r="AP36" s="342">
        <v>2078</v>
      </c>
      <c r="AQ36" s="343">
        <v>5293</v>
      </c>
      <c r="AR36" s="344">
        <v>-60.7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528</v>
      </c>
      <c r="AL37" s="1215"/>
      <c r="AM37" s="1215"/>
      <c r="AN37" s="1216"/>
      <c r="AO37" s="342">
        <v>12987</v>
      </c>
      <c r="AP37" s="342">
        <v>1375</v>
      </c>
      <c r="AQ37" s="343">
        <v>1256</v>
      </c>
      <c r="AR37" s="344">
        <v>9.5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529</v>
      </c>
      <c r="AL38" s="1218"/>
      <c r="AM38" s="1218"/>
      <c r="AN38" s="1219"/>
      <c r="AO38" s="345">
        <v>629</v>
      </c>
      <c r="AP38" s="345">
        <v>67</v>
      </c>
      <c r="AQ38" s="346">
        <v>9</v>
      </c>
      <c r="AR38" s="334">
        <v>644.4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530</v>
      </c>
      <c r="AL39" s="1218"/>
      <c r="AM39" s="1218"/>
      <c r="AN39" s="1219"/>
      <c r="AO39" s="342">
        <v>-1500</v>
      </c>
      <c r="AP39" s="342">
        <v>-159</v>
      </c>
      <c r="AQ39" s="343">
        <v>-3572</v>
      </c>
      <c r="AR39" s="344">
        <v>-95.5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531</v>
      </c>
      <c r="AL40" s="1215"/>
      <c r="AM40" s="1215"/>
      <c r="AN40" s="1216"/>
      <c r="AO40" s="342">
        <v>-654740</v>
      </c>
      <c r="AP40" s="342">
        <v>-69307</v>
      </c>
      <c r="AQ40" s="343">
        <v>-65248</v>
      </c>
      <c r="AR40" s="344">
        <v>6.2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319290</v>
      </c>
      <c r="AP41" s="342">
        <v>33798</v>
      </c>
      <c r="AQ41" s="343">
        <v>30545</v>
      </c>
      <c r="AR41" s="344">
        <v>10.6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500</v>
      </c>
      <c r="AN49" s="1209" t="s">
        <v>535</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613246</v>
      </c>
      <c r="AN51" s="364">
        <v>66347</v>
      </c>
      <c r="AO51" s="365">
        <v>10.9</v>
      </c>
      <c r="AP51" s="366">
        <v>119685</v>
      </c>
      <c r="AQ51" s="367">
        <v>0</v>
      </c>
      <c r="AR51" s="368">
        <v>10.9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328709</v>
      </c>
      <c r="AN52" s="372">
        <v>35563</v>
      </c>
      <c r="AO52" s="373">
        <v>2.8</v>
      </c>
      <c r="AP52" s="374">
        <v>68464</v>
      </c>
      <c r="AQ52" s="375">
        <v>18.399999999999999</v>
      </c>
      <c r="AR52" s="376">
        <v>-15.6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402166</v>
      </c>
      <c r="AN53" s="364">
        <v>43132</v>
      </c>
      <c r="AO53" s="365">
        <v>-35</v>
      </c>
      <c r="AP53" s="366">
        <v>109920</v>
      </c>
      <c r="AQ53" s="367">
        <v>-8.1999999999999993</v>
      </c>
      <c r="AR53" s="368">
        <v>-26.8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304696</v>
      </c>
      <c r="AN54" s="372">
        <v>32679</v>
      </c>
      <c r="AO54" s="373">
        <v>-8.1</v>
      </c>
      <c r="AP54" s="374">
        <v>62739</v>
      </c>
      <c r="AQ54" s="375">
        <v>-8.4</v>
      </c>
      <c r="AR54" s="376">
        <v>0.3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1323152</v>
      </c>
      <c r="AN55" s="364">
        <v>143369</v>
      </c>
      <c r="AO55" s="365">
        <v>232.4</v>
      </c>
      <c r="AP55" s="366">
        <v>119882</v>
      </c>
      <c r="AQ55" s="367">
        <v>9.1</v>
      </c>
      <c r="AR55" s="368">
        <v>223.3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605495</v>
      </c>
      <c r="AN56" s="372">
        <v>65608</v>
      </c>
      <c r="AO56" s="373">
        <v>100.8</v>
      </c>
      <c r="AP56" s="374">
        <v>66481</v>
      </c>
      <c r="AQ56" s="375">
        <v>6</v>
      </c>
      <c r="AR56" s="376">
        <v>94.8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722635</v>
      </c>
      <c r="AN57" s="364">
        <v>78173</v>
      </c>
      <c r="AO57" s="365">
        <v>-45.5</v>
      </c>
      <c r="AP57" s="366">
        <v>116162</v>
      </c>
      <c r="AQ57" s="367">
        <v>-3.1</v>
      </c>
      <c r="AR57" s="368">
        <v>-42.4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336354</v>
      </c>
      <c r="AN58" s="372">
        <v>36386</v>
      </c>
      <c r="AO58" s="373">
        <v>-44.5</v>
      </c>
      <c r="AP58" s="374">
        <v>61562</v>
      </c>
      <c r="AQ58" s="375">
        <v>-7.4</v>
      </c>
      <c r="AR58" s="376">
        <v>-37.1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1503266</v>
      </c>
      <c r="AN59" s="364">
        <v>159126</v>
      </c>
      <c r="AO59" s="365">
        <v>103.6</v>
      </c>
      <c r="AP59" s="366">
        <v>121449</v>
      </c>
      <c r="AQ59" s="367">
        <v>4.5999999999999996</v>
      </c>
      <c r="AR59" s="368">
        <v>99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533126</v>
      </c>
      <c r="AN60" s="372">
        <v>56433</v>
      </c>
      <c r="AO60" s="373">
        <v>55.1</v>
      </c>
      <c r="AP60" s="374">
        <v>62922</v>
      </c>
      <c r="AQ60" s="375">
        <v>2.2000000000000002</v>
      </c>
      <c r="AR60" s="376">
        <v>52.9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912893</v>
      </c>
      <c r="AN61" s="379">
        <v>98029</v>
      </c>
      <c r="AO61" s="380">
        <v>53.3</v>
      </c>
      <c r="AP61" s="381">
        <v>117420</v>
      </c>
      <c r="AQ61" s="382">
        <v>0.5</v>
      </c>
      <c r="AR61" s="368">
        <v>52.8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421676</v>
      </c>
      <c r="AN62" s="372">
        <v>45334</v>
      </c>
      <c r="AO62" s="373">
        <v>21.2</v>
      </c>
      <c r="AP62" s="374">
        <v>64434</v>
      </c>
      <c r="AQ62" s="375">
        <v>2.2000000000000002</v>
      </c>
      <c r="AR62" s="376">
        <v>19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6DipCLYkTqiohyD/+3Kqxsfqr5GswNIPQTElbQ6XMlrwTZ+Keu3EcLAVbiNHcMBXaxmdn3/9MS9Gc1H1EOo0KA==" saltValue="nYHHRzN456a/NLoaYbYmX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15jzYvBtKj8GEIYBcsfkls2cwqK3M6bCp+6ejEJOIZH7zDCB44nJjKpr1fVaDfiyiSn3MI4UyErWgNhRua7PQ==" saltValue="7z1JChNvUeXtVUiJp+km7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zhONmXfQBFw+0Zes/uXgzrI3j7rZzy31h1pHCMjrho94/KVYRQp/xffNbFVWgZxlOAe56gDnw0hB2CuZDznNQ==" saltValue="FTrrLKyrgA/4yNJaeas+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2" t="s">
        <v>3</v>
      </c>
      <c r="D47" s="1232"/>
      <c r="E47" s="1233"/>
      <c r="F47" s="11">
        <v>19.2</v>
      </c>
      <c r="G47" s="12">
        <v>13.18</v>
      </c>
      <c r="H47" s="12">
        <v>19.55</v>
      </c>
      <c r="I47" s="12">
        <v>22.12</v>
      </c>
      <c r="J47" s="13">
        <v>18.66</v>
      </c>
    </row>
    <row r="48" spans="2:10" ht="57.75" customHeight="1" x14ac:dyDescent="0.15">
      <c r="B48" s="14"/>
      <c r="C48" s="1234" t="s">
        <v>4</v>
      </c>
      <c r="D48" s="1234"/>
      <c r="E48" s="1235"/>
      <c r="F48" s="15">
        <v>4.24</v>
      </c>
      <c r="G48" s="16">
        <v>4.6500000000000004</v>
      </c>
      <c r="H48" s="16">
        <v>9.34</v>
      </c>
      <c r="I48" s="16">
        <v>3.25</v>
      </c>
      <c r="J48" s="17">
        <v>1.85</v>
      </c>
    </row>
    <row r="49" spans="2:10" ht="57.75" customHeight="1" thickBot="1" x14ac:dyDescent="0.2">
      <c r="B49" s="18"/>
      <c r="C49" s="1236" t="s">
        <v>5</v>
      </c>
      <c r="D49" s="1236"/>
      <c r="E49" s="1237"/>
      <c r="F49" s="19" t="s">
        <v>556</v>
      </c>
      <c r="G49" s="20" t="s">
        <v>557</v>
      </c>
      <c r="H49" s="20">
        <v>8.25</v>
      </c>
      <c r="I49" s="20" t="s">
        <v>558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OO8NV/d43MFt1kdkAMu+eopTt537jyo5/If4nL9q0x/NNtwZyNfzykJmLeGDTCYfV6Xug7ITLxMmXDSZW0Hmw==" saltValue="qtB20dtAmSU2opLRfKq0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2020-08-31T00:43:28Z</cp:lastPrinted>
  <dcterms:created xsi:type="dcterms:W3CDTF">2020-02-10T04:02:06Z</dcterms:created>
  <dcterms:modified xsi:type="dcterms:W3CDTF">2020-09-30T02:12:18Z</dcterms:modified>
</cp:coreProperties>
</file>