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02_企画財政課\03_財政係\000大分類_4財政\04_照会文書\R5照会文書\03_調査\R5.9.28_【依頼10.16まで】令和３年度財政状況資料集の作成について（決算統計・地方公会計関係）\"/>
    </mc:Choice>
  </mc:AlternateContent>
  <xr:revisionPtr revIDLastSave="0" documentId="13_ncr:1_{B7B9E2B8-FCE9-4105-8002-F946911A4FDA}" xr6:coauthVersionLast="45" xr6:coauthVersionMax="47" xr10:uidLastSave="{00000000-0000-0000-0000-000000000000}"/>
  <bookViews>
    <workbookView xWindow="-28920" yWindow="-120" windowWidth="29040" windowHeight="15840"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U34" i="10"/>
  <c r="U35" i="10" s="1"/>
  <c r="U36" i="10" s="1"/>
  <c r="C34" i="10"/>
  <c r="AM34" i="10" l="1"/>
  <c r="AM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<sst xmlns="http://schemas.openxmlformats.org/spreadsheetml/2006/main" count="1188" uniqueCount="624">
  <si>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</si>
  <si>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</si>
  <si>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</si>
  <si>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</si>
  <si>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</si>
  <si>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</si>
  <si>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</si>
  <si>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</si>
  <si>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</si>
  <si>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</si>
  <si>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</si>
  <si>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</si>
  <si>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</si>
  <si>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</si>
  <si>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</si>
  <si>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</si>
  <si>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</si>
  <si>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</si>
  <si>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</si>
  <si>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</si>
  <si>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</si>
  <si>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</si>
  <si>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</si>
  <si>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</si>
  <si>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</si>
  <si>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</si>
  <si>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</si>
  <si>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</si>
  <si>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</si>
  <si>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</si>
  <si>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</si>
  <si>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</si>
  <si>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</si>
  <si>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</si>
  <si>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</si>
  <si>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</si>
  <si>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</si>
  <si>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</si>
  <si>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</si>
  <si>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</si>
  <si>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</si>
  <si>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</si>
  <si>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</si>
  <si>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</si>
  <si>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</si>
  <si>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</si>
  <si>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</si>
  <si>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</si>
  <si>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</si>
  <si>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</si>
  <si>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</si>
  <si>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</si>
  <si>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</si>
  <si>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</si>
  <si>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</si>
  <si>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</si>
  <si>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</si>
  <si>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</si>
  <si>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</si>
  <si>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</si>
  <si>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</si>
  <si>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</si>
  <si>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</si>
  <si>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</si>
  <si>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</si>
  <si>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</si>
  <si>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</si>
  <si>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</si>
  <si>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</si>
  <si>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</si>
  <si>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</si>
  <si>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</si>
  <si>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</si>
  <si>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</si>
  <si>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</si>
  <si>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</si>
  <si>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</si>
  <si>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</si>
  <si>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</si>
  <si>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</si>
  <si>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</si>
  <si>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</si>
  <si>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</si>
  <si>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</si>
  <si>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</si>
  <si>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</si>
  <si>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</si>
  <si>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</si>
  <si>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</si>
  <si>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</si>
  <si>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</si>
  <si>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</si>
  <si>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</si>
  <si>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</si>
  <si>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</si>
  <si>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</si>
  <si>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</si>
  <si>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</si>
  <si>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</si>
  <si>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</si>
  <si>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</si>
  <si>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</si>
  <si>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</si>
  <si>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</si>
  <si>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</si>
  <si>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</si>
  <si>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</si>
  <si>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</si>
  <si>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</si>
  <si>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</si>
  <si>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</si>
  <si>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</si>
  <si>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</si>
  <si>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</si>
  <si>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</si>
  <si>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</si>
  <si>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</si>
  <si>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</si>
  <si>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</si>
  <si>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</si>
  <si>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</si>
  <si>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</si>
  <si>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</si>
  <si>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</si>
  <si>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</si>
  <si>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</si>
  <si>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</si>
  <si>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</si>
  <si>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</si>
  <si>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</si>
  <si>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</si>
  <si>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</si>
  <si>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</si>
  <si>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</si>
  <si>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</si>
  <si>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</si>
  <si>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</si>
  <si>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</si>
  <si>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</si>
  <si>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</si>
  <si>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</si>
  <si>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</si>
  <si>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</si>
  <si>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</si>
  <si>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</si>
  <si>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</si>
  <si>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</si>
  <si>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</si>
  <si>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</si>
  <si>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</si>
  <si>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</si>
  <si>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</si>
  <si>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</si>
  <si>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</si>
  <si>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</si>
  <si>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</si>
  <si>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</si>
  <si>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</si>
  <si>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</si>
  <si>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</si>
  <si>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</si>
  <si>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</si>
  <si>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</si>
  <si>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</si>
  <si>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</si>
  <si>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</si>
  <si>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</si>
  <si>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</si>
  <si>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</si>
  <si>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</si>
  <si>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</si>
  <si>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</si>
  <si>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</si>
  <si>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</si>
  <si>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</si>
  <si>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</si>
  <si>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</si>
  <si>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</si>
  <si>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</si>
  <si>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</si>
  <si>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</si>
  <si>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</si>
  <si>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</si>
  <si>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</si>
  <si>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</si>
  <si>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</si>
  <si>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</si>
  <si>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</si>
  <si>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</si>
  <si>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</si>
  <si>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</si>
  <si>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</si>
  <si>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</si>
  <si>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</si>
  <si>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</si>
  <si>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</si>
  <si>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</si>
  <si>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</si>
  <si>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</si>
  <si>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</si>
  <si>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</si>
  <si>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</si>
  <si>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</si>
  <si>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</si>
  <si>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</si>
  <si>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</si>
  <si>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</si>
  <si>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</si>
  <si>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</si>
  <si>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</si>
  <si>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</si>
  <si>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</si>
  <si>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</si>
  <si>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</si>
  <si>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</si>
  <si>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</si>
  <si>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</si>
  <si>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</si>
  <si>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</si>
  <si>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</si>
  <si>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</si>
  <si>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</si>
  <si>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長野県朝日村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</si>
  <si>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</si>
  <si>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</si>
  <si>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</si>
  <si>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</si>
  <si>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</si>
  <si>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</si>
  <si>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</si>
  <si>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</si>
  <si>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</si>
  <si>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</si>
  <si>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</si>
  <si>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</si>
  <si>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</si>
  <si>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</si>
  <si>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</si>
  <si>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</si>
  <si>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</si>
  <si>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</si>
  <si>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</si>
  <si>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</si>
  <si>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</si>
  <si>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</si>
  <si>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</si>
  <si>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</si>
  <si>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</si>
  <si>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</si>
  <si>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</si>
  <si>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</si>
  <si>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</si>
  <si>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</si>
  <si>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</si>
  <si>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</si>
  <si>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</si>
  <si>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</si>
  <si>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</si>
  <si>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</si>
  <si>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</si>
  <si>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</si>
  <si>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</si>
  <si>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</si>
  <si>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</si>
  <si>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</si>
  <si>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</si>
  <si>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</si>
  <si>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</si>
  <si>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</si>
  <si>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</si>
  <si>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</si>
  <si>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</si>
  <si>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</si>
  <si>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</si>
  <si>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</si>
  <si>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</si>
  <si>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</si>
  <si>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</si>
  <si>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</si>
  <si>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</si>
  <si>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</si>
  <si>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</si>
  <si>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</si>
  <si>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</si>
  <si>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</si>
  <si>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</si>
  <si>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</si>
  <si>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</si>
  <si>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</si>
  <si>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</si>
  <si>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</si>
  <si>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</si>
  <si>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</si>
  <si>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</si>
  <si>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</si>
  <si>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</si>
  <si>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</si>
  <si>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</si>
  <si>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</si>
  <si>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</si>
  <si>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</si>
  <si>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</si>
  <si>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</si>
  <si>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</si>
  <si>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</si>
  <si>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</si>
  <si>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</si>
  <si>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</si>
  <si>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</si>
  <si>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</si>
  <si>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</si>
  <si>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</si>
  <si>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</si>
  <si>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</si>
  <si>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</si>
  <si>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</si>
  <si>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</si>
  <si>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</si>
  <si>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</si>
  <si>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</si>
  <si>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</si>
  <si>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</si>
  <si>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</si>
  <si>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</si>
  <si>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</si>
  <si>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</si>
  <si>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</si>
  <si>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</si>
  <si>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</si>
  <si>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</si>
  <si>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</si>
  <si>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</si>
  <si>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</si>
  <si>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</si>
  <si>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</si>
  <si>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</si>
  <si>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</si>
  <si>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</si>
  <si>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</si>
  <si>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</si>
  <si>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</si>
  <si>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</si>
  <si>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</si>
  <si>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</si>
  <si>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</si>
  <si>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</si>
  <si>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</si>
  <si>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</si>
  <si>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</si>
  <si>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</si>
  <si>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</si>
  <si>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</si>
  <si>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</si>
  <si>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</si>
  <si>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</si>
  <si>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</si>
  <si>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</si>
  <si>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</si>
  <si>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</si>
  <si>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</si>
  <si>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</si>
  <si>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</si>
  <si>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</si>
  <si>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</si>
  <si>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</si>
  <si>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</si>
  <si>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</si>
  <si>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</si>
  <si>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</si>
  <si>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</si>
  <si>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</si>
  <si>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</si>
  <si>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</si>
  <si>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</si>
  <si>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</si>
  <si>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</si>
  <si>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</si>
  <si>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長野県朝日村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</si>
  <si>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</si>
  <si>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</si>
  <si>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</si>
  <si>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</si>
  <si>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</si>
  <si>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</si>
  <si>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</si>
  <si>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</si>
  <si>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</si>
  <si>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</si>
  <si>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</si>
  <si>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</si>
  <si>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</si>
  <si>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</si>
  <si>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</si>
  <si>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</si>
  <si>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</si>
  <si>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</si>
  <si>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</si>
  <si>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</si>
  <si>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</si>
  <si>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</si>
  <si>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</si>
  <si>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</si>
  <si>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</si>
  <si>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</si>
  <si>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</si>
  <si>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</si>
  <si>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</si>
  <si>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</si>
  <si>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</si>
  <si>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</si>
  <si>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</si>
  <si>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</si>
  <si>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</si>
  <si>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</si>
  <si>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t>
    <phoneticPr fontId="5"/>
  </si>
  <si>
    <t>朝日村簡易水道事業会計</t>
    <phoneticPr fontId="5"/>
  </si>
  <si>
    <t>法適用企業</t>
    <phoneticPr fontId="5"/>
  </si>
  <si>
    <t>朝日村下水道事業会計</t>
    <phoneticPr fontId="5"/>
  </si>
  <si>
    <t>法適用企業</t>
    <phoneticPr fontId="5"/>
  </si>
  <si>
    <t>あさひプライムスキー場事業特別会計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</si>
  <si>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</si>
  <si>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</si>
  <si>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</si>
  <si>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</si>
  <si>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</si>
  <si>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</si>
  <si>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</si>
  <si>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</si>
  <si>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</si>
  <si>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</si>
  <si>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</si>
  <si>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</si>
  <si>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</si>
  <si>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</si>
  <si>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</si>
  <si>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</si>
  <si>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</si>
  <si>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</si>
  <si>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</si>
  <si>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</si>
  <si>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</si>
  <si>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</si>
  <si>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</si>
  <si>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</si>
  <si>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</si>
  <si>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</si>
  <si>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</si>
  <si>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</si>
  <si>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</si>
  <si>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</si>
  <si>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</si>
  <si>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</si>
  <si>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</si>
  <si>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</si>
  <si>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</si>
  <si>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</si>
  <si>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</si>
  <si>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</si>
  <si>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</si>
  <si>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</si>
  <si>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</si>
  <si>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</si>
  <si>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</si>
  <si>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</si>
  <si>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</si>
  <si>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</si>
  <si>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</si>
  <si>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</si>
  <si>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</si>
  <si>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</si>
  <si>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</si>
  <si>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</si>
  <si>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</si>
  <si>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</si>
  <si>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</si>
  <si>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</si>
  <si>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</si>
  <si>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</si>
  <si>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</si>
  <si>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</si>
  <si>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</si>
  <si>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</si>
  <si>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</si>
  <si>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</si>
  <si>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朝日村下水道事業会計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</si>
  <si>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</si>
  <si>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</si>
  <si>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朝日村簡易水道事業会計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</si>
  <si>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</si>
  <si>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あさひプライムスキー場事業特別会計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</si>
  <si>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</si>
  <si>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</si>
  <si>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</si>
  <si>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</si>
  <si>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</si>
  <si>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</si>
  <si>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</si>
  <si>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</si>
  <si>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</si>
  <si>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</si>
  <si>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</si>
  <si>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</si>
  <si>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</si>
  <si>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</si>
  <si>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</si>
  <si>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</si>
  <si>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</si>
  <si>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</si>
  <si>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</si>
  <si>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</si>
  <si>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</si>
  <si>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</si>
  <si>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</si>
  <si>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</si>
  <si>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</si>
  <si>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</si>
  <si>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</si>
  <si>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</si>
  <si>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</si>
  <si>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</si>
  <si>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</si>
  <si>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</si>
  <si>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</si>
  <si>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</si>
  <si>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</si>
  <si>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</si>
  <si>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</si>
  <si>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</si>
  <si>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</si>
  <si>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</si>
  <si>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</si>
  <si>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</si>
  <si>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</si>
  <si>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</si>
  <si>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</si>
  <si>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</si>
  <si>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</si>
  <si>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</si>
  <si>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</si>
  <si>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</si>
  <si>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</si>
  <si>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</si>
  <si>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</si>
  <si>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</si>
  <si>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</si>
  <si>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</si>
  <si>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</si>
  <si>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</si>
  <si>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</si>
  <si>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</si>
  <si>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</si>
  <si>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</si>
  <si>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</si>
  <si>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</si>
  <si>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</si>
  <si>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</si>
  <si>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</si>
  <si>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</si>
  <si>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</si>
  <si>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</si>
  <si>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</si>
  <si>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</si>
  <si>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</si>
  <si>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</si>
  <si>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</si>
  <si>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</si>
  <si>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</si>
  <si>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</si>
  <si>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</si>
  <si>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</si>
  <si>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</si>
  <si>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</si>
  <si>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</si>
  <si>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</si>
  <si>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</si>
  <si>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</si>
  <si>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朝日村下水道事業会計</t>
  </si>
  <si>
    <t>一般会計</t>
  </si>
  <si>
    <t>朝日村簡易水道事業会計</t>
  </si>
  <si>
    <t>朝日村介護保険特別会計</t>
  </si>
  <si>
    <t>朝日村国民健康保険特別会計</t>
  </si>
  <si>
    <t>後期高齢者医療特別会計</t>
  </si>
  <si>
    <t>あさひプライムスキー場事業特別会計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</si>
  <si>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</si>
  <si>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</si>
  <si>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</si>
  <si>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</si>
  <si>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</si>
  <si>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</si>
  <si>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</si>
  <si>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</si>
  <si>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</si>
  <si>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</si>
  <si>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保健福祉基金</t>
    <rPh sb="0" eb="2">
      <t>ホケン</t>
    </rPh>
    <rPh sb="2" eb="4">
      <t>フクシ</t>
    </rPh>
    <rPh sb="4" eb="6">
      <t>キキン</t>
    </rPh>
    <phoneticPr fontId="5"/>
  </si>
  <si>
    <t>文教施設整備基金</t>
    <rPh sb="0" eb="2">
      <t>ブンキョウ</t>
    </rPh>
    <rPh sb="2" eb="4">
      <t>シセツ</t>
    </rPh>
    <rPh sb="4" eb="6">
      <t>セイビ</t>
    </rPh>
    <rPh sb="6" eb="8">
      <t>キキン</t>
    </rPh>
    <phoneticPr fontId="5"/>
  </si>
  <si>
    <t>ふるさと応援基金</t>
    <rPh sb="4" eb="6">
      <t>オウエン</t>
    </rPh>
    <rPh sb="6" eb="8">
      <t>キキン</t>
    </rPh>
    <phoneticPr fontId="5"/>
  </si>
  <si>
    <t>三区生産森林組合基金</t>
    <rPh sb="0" eb="2">
      <t>サンク</t>
    </rPh>
    <rPh sb="2" eb="4">
      <t>セイサン</t>
    </rPh>
    <rPh sb="4" eb="6">
      <t>シンリン</t>
    </rPh>
    <rPh sb="6" eb="8">
      <t>クミアイ</t>
    </rPh>
    <rPh sb="8" eb="10">
      <t>キキン</t>
    </rPh>
    <phoneticPr fontId="5"/>
  </si>
  <si>
    <t>西洗馬生産森林組合基金</t>
    <rPh sb="0" eb="3">
      <t>ニシセバ</t>
    </rPh>
    <rPh sb="3" eb="5">
      <t>セイサン</t>
    </rPh>
    <rPh sb="5" eb="7">
      <t>シンリン</t>
    </rPh>
    <rPh sb="7" eb="9">
      <t>クミアイ</t>
    </rPh>
    <rPh sb="9" eb="11">
      <t>キキン</t>
    </rPh>
    <phoneticPr fontId="5"/>
  </si>
  <si>
    <t>松本広域連合（一般会計）</t>
    <rPh sb="7" eb="11">
      <t>イッパンカイケイ</t>
    </rPh>
    <phoneticPr fontId="2"/>
  </si>
  <si>
    <t>松本広域連合（松本地域ふるさと基金事業特別会計）</t>
    <rPh sb="7" eb="11">
      <t>マツモトチイキ</t>
    </rPh>
    <rPh sb="15" eb="19">
      <t>キキンジギョウ</t>
    </rPh>
    <rPh sb="19" eb="23">
      <t>トクベツカイケイ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</si>
  <si>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</si>
  <si>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</si>
  <si>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</si>
  <si>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</si>
  <si>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</si>
  <si>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</si>
  <si>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</si>
  <si>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7">
      <t>ヤマガタムラ</t>
    </rPh>
    <rPh sb="8" eb="11">
      <t>アサヒムラ</t>
    </rPh>
    <rPh sb="11" eb="13">
      <t>チュウガク</t>
    </rPh>
    <rPh sb="13" eb="14">
      <t>コウ</t>
    </rPh>
    <rPh sb="14" eb="16">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</si>
  <si>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</si>
  <si>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松塩地区広域施設組合（電気事業会計）</t>
    <rPh sb="0" eb="1">
      <t>マツ</t>
    </rPh>
    <rPh sb="1" eb="2">
      <t>シオ</t>
    </rPh>
    <rPh sb="2" eb="4">
      <t>チク</t>
    </rPh>
    <rPh sb="4" eb="6">
      <t>コウイキ</t>
    </rPh>
    <rPh sb="6" eb="8">
      <t>シセツ</t>
    </rPh>
    <rPh sb="8" eb="10">
      <t>クミアイ</t>
    </rPh>
    <rPh sb="11" eb="13">
      <t>デンキ</t>
    </rPh>
    <rPh sb="13" eb="15">
      <t>ジギョウ</t>
    </rPh>
    <rPh sb="15" eb="17">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</si>
  <si>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</si>
  <si>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</si>
  <si>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</si>
  <si>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</si>
  <si>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</si>
  <si>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</si>
  <si>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</si>
  <si>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</si>
  <si>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</si>
  <si>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</si>
  <si>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</si>
  <si>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</si>
  <si>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は地方債の繰上償還等による地方債残高の抑制や計画的な基金積立等により平成23年度以降、数値無しとなっている。有形固定資産減価償却率は県平均、類似団体比較は下回っているが、経年により上昇しており、比率の大きな資産として公営住宅の有形固定資産減価償却率は100％、体育館・プールの有形固定資産減価償却率は83.5％が挙げられる。当村は１村１施設の公共施設が多く、近々の施設の集約化は見込めないが、将来的に人口動態による施設機能の集約・複合化や、需要が低く住民生活に直結しない施設の除却等により、公共施設等の維持管理に要する経費の減少に取り組んでいく必要がある。</t>
    <rPh sb="137" eb="140">
      <t>タイイクカン</t>
    </rPh>
    <phoneticPr fontId="5"/>
  </si>
  <si>
    <t>・将来負担比率は地方債の繰上償還等による地方債残高の抑制や計画的な基金積立等により平成23年度以降、数値無しとなっている。実質公債費比率は前年度比0.5ポイント下降し類似団体と比較し大きく下回っている。実質公債費比率の比率構成として、一般会計債は繰上償還の実施等により比率が低水準となっている一方、公営企業である水道・下水道事業が高水準にある。これは過去の整備にあたって山間地域など地域要件により高い建設コストであったことに加え、現在、既発行債の償還のピークを迎えていることが要因である。今後、公共施設等の長寿命化対策や脱炭素化、上下水道施設の耐震化対策などの実施に伴う新規の地方債発行により比率が上昇することが見込まれるため、引き続き公債費の適正化に取り組んでいく必要がある。</t>
    <rPh sb="260" eb="261">
      <t>ダツ</t>
    </rPh>
    <rPh sb="261" eb="263">
      <t>タンソ</t>
    </rPh>
    <rPh sb="263" eb="264">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</si>
</sst>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8"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A46E5D9-C066-4677-ADDF-F1F4E25D3DA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1606-4D54-8D42-B45014CBD2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334569</c:v>
                </c:pt>
                <c:pt idx="1">
                  <c:v>86767</c:v>
                </c:pt>
                <c:pt idx="2">
                  <c:v>78986</c:v>
                </c:pt>
                <c:pt idx="3">
                  <c:v>156541</c:v>
                </c:pt>
                <c:pt idx="4">
                  <c:v>120052</c:v>
                </c:pt>
              </c:numCache>
            </c:numRef>
          </c:val>
          <c:smooth val="0"/>
          <c:extLst>
            <c:ext xmlns:c16="http://schemas.microsoft.com/office/drawing/2014/chart" uri="{C3380CC4-5D6E-409C-BE32-E72D297353CC}">
              <c16:uniqueId val="{00000001-1606-4D54-8D42-B45014CBD2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6.13</c:v>
                </c:pt>
                <c:pt idx="1">
                  <c:v>5.46</c:v>
                </c:pt>
                <c:pt idx="2">
                  <c:v>5.67</c:v>
                </c:pt>
                <c:pt idx="3">
                  <c:v>4.4400000000000004</c:v>
                </c:pt>
                <c:pt idx="4">
                  <c:v>4.62</c:v>
                </c:pt>
              </c:numCache>
            </c:numRef>
          </c:val>
          <c:extLst>
            <c:ext xmlns:c16="http://schemas.microsoft.com/office/drawing/2014/chart" uri="{C3380CC4-5D6E-409C-BE32-E72D297353CC}">
              <c16:uniqueId val="{00000000-B264-4764-ABBC-DF0FC168AF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38.17</c:v>
                </c:pt>
                <c:pt idx="1">
                  <c:v>50.99</c:v>
                </c:pt>
                <c:pt idx="2">
                  <c:v>65.47</c:v>
                </c:pt>
                <c:pt idx="3">
                  <c:v>73.260000000000005</c:v>
                </c:pt>
                <c:pt idx="4">
                  <c:v>81.14</c:v>
                </c:pt>
              </c:numCache>
            </c:numRef>
          </c:val>
          <c:extLst>
            <c:ext xmlns:c16="http://schemas.microsoft.com/office/drawing/2014/chart" uri="{C3380CC4-5D6E-409C-BE32-E72D297353CC}">
              <c16:uniqueId val="{00000001-B264-4764-ABBC-DF0FC168AF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12.09</c:v>
                </c:pt>
                <c:pt idx="1">
                  <c:v>35.840000000000003</c:v>
                </c:pt>
                <c:pt idx="2">
                  <c:v>15.45</c:v>
                </c:pt>
                <c:pt idx="3">
                  <c:v>5.94</c:v>
                </c:pt>
                <c:pt idx="4">
                  <c:v>17.22</c:v>
                </c:pt>
              </c:numCache>
            </c:numRef>
          </c:val>
          <c:smooth val="0"/>
          <c:extLst>
            <c:ext xmlns:c16="http://schemas.microsoft.com/office/drawing/2014/chart" uri="{C3380CC4-5D6E-409C-BE32-E72D297353CC}">
              <c16:uniqueId val="{00000002-B264-4764-ABBC-DF0FC168AF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0.82</c:v>
                </c:pt>
                <c:pt idx="2">
                  <c:v>#N/A</c:v>
                </c:pt>
                <c:pt idx="3">
                  <c:v>2.5299999999999998</c:v>
                </c:pt>
                <c:pt idx="4">
                  <c:v>0</c:v>
                </c:pt>
                <c:pt idx="5">
                  <c:v>0</c:v>
                </c:pt>
                <c:pt idx="6">
                  <c:v>0</c:v>
                </c:pt>
                <c:pt idx="7">
                  <c:v>0</c:v>
                </c:pt>
                <c:pt idx="8">
                  <c:v>0</c:v>
                </c:pt>
                <c:pt idx="9">
                  <c:v>0</c:v>
                </c:pt>
              </c:numCache>
            </c:numRef>
          </c:val>
          <c:extLst>
            <c:ext xmlns:c16="http://schemas.microsoft.com/office/drawing/2014/chart" uri="{C3380CC4-5D6E-409C-BE32-E72D297353CC}">
              <c16:uniqueId val="{00000000-0C95-4858-841E-FB2AA68BE3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95-4858-841E-FB2AA68BE3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95-4858-841E-FB2AA68BE3CC}"/>
            </c:ext>
          </c:extLst>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C95-4858-841E-FB2AA68BE3C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C95-4858-841E-FB2AA68BE3CC}"/>
            </c:ext>
          </c:extLst>
        </c:ser>
        <c:ser>
          <c:idx val="5"/>
          <c:order val="5"/>
          <c:tx>
            <c:strRef>
              <c:f>データシート!$A$32</c:f>
              <c:strCache>
                <c:ptCount val="1"/>
                <c:pt idx="0">
                  <c:v>朝日村国民健康保険特別会計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c:v>
                </c:pt>
                <c:pt idx="2">
                  <c:v>#N/A</c:v>
                </c:pt>
                <c:pt idx="3">
                  <c:v>0.09</c:v>
                </c:pt>
                <c:pt idx="4">
                  <c:v>#N/A</c:v>
                </c:pt>
                <c:pt idx="5">
                  <c:v>0.09</c:v>
                </c:pt>
                <c:pt idx="6">
                  <c:v>#N/A</c:v>
                </c:pt>
                <c:pt idx="7">
                  <c:v>0.24</c:v>
                </c:pt>
                <c:pt idx="8">
                  <c:v>#N/A</c:v>
                </c:pt>
                <c:pt idx="9">
                  <c:v>0.13</c:v>
                </c:pt>
              </c:numCache>
            </c:numRef>
          </c:val>
          <c:extLst>
            <c:ext xmlns:c16="http://schemas.microsoft.com/office/drawing/2014/chart" uri="{C3380CC4-5D6E-409C-BE32-E72D297353CC}">
              <c16:uniqueId val="{00000005-0C95-4858-841E-FB2AA68BE3CC}"/>
            </c:ext>
          </c:extLst>
        </c:ser>
        <c:ser>
          <c:idx val="6"/>
          <c:order val="6"/>
          <c:tx>
            <c:strRef>
              <c:f>データシート!$A$33</c:f>
              <c:strCache>
                <c:ptCount val="1"/>
                <c:pt idx="0">
                  <c:v>朝日村介護保険特別会計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0.14000000000000001</c:v>
                </c:pt>
                <c:pt idx="4">
                  <c:v>#N/A</c:v>
                </c:pt>
                <c:pt idx="5">
                  <c:v>0</c:v>
                </c:pt>
                <c:pt idx="6">
                  <c:v>#N/A</c:v>
                </c:pt>
                <c:pt idx="7">
                  <c:v>0.46</c:v>
                </c:pt>
                <c:pt idx="8">
                  <c:v>#N/A</c:v>
                </c:pt>
                <c:pt idx="9">
                  <c:v>0.54</c:v>
                </c:pt>
              </c:numCache>
            </c:numRef>
          </c:val>
          <c:extLst>
            <c:ext xmlns:c16="http://schemas.microsoft.com/office/drawing/2014/chart" uri="{C3380CC4-5D6E-409C-BE32-E72D297353CC}">
              <c16:uniqueId val="{00000006-0C95-4858-841E-FB2AA68BE3CC}"/>
            </c:ext>
          </c:extLst>
        </c:ser>
        <c:ser>
          <c:idx val="7"/>
          <c:order val="7"/>
          <c:tx>
            <c:strRef>
              <c:f>データシート!$A$34</c:f>
              <c:strCache>
                <c:ptCount val="1"/>
                <c:pt idx="0">
                  <c:v>朝日村簡易水道事業会計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0.99</c:v>
                </c:pt>
                <c:pt idx="6">
                  <c:v>#N/A</c:v>
                </c:pt>
                <c:pt idx="7">
                  <c:v>2.14</c:v>
                </c:pt>
                <c:pt idx="8">
                  <c:v>#N/A</c:v>
                </c:pt>
                <c:pt idx="9">
                  <c:v>2.35</c:v>
                </c:pt>
              </c:numCache>
            </c:numRef>
          </c:val>
          <c:extLst>
            <c:ext xmlns:c16="http://schemas.microsoft.com/office/drawing/2014/chart" uri="{C3380CC4-5D6E-409C-BE32-E72D297353CC}">
              <c16:uniqueId val="{00000007-0C95-4858-841E-FB2AA68BE3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6.12</c:v>
                </c:pt>
                <c:pt idx="2">
                  <c:v>#N/A</c:v>
                </c:pt>
                <c:pt idx="3">
                  <c:v>5.46</c:v>
                </c:pt>
                <c:pt idx="4">
                  <c:v>#N/A</c:v>
                </c:pt>
                <c:pt idx="5">
                  <c:v>5.67</c:v>
                </c:pt>
                <c:pt idx="6">
                  <c:v>#N/A</c:v>
                </c:pt>
                <c:pt idx="7">
                  <c:v>4.43</c:v>
                </c:pt>
                <c:pt idx="8">
                  <c:v>#N/A</c:v>
                </c:pt>
                <c:pt idx="9">
                  <c:v>4.62</c:v>
                </c:pt>
              </c:numCache>
            </c:numRef>
          </c:val>
          <c:extLst>
            <c:ext xmlns:c16="http://schemas.microsoft.com/office/drawing/2014/chart" uri="{C3380CC4-5D6E-409C-BE32-E72D297353CC}">
              <c16:uniqueId val="{00000008-0C95-4858-841E-FB2AA68BE3CC}"/>
            </c:ext>
          </c:extLst>
        </c:ser>
        <c:ser>
          <c:idx val="9"/>
          <c:order val="9"/>
          <c:tx>
            <c:strRef>
              <c:f>データシート!$A$36</c:f>
              <c:strCache>
                <c:ptCount val="1"/>
                <c:pt idx="0">
                  <c:v>朝日村下水道事業会計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#N/A</c:v>
                </c:pt>
                <c:pt idx="5">
                  <c:v>3.02</c:v>
                </c:pt>
                <c:pt idx="6">
                  <c:v>#N/A</c:v>
                </c:pt>
                <c:pt idx="7">
                  <c:v>6.03</c:v>
                </c:pt>
                <c:pt idx="8">
                  <c:v>#N/A</c:v>
                </c:pt>
                <c:pt idx="9">
                  <c:v>6.92</c:v>
                </c:pt>
              </c:numCache>
            </c:numRef>
          </c:val>
          <c:extLst>
            <c:ext xmlns:c16="http://schemas.microsoft.com/office/drawing/2014/chart" uri="{C3380CC4-5D6E-409C-BE32-E72D297353CC}">
              <c16:uniqueId val="{00000009-0C95-4858-841E-FB2AA68BE3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430</c:v>
                </c:pt>
                <c:pt idx="5">
                  <c:v>422</c:v>
                </c:pt>
                <c:pt idx="8">
                  <c:v>431</c:v>
                </c:pt>
                <c:pt idx="11">
                  <c:v>349</c:v>
                </c:pt>
                <c:pt idx="14">
                  <c:v>370</c:v>
                </c:pt>
              </c:numCache>
            </c:numRef>
          </c:val>
          <c:extLst>
            <c:ext xmlns:c16="http://schemas.microsoft.com/office/drawing/2014/chart" uri="{C3380CC4-5D6E-409C-BE32-E72D297353CC}">
              <c16:uniqueId val="{00000000-36B7-4C4B-A706-625E75DFA6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B7-4C4B-A706-625E75DFA6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6B7-4C4B-A706-625E75DFA6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c:v>
                </c:pt>
                <c:pt idx="3">
                  <c:v>22</c:v>
                </c:pt>
                <c:pt idx="6">
                  <c:v>18</c:v>
                </c:pt>
                <c:pt idx="9">
                  <c:v>10</c:v>
                </c:pt>
                <c:pt idx="12">
                  <c:v>8</c:v>
                </c:pt>
              </c:numCache>
            </c:numRef>
          </c:val>
          <c:extLst>
            <c:ext xmlns:c16="http://schemas.microsoft.com/office/drawing/2014/chart" uri="{C3380CC4-5D6E-409C-BE32-E72D297353CC}">
              <c16:uniqueId val="{00000003-36B7-4C4B-A706-625E75DFA6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286</c:v>
                </c:pt>
                <c:pt idx="3">
                  <c:v>318</c:v>
                </c:pt>
                <c:pt idx="6">
                  <c:v>226</c:v>
                </c:pt>
                <c:pt idx="9">
                  <c:v>233</c:v>
                </c:pt>
                <c:pt idx="12">
                  <c:v>222</c:v>
                </c:pt>
              </c:numCache>
            </c:numRef>
          </c:val>
          <c:extLst>
            <c:ext xmlns:c16="http://schemas.microsoft.com/office/drawing/2014/chart" uri="{C3380CC4-5D6E-409C-BE32-E72D297353CC}">
              <c16:uniqueId val="{00000004-36B7-4C4B-A706-625E75DFA6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B7-4C4B-A706-625E75DFA6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B7-4C4B-A706-625E75DFA6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244</c:v>
                </c:pt>
                <c:pt idx="3">
                  <c:v>217</c:v>
                </c:pt>
                <c:pt idx="6">
                  <c:v>199</c:v>
                </c:pt>
                <c:pt idx="9">
                  <c:v>224</c:v>
                </c:pt>
                <c:pt idx="12">
                  <c:v>268</c:v>
                </c:pt>
              </c:numCache>
            </c:numRef>
          </c:val>
          <c:extLst>
            <c:ext xmlns:c16="http://schemas.microsoft.com/office/drawing/2014/chart" uri="{C3380CC4-5D6E-409C-BE32-E72D297353CC}">
              <c16:uniqueId val="{00000007-36B7-4C4B-A706-625E75DFA6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135</c:v>
                </c:pt>
                <c:pt idx="5">
                  <c:v>#N/A</c:v>
                </c:pt>
                <c:pt idx="6">
                  <c:v>#N/A</c:v>
                </c:pt>
                <c:pt idx="7">
                  <c:v>12</c:v>
                </c:pt>
                <c:pt idx="8">
                  <c:v>#N/A</c:v>
                </c:pt>
                <c:pt idx="9">
                  <c:v>#N/A</c:v>
                </c:pt>
                <c:pt idx="10">
                  <c:v>118</c:v>
                </c:pt>
                <c:pt idx="11">
                  <c:v>#N/A</c:v>
                </c:pt>
                <c:pt idx="12">
                  <c:v>#N/A</c:v>
                </c:pt>
                <c:pt idx="13">
                  <c:v>128</c:v>
                </c:pt>
                <c:pt idx="14">
                  <c:v>#N/A</c:v>
                </c:pt>
              </c:numCache>
            </c:numRef>
          </c:val>
          <c:smooth val="0"/>
          <c:extLst>
            <c:ext xmlns:c16="http://schemas.microsoft.com/office/drawing/2014/chart" uri="{C3380CC4-5D6E-409C-BE32-E72D297353CC}">
              <c16:uniqueId val="{00000008-36B7-4C4B-A706-625E75DFA6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3752</c:v>
                </c:pt>
                <c:pt idx="5">
                  <c:v>3648</c:v>
                </c:pt>
                <c:pt idx="8">
                  <c:v>3503</c:v>
                </c:pt>
                <c:pt idx="11">
                  <c:v>3676</c:v>
                </c:pt>
                <c:pt idx="14">
                  <c:v>3464</c:v>
                </c:pt>
              </c:numCache>
            </c:numRef>
          </c:val>
          <c:extLst>
            <c:ext xmlns:c16="http://schemas.microsoft.com/office/drawing/2014/chart" uri="{C3380CC4-5D6E-409C-BE32-E72D297353CC}">
              <c16:uniqueId val="{00000000-F87B-4EC8-B17D-BA8CC21B23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87B-4EC8-B17D-BA8CC21B23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2269</c:v>
                </c:pt>
                <c:pt idx="5">
                  <c:v>2051</c:v>
                </c:pt>
                <c:pt idx="8">
                  <c:v>2350</c:v>
                </c:pt>
                <c:pt idx="11">
                  <c:v>2501</c:v>
                </c:pt>
                <c:pt idx="14">
                  <c:v>2940</c:v>
                </c:pt>
              </c:numCache>
            </c:numRef>
          </c:val>
          <c:extLst>
            <c:ext xmlns:c16="http://schemas.microsoft.com/office/drawing/2014/chart" uri="{C3380CC4-5D6E-409C-BE32-E72D297353CC}">
              <c16:uniqueId val="{00000002-F87B-4EC8-B17D-BA8CC21B23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7B-4EC8-B17D-BA8CC21B23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7B-4EC8-B17D-BA8CC21B23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7B-4EC8-B17D-BA8CC21B23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461</c:v>
                </c:pt>
                <c:pt idx="3">
                  <c:v>439</c:v>
                </c:pt>
                <c:pt idx="6">
                  <c:v>436</c:v>
                </c:pt>
                <c:pt idx="9">
                  <c:v>435</c:v>
                </c:pt>
                <c:pt idx="12">
                  <c:v>420</c:v>
                </c:pt>
              </c:numCache>
            </c:numRef>
          </c:val>
          <c:extLst>
            <c:ext xmlns:c16="http://schemas.microsoft.com/office/drawing/2014/chart" uri="{C3380CC4-5D6E-409C-BE32-E72D297353CC}">
              <c16:uniqueId val="{00000006-F87B-4EC8-B17D-BA8CC21B23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93</c:v>
                </c:pt>
                <c:pt idx="3">
                  <c:v>96</c:v>
                </c:pt>
                <c:pt idx="6">
                  <c:v>74</c:v>
                </c:pt>
                <c:pt idx="9">
                  <c:v>68</c:v>
                </c:pt>
                <c:pt idx="12">
                  <c:v>54</c:v>
                </c:pt>
              </c:numCache>
            </c:numRef>
          </c:val>
          <c:extLst>
            <c:ext xmlns:c16="http://schemas.microsoft.com/office/drawing/2014/chart" uri="{C3380CC4-5D6E-409C-BE32-E72D297353CC}">
              <c16:uniqueId val="{00000007-F87B-4EC8-B17D-BA8CC21B23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2053</c:v>
                </c:pt>
                <c:pt idx="3">
                  <c:v>1908</c:v>
                </c:pt>
                <c:pt idx="6">
                  <c:v>1638</c:v>
                </c:pt>
                <c:pt idx="9">
                  <c:v>1465</c:v>
                </c:pt>
                <c:pt idx="12">
                  <c:v>1124</c:v>
                </c:pt>
              </c:numCache>
            </c:numRef>
          </c:val>
          <c:extLst>
            <c:ext xmlns:c16="http://schemas.microsoft.com/office/drawing/2014/chart" uri="{C3380CC4-5D6E-409C-BE32-E72D297353CC}">
              <c16:uniqueId val="{00000008-F87B-4EC8-B17D-BA8CC21B23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7B-4EC8-B17D-BA8CC21B23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2191</c:v>
                </c:pt>
                <c:pt idx="3">
                  <c:v>1765</c:v>
                </c:pt>
                <c:pt idx="6">
                  <c:v>1787</c:v>
                </c:pt>
                <c:pt idx="9">
                  <c:v>2018</c:v>
                </c:pt>
                <c:pt idx="12">
                  <c:v>2062</c:v>
                </c:pt>
              </c:numCache>
            </c:numRef>
          </c:val>
          <c:extLst>
            <c:ext xmlns:c16="http://schemas.microsoft.com/office/drawing/2014/chart" uri="{C3380CC4-5D6E-409C-BE32-E72D297353CC}">
              <c16:uniqueId val="{0000000A-F87B-4EC8-B17D-BA8CC21B23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7B-4EC8-B17D-BA8CC21B23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1435</c:v>
                </c:pt>
                <c:pt idx="1">
                  <c:v>1589</c:v>
                </c:pt>
                <c:pt idx="2">
                  <c:v>1996</c:v>
                </c:pt>
              </c:numCache>
            </c:numRef>
          </c:val>
          <c:extLst>
            <c:ext xmlns:c16="http://schemas.microsoft.com/office/drawing/2014/chart" uri="{C3380CC4-5D6E-409C-BE32-E72D297353CC}">
              <c16:uniqueId val="{00000000-3020-4749-B449-C79818B698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020-4749-B449-C79818B698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778</c:v>
                </c:pt>
                <c:pt idx="1">
                  <c:v>786</c:v>
                </c:pt>
                <c:pt idx="2">
                  <c:v>791</c:v>
                </c:pt>
              </c:numCache>
            </c:numRef>
          </c:val>
          <c:extLst>
            <c:ext xmlns:c16="http://schemas.microsoft.com/office/drawing/2014/chart" uri="{C3380CC4-5D6E-409C-BE32-E72D297353CC}">
              <c16:uniqueId val="{00000002-3020-4749-B449-C79818B698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{77B0F09E-50E3-4D9D-AB5E-47544CFCAD1F}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E22-4EA0-947B-8598A99CF3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{055DD503-8985-42B4-A540-B1F8AAB6FE45}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22-4EA0-947B-8598A99CF3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{60259E34-2504-4209-B587-989C3EEDBF20}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22-4EA0-947B-8598A99CF3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{D6E63967-A204-417C-ADDE-A5A8596529E8}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22-4EA0-947B-8598A99CF3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{AF452DD8-15C9-4AE1-84A4-E49AC1E6B2A2}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22-4EA0-947B-8598A99CF39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{B7BDE5D4-BB3B-46F5-8CC8-0C148BE44F3D}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E22-4EA0-947B-8598A99CF39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{94C774C6-59A0-46F7-A1F3-F8E3D4B0A50F}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E22-4EA0-947B-8598A99CF39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{D6911F5E-1C08-4030-BABE-DF851F899EB2}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E22-4EA0-947B-8598A99CF39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{14D894A0-5A39-42DC-995E-DBF827B05AD3}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E22-4EA0-947B-8598A99CF3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57.5</c:v>
                </c:pt>
                <c:pt idx="16">
                  <c:v>58.8</c:v>
                </c:pt>
                <c:pt idx="24">
                  <c:v>59.7</c:v>
                </c:pt>
                <c:pt idx="32">
                  <c:v>61.4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E22-4EA0-947B-8598A99CF3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{577510AC-8163-4396-A51B-2846F87A58D5}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E22-4EA0-947B-8598A99CF3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{FB7B45CD-E103-471B-8056-0A42CE02324C}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22-4EA0-947B-8598A99CF3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{A36E6BBC-3AB8-43DD-BF37-084C3DB62EC0}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22-4EA0-947B-8598A99CF3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{018DB5B7-2856-4DB4-8D96-052BD4172673}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22-4EA0-947B-8598A99CF3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{840B4104-919C-49DE-A24D-AAE2E2876657}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22-4EA0-947B-8598A99CF39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{074218A4-F12F-4D30-B9DA-88C40AC666AC}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E22-4EA0-947B-8598A99CF39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{410E18FF-8162-42A8-B727-92409BB28AC4}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E22-4EA0-947B-8598A99CF39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{6CAB3313-7018-4360-8DA6-307E2F53E1F2}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E22-4EA0-947B-8598A99CF39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{209C2526-7C92-4938-81BA-4D5F9070A95B}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E22-4EA0-947B-8598A99CF3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22-4EA0-947B-8598A99CF392}"/>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{9A0BA5CF-945B-4F67-A0DC-71670006DF3D}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CF6-4D72-B43E-90A56E7736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{D4D03DE4-F83E-4FF3-B98C-197B9307713F}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F6-4D72-B43E-90A56E7736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{6FCB81B4-0301-4662-B5F7-C8C9AE63C947}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F6-4D72-B43E-90A56E7736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{A46E5A70-7595-4AEA-9B11-3B0F30F2150B}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F6-4D72-B43E-90A56E7736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{64159CF1-DC64-492A-AA02-10B64109A28A}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F6-4D72-B43E-90A56E77363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{4226018E-0FFC-4813-B8F4-C6A4024EA22F}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CF6-4D72-B43E-90A56E77363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{6D58F1E2-C48E-43F8-93A3-973B8A18DB0A}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CF6-4D72-B43E-90A56E77363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{D0831E00-6B7E-4B88-90D3-F811D4855588}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CF6-4D72-B43E-90A56E77363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{83A14827-A4DE-452F-8B67-7BA809864687}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CF6-4D72-B43E-90A56E7736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7.6</c:v>
                </c:pt>
                <c:pt idx="16">
                  <c:v>5.3</c:v>
                </c:pt>
                <c:pt idx="24">
                  <c:v>4.9000000000000004</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F6-4D72-B43E-90A56E7736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{34AA9DF6-5778-40FE-AEA3-11AF90EA2C1D}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CF6-4D72-B43E-90A56E7736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{2694CF5D-C0A3-4873-AD1E-779F0B6E3F83}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F6-4D72-B43E-90A56E7736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{B61E3A10-D3CA-453F-BA01-97FDB9B4526B}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F6-4D72-B43E-90A56E7736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{B4C3E02F-6BEA-424F-AB4E-736A6CE9EA62}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F6-4D72-B43E-90A56E7736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{5BD0EBF4-BD79-42B7-A7DB-6E4BF8F0690E}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F6-4D72-B43E-90A56E77363E}"/>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{7509A92E-E398-4948-899B-D832955035FB}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CF6-4D72-B43E-90A56E77363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{8EC202CC-5EF1-4584-8B58-60D6197DE929}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CF6-4D72-B43E-90A56E77363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{9164F3C9-14B4-470A-9D2A-7C63B0D3CD03}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CF6-4D72-B43E-90A56E77363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{BEA24EE4-A1FF-4888-B909-B2FFACC650CE}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CF6-4D72-B43E-90A56E7736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F6-4D72-B43E-90A56E77363E}"/>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094B0C6-F9D2-4D2B-8F2F-A99F7A0CB15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B534BDA-6B71-4586-8061-C28118057C5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普通会計の元利償還金と公営企業債の元利償還金が大きな割合を占めている。普通会計分についてはこれまでの繰上償還などの公債費対策により年々減少傾向にあったが、公共施設の長寿命化時期を迎えつつあることから、</a:t>
          </a:r>
          <a:r>
            <a:rPr kumimoji="1" lang="ja-JP" altLang="en-US" sz="1100">
              <a:solidFill>
                <a:schemeClr val="dk1"/>
              </a:solidFill>
              <a:effectLst/>
              <a:latin typeface="+mn-lt"/>
              <a:ea typeface="+mn-ea"/>
              <a:cs typeface="+mn-cs"/>
            </a:rPr>
            <a:t>それらの事業に充当した地方債の償還により、</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は増加に転じている。公営企業債については設備更新によ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償還ピークを</a:t>
          </a:r>
          <a:r>
            <a:rPr kumimoji="1" lang="ja-JP" altLang="en-US" sz="1100">
              <a:solidFill>
                <a:schemeClr val="dk1"/>
              </a:solidFill>
              <a:effectLst/>
              <a:latin typeface="+mn-lt"/>
              <a:ea typeface="+mn-ea"/>
              <a:cs typeface="+mn-cs"/>
            </a:rPr>
            <a:t>越えつつあり、</a:t>
          </a:r>
          <a:r>
            <a:rPr kumimoji="1" lang="ja-JP" altLang="ja-JP" sz="1100">
              <a:solidFill>
                <a:schemeClr val="dk1"/>
              </a:solidFill>
              <a:effectLst/>
              <a:latin typeface="+mn-lt"/>
              <a:ea typeface="+mn-ea"/>
              <a:cs typeface="+mn-cs"/>
            </a:rPr>
            <a:t>また下水道事業会計における資本費平準化債の活用によ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一般会計負担の軽減により分子の割合が縮小している。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近年、普通会計において大型建設事業の実施による地方債の発行による将来負担の増加要因があ</a:t>
          </a:r>
          <a:r>
            <a:rPr kumimoji="1" lang="ja-JP" altLang="en-US" sz="1100">
              <a:solidFill>
                <a:schemeClr val="dk1"/>
              </a:solidFill>
              <a:effectLst/>
              <a:latin typeface="+mn-lt"/>
              <a:ea typeface="+mn-ea"/>
              <a:cs typeface="+mn-cs"/>
            </a:rPr>
            <a:t>り、特に</a:t>
          </a:r>
          <a:r>
            <a:rPr kumimoji="1" lang="ja-JP" altLang="ja-JP" sz="1100">
              <a:solidFill>
                <a:schemeClr val="dk1"/>
              </a:solidFill>
              <a:effectLst/>
              <a:latin typeface="+mn-lt"/>
              <a:ea typeface="+mn-ea"/>
              <a:cs typeface="+mn-cs"/>
            </a:rPr>
            <a:t>公共施設の長寿命化等、更新事業の時期を迎えていることから、令和２年度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公営企業債等繰入見込額は、公営企業において地方債の発行額が落ち着いていることから、全体的には減少傾向にある。</a:t>
          </a:r>
          <a:r>
            <a:rPr kumimoji="1" lang="ja-JP" altLang="ja-JP" sz="1100">
              <a:solidFill>
                <a:schemeClr val="dk1"/>
              </a:solidFill>
              <a:effectLst/>
              <a:latin typeface="+mn-lt"/>
              <a:ea typeface="+mn-ea"/>
              <a:cs typeface="+mn-cs"/>
            </a:rPr>
            <a:t>例年に引き続き将来負担比率は引き続き「数値無し」となっている。充当可能財源は財政調整基金の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億円積み立てを行い基金残高は増加した。今後も償還金の縮減に努めるため、起債の抑制・繰上償還の実施・基金等の財源確保に取り組み健全財政に努める。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長野県朝日村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経済事象の変動、緊急時、災害時の対応の目的のため基金の積立を実施しており、令和３年度は財政調整基金約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億円を積立て年度末積立基金残高は約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年度の庁舎建設関係の繰上償還（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億円）の実施による庁舎建設基金の全額取崩移行、大幅な取り崩しはないため、特定目的基金は微増傾向を維持している。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新型コロナウイルス感染症や自然災害等の突発的な対応、新たな課題として村内医療体制への対応等、将来の歳入減少、歳出増加が懸念されるなか、安定的で持続可能な財政運営を図るために基金に必要額を積み立てていく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現在特定目的基金は７基金設置しており、個別の使途は次のとおり。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文教施設整備基金：文化教育施設等の整備に要する経費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保健福祉基金：村民の福祉の向上に要する経費、保健及び医療に関する事業の経費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情報施設事業運営基金：情報施設事業運営に要する経費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三区生産森林組合育成基金：三区生産森林組合育成に要する経費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西洗馬生産森林組合育成基金：西洗馬生産森林組合育成に要する経費　　　　　　　　　　　　　　　　　　　　　　　　　　　　　　　　　　　　　　　　　　　　　　　　　　　　　　　　　　　　　　　　　　　　　　　　　　　　　　　　　　　　　　　　　　　　　　　　　　　　　　　　　　　　　　　　　　　　　　　　　　　　　　　　　　　　　　　　　　　　　　　　　地域振興基金：地域の振興・活性化等に資する事業の実施に要する経費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ふるさと応援基金：朝日村固有の歴史、文化及び自然を守り、魅力と活力ある地域づくりに要する経費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主にふるさと応援基金の積立てにより、約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今後の課題である公共施設の長寿命化対策のための基金積立てを行う。（財政調整基金と一体的に考える）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下水道事業会計における資本費平準化債の活用による下水道への負担低減、歳出不用額による余剰金による。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新型コロナウイルス感染症や自然災害等の突発的な対応、新たな課題として村内医療体制への対応等、将来の歳入減少、歳出増加が懸念されるなか、安定的で持続可能な財政運営を図るために基金に必要額を積み立てていく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現在減債基金の役割を財政調整基金がおこなっているため積立の予定がない。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財政調整基金の確保のため当面は積立予定はない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E46B28C-5011-49E5-8432-7B239392B3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72CEC9-BF58-43A5-B34F-DF278F1306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6ABA634-B02F-4A45-B8C5-95B5D530BEAB}"/>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F45B4BB-BC45-4FD4-9A73-C7238C2B95F6}"/>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8719001-2D31-4F61-978F-5A8770E5CB07}"/>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810E0E6-D522-4851-BBDC-5E90F3410686}"/>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E1D6ACE-B6C9-4646-8908-5B898180CB49}"/>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141030C-C57D-4B15-8F0E-A53327F0B62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3C50C20-9EB3-4D4A-907D-033D92062632}"/>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7D0C655-D966-4B03-A88E-1C994E398F92}"/>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5EA8B9E-9F2D-4128-90A2-82EC76D822BD}"/>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E4C8BBD-580A-422C-BCDB-2860F957B4C2}"/>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BB02FC8-3359-467F-B4A8-19D04E07CCE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7176C50-00E6-460C-8164-D5E9CB3B67C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E6AA098-2231-46E3-B4D4-BE64AD182C7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C22AFCB-B420-4BD7-A096-CF5858D998F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06DC314-3095-4140-B92A-92475CE3500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C05BF6A-F4B7-4C84-8248-5577728819A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37892FF-BBBC-4F01-81C0-579335EDC41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88085F7-AFEF-424C-97EE-48909C8B247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DDBC599-4AE4-4591-BB01-4B5C15D3BAC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AFB9C7A-0B66-455A-90CC-037B279AF8C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C1A6AA9-2AF0-4B30-9B22-94286EC3F94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119140D-789B-45BD-B3F7-09FD07D83DA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DDE06BF-F55B-4B01-AEE3-4E59E86FCCD6}"/>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B2BEDEC-C704-4EFB-944C-1A482BF5A9B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00C6D8F-6DD4-4E95-8947-1AC8F767777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3518941-28EC-4DD2-AE58-A51AFFA7D35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832607A-7B71-4202-B8C9-C8B648C0523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F54F424-620E-4D0C-95F8-3A84F9BF5A0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6254ED0-B0E8-4F53-8D3A-21E21DD8D55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6B66CD5-8A1B-4B60-80E7-D3F8CBA9634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CA11638-5E86-4708-9B03-80E613A35C6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307F21F-DAA6-47CA-BEC3-6FE94881BB9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680FD9C-D01F-46AF-B2E7-2DB94E682C5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2F2EFA4-B904-44DB-B471-1B67C0E6975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86547AD-DBC3-46A9-9423-E4113C66F81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47B9A06-E61B-45B3-826F-E9D4806FB72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DD37AA4-2285-481C-A331-EB6C5CCCEF4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85E7DA0-33F4-40D9-8AA2-85A1442FD26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FD47500-E383-44DE-8FEF-BF552F7A2F2C}"/>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2119DB0-45A1-401D-9F4B-84D3D8102AF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926A2E4-8081-4429-879C-D4ACD83662F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2F17A10-8F43-4803-B034-DF6DFAC2E8A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1285E12-93D7-48EA-98ED-A2ACE88BF21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D64243D-30D1-4FE3-A402-F1643EBB239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E4F9268-3B5C-42EE-9EBC-87305DD3C46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8475667-6DED-47B5-BF37-8B46F195119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57F9043-5539-4F53-AA54-8FE9D3059EB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0C4B9D4-C9E4-4BDE-8CDF-EABC9D4AF5B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F4C3A1E-94B5-44E7-A40F-03D18ACAA58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8C961E1-E023-4AC8-B1AD-220084284E8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320D354-DE20-4D47-A24C-A43C86832EC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BF0F20B-9733-4D40-9F20-D6746C9685F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7A7DFB6-69AF-4DEB-B58F-12D9CB9065E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2BF2B26-24D7-4DCD-8578-88FF05A2D1D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60CC89E-5DDE-45D0-8672-AAD82645F88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昇した。県平均、類似団体比較は下回っているが、伸び率は同水準にある。今後、公共施設等総合管理計画（個別施設計画）に基づいた老朽化した施設の長寿命化・集約化・除却などを進め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0C2306C-E769-47EE-AF90-5A14C3C8BD4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B2E7AAC-4289-4251-BF41-2B21779EDB1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7180F60-3746-47FF-809F-BB0E4CD3546F}"/>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7C778F4-4A2A-4919-9C24-C7FF2E4D022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8D290F73-B235-4B06-8406-E1F31AF13CC4}"/>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53F5173-4C3C-4E8F-AB93-1430AE12CD3F}"/>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307C3113-B901-424F-8C80-FE2D521218E1}"/>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BBE962CF-3E96-4952-B8DE-25DE10AD8267}"/>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C339BA6-2CC7-44EF-BB81-4D0FB229F9C4}"/>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9912345-4364-43C6-9E68-A6F61DD4445F}"/>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0D1E8F1-E7EC-49D8-BBCE-C739A4CDCDFF}"/>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81C02A71-10BD-4134-AA22-55101C927D93}"/>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ECDE7EA6-75D1-4CB4-895C-3554ED2AC167}"/>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0A74D3D-5100-4F3B-8664-0460FBA02F4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C24C8D5-B1D2-4609-82A4-A84E10B32BE7}"/>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EA497CF-E5DF-41C2-A491-AF596E2A6E9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44DFFC34-5D71-4963-9533-EC065B788C1B}"/>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C8D58EF-3738-4A7C-9D2A-2D40E044E28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876E8FB2-3303-4DF1-904F-D121172EF1E2}"/>
            </a:ext>
          </a:extLst>
        </xdr:cNvPr>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75A0E2B5-F0B7-4F7D-91F0-7637F09DA026}"/>
            </a:ext>
          </a:extLst>
        </xdr:cNvPr>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7F6A0455-6919-49AF-8C82-4A2378BA8B3A}"/>
            </a:ext>
          </a:extLst>
        </xdr:cNvPr>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4689777-297E-4430-95C6-91069563350C}"/>
            </a:ext>
          </a:extLst>
        </xdr:cNvPr>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87B53A78-796A-46B2-9344-5158FE17BB4C}"/>
            </a:ext>
          </a:extLst>
        </xdr:cNvPr>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6565AA54-4B15-4287-A55C-079697A2D34F}"/>
            </a:ext>
          </a:extLst>
        </xdr:cNvPr>
        <xdr:cNvSpPr txBox="1"/>
      </xdr:nvSpPr>
      <xdr:spPr>
        <a:xfrm>
          <a:off x="4813300" y="5413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C779404D-A7A6-4DA2-88CC-1021C47B4678}"/>
            </a:ext>
          </a:extLst>
        </xdr:cNvPr>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8F25B5CA-D85A-4FD2-8CA7-AC25BC9763A4}"/>
            </a:ext>
          </a:extLst>
        </xdr:cNvPr>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26D3DD00-3576-4B7F-8BE1-3E123D68AF46}"/>
            </a:ext>
          </a:extLst>
        </xdr:cNvPr>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EEE09989-264B-4019-8606-ABDC438521E1}"/>
            </a:ext>
          </a:extLst>
        </xdr:cNvPr>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8A054CBB-5C86-416E-B1C2-C817FB2B3A38}"/>
            </a:ext>
          </a:extLst>
        </xdr:cNvPr>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76C644A-B071-4476-9ADA-928EFA2795E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6792DA9-CECB-4442-B4AC-28EEAA07707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55F9A27-37F0-4703-8260-BD2462BCD50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DB5CD6C-83B5-412D-9203-4E6CE5622D9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B284E97-8D6F-4D19-96D6-C122F05D82F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92619</xdr:rowOff>
    </xdr:from>
    <xdr:to>
      <xdr:col>23</xdr:col>
      <xdr:colOff>136525</xdr:colOff>
      <xdr:row>32</xdr:row>
      <xdr:rowOff>22769</xdr:rowOff>
    </xdr:to>
    <xdr:sp macro="" textlink="">
      <xdr:nvSpPr>
        <xdr:cNvPr id="93" name="楕円 92">
          <a:extLst>
            <a:ext uri="{FF2B5EF4-FFF2-40B4-BE49-F238E27FC236}">
              <a16:creationId xmlns:a16="http://schemas.microsoft.com/office/drawing/2014/main" id="{538EB811-C1E8-4CAA-B2DD-FCBB70E13F5E}"/>
            </a:ext>
          </a:extLst>
        </xdr:cNvPr>
        <xdr:cNvSpPr/>
      </xdr:nvSpPr>
      <xdr:spPr>
        <a:xfrm>
          <a:off x="4711700" y="54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115496</xdr:rowOff>
    </xdr:from>
    <xdr:ext cx="405111" cy="259045"/>
    <xdr:sp macro="" textlink="">
      <xdr:nvSpPr>
        <xdr:cNvPr id="94" name="有形固定資産減価償却率該当値テキスト">
          <a:extLst>
            <a:ext uri="{FF2B5EF4-FFF2-40B4-BE49-F238E27FC236}">
              <a16:creationId xmlns:a16="http://schemas.microsoft.com/office/drawing/2014/main" id="{BED72E62-543D-4725-9456-1A60825A6F20}"/>
            </a:ext>
          </a:extLst>
        </xdr:cNvPr>
        <xdr:cNvSpPr txBox="1"/>
      </xdr:nvSpPr>
      <xdr:spPr>
        <a:xfrm>
          <a:off x="4813300" y="525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40186</xdr:rowOff>
    </xdr:from>
    <xdr:to>
      <xdr:col>19</xdr:col>
      <xdr:colOff>187325</xdr:colOff>
      <xdr:row>31</xdr:row>
      <xdr:rowOff>141786</xdr:rowOff>
    </xdr:to>
    <xdr:sp macro="" textlink="">
      <xdr:nvSpPr>
        <xdr:cNvPr id="95" name="楕円 94">
          <a:extLst>
            <a:ext uri="{FF2B5EF4-FFF2-40B4-BE49-F238E27FC236}">
              <a16:creationId xmlns:a16="http://schemas.microsoft.com/office/drawing/2014/main" id="{7B3CEF2A-01F3-483F-AF65-1A301ADC2747}"/>
            </a:ext>
          </a:extLst>
        </xdr:cNvPr>
        <xdr:cNvSpPr/>
      </xdr:nvSpPr>
      <xdr:spPr>
        <a:xfrm>
          <a:off x="4000500" y="53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90986</xdr:rowOff>
    </xdr:from>
    <xdr:to>
      <xdr:col>23</xdr:col>
      <xdr:colOff>85725</xdr:colOff>
      <xdr:row>31</xdr:row>
      <xdr:rowOff>143419</xdr:rowOff>
    </xdr:to>
    <xdr:cxnSp macro="">
      <xdr:nvCxnSpPr>
        <xdr:cNvPr id="96" name="直線コネクタ 95">
          <a:extLst>
            <a:ext uri="{FF2B5EF4-FFF2-40B4-BE49-F238E27FC236}">
              <a16:creationId xmlns:a16="http://schemas.microsoft.com/office/drawing/2014/main" id="{920F7B1B-4691-4828-AE97-A9B000FEBE34}"/>
            </a:ext>
          </a:extLst>
        </xdr:cNvPr>
        <xdr:cNvCxnSpPr/>
      </xdr:nvCxnSpPr>
      <xdr:spPr>
        <a:xfrm>
          <a:off x="4051300" y="540593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97" name="楕円 96">
          <a:extLst>
            <a:ext uri="{FF2B5EF4-FFF2-40B4-BE49-F238E27FC236}">
              <a16:creationId xmlns:a16="http://schemas.microsoft.com/office/drawing/2014/main" id="{E33B5876-3BED-4271-A7F5-ADB176D1A02C}"/>
            </a:ext>
          </a:extLst>
        </xdr:cNvPr>
        <xdr:cNvSpPr/>
      </xdr:nvSpPr>
      <xdr:spPr>
        <a:xfrm>
          <a:off x="3238500" y="5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63228</xdr:rowOff>
    </xdr:from>
    <xdr:to>
      <xdr:col>19</xdr:col>
      <xdr:colOff>136525</xdr:colOff>
      <xdr:row>31</xdr:row>
      <xdr:rowOff>90986</xdr:rowOff>
    </xdr:to>
    <xdr:cxnSp macro="">
      <xdr:nvCxnSpPr>
        <xdr:cNvPr id="98" name="直線コネクタ 97">
          <a:extLst>
            <a:ext uri="{FF2B5EF4-FFF2-40B4-BE49-F238E27FC236}">
              <a16:creationId xmlns:a16="http://schemas.microsoft.com/office/drawing/2014/main" id="{648E47DB-0061-460E-B70B-7030ADDB2588}"/>
            </a:ext>
          </a:extLst>
        </xdr:cNvPr>
        <xdr:cNvCxnSpPr/>
      </xdr:nvCxnSpPr>
      <xdr:spPr>
        <a:xfrm>
          <a:off x="3289300" y="5378178"/>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143782</xdr:rowOff>
    </xdr:from>
    <xdr:to>
      <xdr:col>11</xdr:col>
      <xdr:colOff>187325</xdr:colOff>
      <xdr:row>31</xdr:row>
      <xdr:rowOff>73932</xdr:rowOff>
    </xdr:to>
    <xdr:sp macro="" textlink="">
      <xdr:nvSpPr>
        <xdr:cNvPr id="99" name="楕円 98">
          <a:extLst>
            <a:ext uri="{FF2B5EF4-FFF2-40B4-BE49-F238E27FC236}">
              <a16:creationId xmlns:a16="http://schemas.microsoft.com/office/drawing/2014/main" id="{2C51C266-4CD6-41E3-94DF-328AB54BD020}"/>
            </a:ext>
          </a:extLst>
        </xdr:cNvPr>
        <xdr:cNvSpPr/>
      </xdr:nvSpPr>
      <xdr:spPr>
        <a:xfrm>
          <a:off x="2476500" y="52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23132</xdr:rowOff>
    </xdr:from>
    <xdr:to>
      <xdr:col>15</xdr:col>
      <xdr:colOff>136525</xdr:colOff>
      <xdr:row>31</xdr:row>
      <xdr:rowOff>63228</xdr:rowOff>
    </xdr:to>
    <xdr:cxnSp macro="">
      <xdr:nvCxnSpPr>
        <xdr:cNvPr id="100" name="直線コネクタ 99">
          <a:extLst>
            <a:ext uri="{FF2B5EF4-FFF2-40B4-BE49-F238E27FC236}">
              <a16:creationId xmlns:a16="http://schemas.microsoft.com/office/drawing/2014/main" id="{7351B3E5-35D4-4F71-AB24-72E585685414}"/>
            </a:ext>
          </a:extLst>
        </xdr:cNvPr>
        <xdr:cNvCxnSpPr/>
      </xdr:nvCxnSpPr>
      <xdr:spPr>
        <a:xfrm>
          <a:off x="2527300" y="5338082"/>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79012</xdr:rowOff>
    </xdr:from>
    <xdr:to>
      <xdr:col>7</xdr:col>
      <xdr:colOff>187325</xdr:colOff>
      <xdr:row>31</xdr:row>
      <xdr:rowOff>9162</xdr:rowOff>
    </xdr:to>
    <xdr:sp macro="" textlink="">
      <xdr:nvSpPr>
        <xdr:cNvPr id="101" name="楕円 100">
          <a:extLst>
            <a:ext uri="{FF2B5EF4-FFF2-40B4-BE49-F238E27FC236}">
              <a16:creationId xmlns:a16="http://schemas.microsoft.com/office/drawing/2014/main" id="{A902DE99-F8F6-409D-9884-4A972CED323C}"/>
            </a:ext>
          </a:extLst>
        </xdr:cNvPr>
        <xdr:cNvSpPr/>
      </xdr:nvSpPr>
      <xdr:spPr>
        <a:xfrm>
          <a:off x="1714500" y="52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129812</xdr:rowOff>
    </xdr:from>
    <xdr:to>
      <xdr:col>11</xdr:col>
      <xdr:colOff>136525</xdr:colOff>
      <xdr:row>31</xdr:row>
      <xdr:rowOff>23132</xdr:rowOff>
    </xdr:to>
    <xdr:cxnSp macro="">
      <xdr:nvCxnSpPr>
        <xdr:cNvPr id="102" name="直線コネクタ 101">
          <a:extLst>
            <a:ext uri="{FF2B5EF4-FFF2-40B4-BE49-F238E27FC236}">
              <a16:creationId xmlns:a16="http://schemas.microsoft.com/office/drawing/2014/main" id="{097498EC-ECEF-4268-A8B8-9801AA048E2B}"/>
            </a:ext>
          </a:extLst>
        </xdr:cNvPr>
        <xdr:cNvCxnSpPr/>
      </xdr:nvCxnSpPr>
      <xdr:spPr>
        <a:xfrm>
          <a:off x="1765300" y="527331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2DA21599-7DDA-4665-A569-CC6022ED9FF5}"/>
            </a:ext>
          </a:extLst>
        </xdr:cNvPr>
        <xdr:cNvSpPr txBox="1"/>
      </xdr:nvSpPr>
      <xdr:spPr>
        <a:xfrm>
          <a:off x="3836044" y="5491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0B03BCF3-CBC7-4318-ADCD-887FC25AD34D}"/>
            </a:ext>
          </a:extLst>
        </xdr:cNvPr>
        <xdr:cNvSpPr txBox="1"/>
      </xdr:nvSpPr>
      <xdr:spPr>
        <a:xfrm>
          <a:off x="3086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D6F9C1E9-D87C-4F4E-84A2-F4AADCF718DD}"/>
            </a:ext>
          </a:extLst>
        </xdr:cNvPr>
        <xdr:cNvSpPr txBox="1"/>
      </xdr:nvSpPr>
      <xdr:spPr>
        <a:xfrm>
          <a:off x="2324744" y="543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7C029C77-7022-4447-BAA5-6DD197AA6618}"/>
            </a:ext>
          </a:extLst>
        </xdr:cNvPr>
        <xdr:cNvSpPr txBox="1"/>
      </xdr:nvSpPr>
      <xdr:spPr>
        <a:xfrm>
          <a:off x="15627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158313</xdr:rowOff>
    </xdr:from>
    <xdr:ext cx="405111" cy="259045"/>
    <xdr:sp macro="" textlink="">
      <xdr:nvSpPr>
        <xdr:cNvPr id="107" name="n_1mainValue有形固定資産減価償却率">
          <a:extLst>
            <a:ext uri="{FF2B5EF4-FFF2-40B4-BE49-F238E27FC236}">
              <a16:creationId xmlns:a16="http://schemas.microsoft.com/office/drawing/2014/main" id="{1379E321-5B91-4E87-9B25-B7C9F996DBC8}"/>
            </a:ext>
          </a:extLst>
        </xdr:cNvPr>
        <xdr:cNvSpPr txBox="1"/>
      </xdr:nvSpPr>
      <xdr:spPr>
        <a:xfrm>
          <a:off x="3836044" y="513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130555</xdr:rowOff>
    </xdr:from>
    <xdr:ext cx="405111" cy="259045"/>
    <xdr:sp macro="" textlink="">
      <xdr:nvSpPr>
        <xdr:cNvPr id="108" name="n_2mainValue有形固定資産減価償却率">
          <a:extLst>
            <a:ext uri="{FF2B5EF4-FFF2-40B4-BE49-F238E27FC236}">
              <a16:creationId xmlns:a16="http://schemas.microsoft.com/office/drawing/2014/main" id="{7DBCAF50-36C2-464C-8BEF-1CDCA5726909}"/>
            </a:ext>
          </a:extLst>
        </xdr:cNvPr>
        <xdr:cNvSpPr txBox="1"/>
      </xdr:nvSpPr>
      <xdr:spPr>
        <a:xfrm>
          <a:off x="30867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90459</xdr:rowOff>
    </xdr:from>
    <xdr:ext cx="405111" cy="259045"/>
    <xdr:sp macro="" textlink="">
      <xdr:nvSpPr>
        <xdr:cNvPr id="109" name="n_3mainValue有形固定資産減価償却率">
          <a:extLst>
            <a:ext uri="{FF2B5EF4-FFF2-40B4-BE49-F238E27FC236}">
              <a16:creationId xmlns:a16="http://schemas.microsoft.com/office/drawing/2014/main" id="{92C868B1-B735-4F79-BD11-BCE2FE54239A}"/>
            </a:ext>
          </a:extLst>
        </xdr:cNvPr>
        <xdr:cNvSpPr txBox="1"/>
      </xdr:nvSpPr>
      <xdr:spPr>
        <a:xfrm>
          <a:off x="2324744" y="506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110" name="n_4mainValue有形固定資産減価償却率">
          <a:extLst>
            <a:ext uri="{FF2B5EF4-FFF2-40B4-BE49-F238E27FC236}">
              <a16:creationId xmlns:a16="http://schemas.microsoft.com/office/drawing/2014/main" id="{3E4A169F-E2FB-4F1F-B04F-40E0F9F57BFB}"/>
            </a:ext>
          </a:extLst>
        </xdr:cNvPr>
        <xdr:cNvSpPr txBox="1"/>
      </xdr:nvSpPr>
      <xdr:spPr>
        <a:xfrm>
          <a:off x="1562744" y="499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CDA8589-5491-4FC8-B40F-1D85585A723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E2993ED-3305-4BFD-9864-0700DC46F638}"/>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28491115-2961-4C66-A1C8-B761E0BFED54}"/>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C159BE2-B01F-4DA0-866A-9E83BF17EF4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369DB65-2FA5-48D4-AA4C-C7A54A9780C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FFDCDCF-885B-4D22-AF23-A024F63EAC7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7BD7A98-F996-4721-ABC8-4978A9C7102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DF365458-11F7-45B7-AD55-B5434FEAF3A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841766FC-6FA8-4ECA-8224-A31E5CC85B1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5ED8E3F7-E77A-4B5E-9C6B-6599BF2D9A7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41518527-FE80-474C-B211-4C953CC5F85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D905666D-CA72-4F6C-ADAE-BCFA7A607B7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E91179A-CDB1-4890-BCCA-CC701DC56FC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県平均、類似団体を下回っている。繰出金等の状況を見ながら下水道事業会計において資本費平準化債を適時活用することにより公営企業会計に伴う将来負担額の抑制を試みていることや、計画的な償還と、建設事業による新規発行債のバランスをとっていることが要因として考えられ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30C5ED8-07B5-466F-9B61-89A1AAAD772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A6705A12-8464-48A3-9C98-692A224C120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31607885-01F9-4CEE-952C-A4221ED2D9F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3E2E8F2-AABF-4AF8-8414-0F36B882070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C8ED120D-39F8-4640-B4F7-13E731CCA821}"/>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3F4F4662-1C9E-4CE1-A70D-BB8728377B3A}"/>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1FF0D3F-A042-4A0F-889C-5964CE7E3688}"/>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D4E759D-FA1A-45E6-A4D4-C96D711FD481}"/>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9460571D-24FC-4856-84FE-B17C3041CDEA}"/>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612BAB3E-33CE-4E9C-BF28-DCB9D4ACD1F4}"/>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19EECE91-C4DD-4F7D-851F-FE07A166D60D}"/>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EBF88E82-9993-4C8F-AD34-B8ECFAB36839}"/>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2805E017-125D-4F36-BF92-BFE34E777A89}"/>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19E6188-1EF2-4090-B62E-384EBE2C7F0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6B9323E1-D230-41F9-A980-AA8982D4B43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6706E5A8-0F76-493E-84A7-0887D7E6DDAB}"/>
            </a:ext>
          </a:extLst>
        </xdr:cNvPr>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13AFCC02-7913-49E7-807A-506DCDE1E1EE}"/>
            </a:ext>
          </a:extLst>
        </xdr:cNvPr>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4D3FE399-7A1E-4AF8-946A-AABD0EF7DE92}"/>
            </a:ext>
          </a:extLst>
        </xdr:cNvPr>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C90C0775-6F32-4675-9C33-3DE4840E1E54}"/>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18E3917E-FE3D-4BC3-90A3-33DE9A365B2D}"/>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4513E14E-65C7-44A7-8557-A4FC37A1BEF1}"/>
            </a:ext>
          </a:extLst>
        </xdr:cNvPr>
        <xdr:cNvSpPr txBox="1"/>
      </xdr:nvSpPr>
      <xdr:spPr>
        <a:xfrm>
          <a:off x="14846300" y="4850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C9106A40-C43F-43E7-8011-CE4F26C6BA60}"/>
            </a:ext>
          </a:extLst>
        </xdr:cNvPr>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186132A0-5267-452F-B605-38658DA765F8}"/>
            </a:ext>
          </a:extLst>
        </xdr:cNvPr>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3DF38EDA-DBD9-4EB3-B611-9CFD710D905C}"/>
            </a:ext>
          </a:extLst>
        </xdr:cNvPr>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65EEFDF7-6DE0-421A-ACC6-E2A992B7C7A1}"/>
            </a:ext>
          </a:extLst>
        </xdr:cNvPr>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7185F085-3375-4B35-8D16-95AA6B9183C8}"/>
            </a:ext>
          </a:extLst>
        </xdr:cNvPr>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5A4C0F0-DE45-43FB-BF86-56B247DD0C0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596F268-42C7-41DE-BAB4-C700D3FD753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7E0C1C6-3FE5-4FD3-81FD-8933A2EB57D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FB10383-DEB9-4436-AF71-8C564B63297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5FD881F-1DE9-4F43-9DAC-728653076B3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138599</xdr:rowOff>
    </xdr:from>
    <xdr:to>
      <xdr:col>76</xdr:col>
      <xdr:colOff>73025</xdr:colOff>
      <xdr:row>27</xdr:row>
      <xdr:rowOff>68749</xdr:rowOff>
    </xdr:to>
    <xdr:sp macro="" textlink="">
      <xdr:nvSpPr>
        <xdr:cNvPr id="155" name="楕円 154">
          <a:extLst>
            <a:ext uri="{FF2B5EF4-FFF2-40B4-BE49-F238E27FC236}">
              <a16:creationId xmlns:a16="http://schemas.microsoft.com/office/drawing/2014/main" id="{BCF50E9E-9269-458D-9F68-7897607B47AA}"/>
            </a:ext>
          </a:extLst>
        </xdr:cNvPr>
        <xdr:cNvSpPr/>
      </xdr:nvSpPr>
      <xdr:spPr>
        <a:xfrm>
          <a:off x="14744700" y="459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53526</xdr:rowOff>
    </xdr:from>
    <xdr:ext cx="405111" cy="259045"/>
    <xdr:sp macro="" textlink="">
      <xdr:nvSpPr>
        <xdr:cNvPr id="156" name="債務償還比率該当値テキスト">
          <a:extLst>
            <a:ext uri="{FF2B5EF4-FFF2-40B4-BE49-F238E27FC236}">
              <a16:creationId xmlns:a16="http://schemas.microsoft.com/office/drawing/2014/main" id="{73B0C02D-48A8-49FE-B6B5-937390699330}"/>
            </a:ext>
          </a:extLst>
        </xdr:cNvPr>
        <xdr:cNvSpPr txBox="1"/>
      </xdr:nvSpPr>
      <xdr:spPr>
        <a:xfrm>
          <a:off x="14846300" y="4511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153903</xdr:rowOff>
    </xdr:from>
    <xdr:to>
      <xdr:col>72</xdr:col>
      <xdr:colOff>123825</xdr:colOff>
      <xdr:row>28</xdr:row>
      <xdr:rowOff>84053</xdr:rowOff>
    </xdr:to>
    <xdr:sp macro="" textlink="">
      <xdr:nvSpPr>
        <xdr:cNvPr id="157" name="楕円 156">
          <a:extLst>
            <a:ext uri="{FF2B5EF4-FFF2-40B4-BE49-F238E27FC236}">
              <a16:creationId xmlns:a16="http://schemas.microsoft.com/office/drawing/2014/main" id="{AB52FBDF-56D8-4CB7-8988-8FFC9EB1309B}"/>
            </a:ext>
          </a:extLst>
        </xdr:cNvPr>
        <xdr:cNvSpPr/>
      </xdr:nvSpPr>
      <xdr:spPr>
        <a:xfrm>
          <a:off x="14033500" y="478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17949</xdr:rowOff>
    </xdr:from>
    <xdr:to>
      <xdr:col>76</xdr:col>
      <xdr:colOff>22225</xdr:colOff>
      <xdr:row>28</xdr:row>
      <xdr:rowOff>33253</xdr:rowOff>
    </xdr:to>
    <xdr:cxnSp macro="">
      <xdr:nvCxnSpPr>
        <xdr:cNvPr id="158" name="直線コネクタ 157">
          <a:extLst>
            <a:ext uri="{FF2B5EF4-FFF2-40B4-BE49-F238E27FC236}">
              <a16:creationId xmlns:a16="http://schemas.microsoft.com/office/drawing/2014/main" id="{984F73EE-F279-4A65-90DD-8FE8B47DCB10}"/>
            </a:ext>
          </a:extLst>
        </xdr:cNvPr>
        <xdr:cNvCxnSpPr/>
      </xdr:nvCxnSpPr>
      <xdr:spPr>
        <a:xfrm flipV="1">
          <a:off x="14084300" y="4647099"/>
          <a:ext cx="711200" cy="1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128715</xdr:rowOff>
    </xdr:from>
    <xdr:to>
      <xdr:col>68</xdr:col>
      <xdr:colOff>123825</xdr:colOff>
      <xdr:row>28</xdr:row>
      <xdr:rowOff>58865</xdr:rowOff>
    </xdr:to>
    <xdr:sp macro="" textlink="">
      <xdr:nvSpPr>
        <xdr:cNvPr id="159" name="楕円 158">
          <a:extLst>
            <a:ext uri="{FF2B5EF4-FFF2-40B4-BE49-F238E27FC236}">
              <a16:creationId xmlns:a16="http://schemas.microsoft.com/office/drawing/2014/main" id="{AFB56A69-D563-40A9-A96E-076C539BEF53}"/>
            </a:ext>
          </a:extLst>
        </xdr:cNvPr>
        <xdr:cNvSpPr/>
      </xdr:nvSpPr>
      <xdr:spPr>
        <a:xfrm>
          <a:off x="13271500" y="47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8065</xdr:rowOff>
    </xdr:from>
    <xdr:to>
      <xdr:col>72</xdr:col>
      <xdr:colOff>73025</xdr:colOff>
      <xdr:row>28</xdr:row>
      <xdr:rowOff>33253</xdr:rowOff>
    </xdr:to>
    <xdr:cxnSp macro="">
      <xdr:nvCxnSpPr>
        <xdr:cNvPr id="160" name="直線コネクタ 159">
          <a:extLst>
            <a:ext uri="{FF2B5EF4-FFF2-40B4-BE49-F238E27FC236}">
              <a16:creationId xmlns:a16="http://schemas.microsoft.com/office/drawing/2014/main" id="{5D341AFB-5567-48AC-A153-8B59E641CBF5}"/>
            </a:ext>
          </a:extLst>
        </xdr:cNvPr>
        <xdr:cNvCxnSpPr/>
      </xdr:nvCxnSpPr>
      <xdr:spPr>
        <a:xfrm>
          <a:off x="13322300" y="480866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56759</xdr:rowOff>
    </xdr:from>
    <xdr:to>
      <xdr:col>64</xdr:col>
      <xdr:colOff>123825</xdr:colOff>
      <xdr:row>28</xdr:row>
      <xdr:rowOff>158359</xdr:rowOff>
    </xdr:to>
    <xdr:sp macro="" textlink="">
      <xdr:nvSpPr>
        <xdr:cNvPr id="161" name="楕円 160">
          <a:extLst>
            <a:ext uri="{FF2B5EF4-FFF2-40B4-BE49-F238E27FC236}">
              <a16:creationId xmlns:a16="http://schemas.microsoft.com/office/drawing/2014/main" id="{E13F6E4E-5020-4AF4-AABA-536ED1525D4C}"/>
            </a:ext>
          </a:extLst>
        </xdr:cNvPr>
        <xdr:cNvSpPr/>
      </xdr:nvSpPr>
      <xdr:spPr>
        <a:xfrm>
          <a:off x="12509500" y="48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8065</xdr:rowOff>
    </xdr:from>
    <xdr:to>
      <xdr:col>68</xdr:col>
      <xdr:colOff>73025</xdr:colOff>
      <xdr:row>28</xdr:row>
      <xdr:rowOff>107559</xdr:rowOff>
    </xdr:to>
    <xdr:cxnSp macro="">
      <xdr:nvCxnSpPr>
        <xdr:cNvPr id="162" name="直線コネクタ 161">
          <a:extLst>
            <a:ext uri="{FF2B5EF4-FFF2-40B4-BE49-F238E27FC236}">
              <a16:creationId xmlns:a16="http://schemas.microsoft.com/office/drawing/2014/main" id="{1CA91216-025C-4625-9D69-0A98C2EAD703}"/>
            </a:ext>
          </a:extLst>
        </xdr:cNvPr>
        <xdr:cNvCxnSpPr/>
      </xdr:nvCxnSpPr>
      <xdr:spPr>
        <a:xfrm flipV="1">
          <a:off x="12560300" y="4808665"/>
          <a:ext cx="762000" cy="9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93821</xdr:rowOff>
    </xdr:from>
    <xdr:to>
      <xdr:col>60</xdr:col>
      <xdr:colOff>123825</xdr:colOff>
      <xdr:row>29</xdr:row>
      <xdr:rowOff>23971</xdr:rowOff>
    </xdr:to>
    <xdr:sp macro="" textlink="">
      <xdr:nvSpPr>
        <xdr:cNvPr id="163" name="楕円 162">
          <a:extLst>
            <a:ext uri="{FF2B5EF4-FFF2-40B4-BE49-F238E27FC236}">
              <a16:creationId xmlns:a16="http://schemas.microsoft.com/office/drawing/2014/main" id="{476538A0-8D21-4CC7-B80D-86B8B59C9ADA}"/>
            </a:ext>
          </a:extLst>
        </xdr:cNvPr>
        <xdr:cNvSpPr/>
      </xdr:nvSpPr>
      <xdr:spPr>
        <a:xfrm>
          <a:off x="11747500" y="48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107559</xdr:rowOff>
    </xdr:from>
    <xdr:to>
      <xdr:col>64</xdr:col>
      <xdr:colOff>73025</xdr:colOff>
      <xdr:row>28</xdr:row>
      <xdr:rowOff>144621</xdr:rowOff>
    </xdr:to>
    <xdr:cxnSp macro="">
      <xdr:nvCxnSpPr>
        <xdr:cNvPr id="164" name="直線コネクタ 163">
          <a:extLst>
            <a:ext uri="{FF2B5EF4-FFF2-40B4-BE49-F238E27FC236}">
              <a16:creationId xmlns:a16="http://schemas.microsoft.com/office/drawing/2014/main" id="{769030CA-6E69-4732-BDCB-F16D1C8D468C}"/>
            </a:ext>
          </a:extLst>
        </xdr:cNvPr>
        <xdr:cNvCxnSpPr/>
      </xdr:nvCxnSpPr>
      <xdr:spPr>
        <a:xfrm flipV="1">
          <a:off x="11798300" y="4908159"/>
          <a:ext cx="762000" cy="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2EC8B7EC-529A-4D2F-B3E9-D989BCA0F382}"/>
            </a:ext>
          </a:extLst>
        </xdr:cNvPr>
        <xdr:cNvSpPr txBox="1"/>
      </xdr:nvSpPr>
      <xdr:spPr>
        <a:xfrm>
          <a:off x="13836727" y="51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E51DAD56-9963-419A-863E-920B9AAE08F0}"/>
            </a:ext>
          </a:extLst>
        </xdr:cNvPr>
        <xdr:cNvSpPr txBox="1"/>
      </xdr:nvSpPr>
      <xdr:spPr>
        <a:xfrm>
          <a:off x="13087427" y="511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F466C1F7-B116-44A0-A3CB-39E0C35B8A29}"/>
            </a:ext>
          </a:extLst>
        </xdr:cNvPr>
        <xdr:cNvSpPr txBox="1"/>
      </xdr:nvSpPr>
      <xdr:spPr>
        <a:xfrm>
          <a:off x="12325427" y="50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BA66A7F2-5826-4148-9823-B2EFE649DC99}"/>
            </a:ext>
          </a:extLst>
        </xdr:cNvPr>
        <xdr:cNvSpPr txBox="1"/>
      </xdr:nvSpPr>
      <xdr:spPr>
        <a:xfrm>
          <a:off x="11563427" y="503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100580</xdr:rowOff>
    </xdr:from>
    <xdr:ext cx="469744" cy="259045"/>
    <xdr:sp macro="" textlink="">
      <xdr:nvSpPr>
        <xdr:cNvPr id="169" name="n_1mainValue債務償還比率">
          <a:extLst>
            <a:ext uri="{FF2B5EF4-FFF2-40B4-BE49-F238E27FC236}">
              <a16:creationId xmlns:a16="http://schemas.microsoft.com/office/drawing/2014/main" id="{E19318A9-357D-4CC3-B5E1-45A8F4DE9975}"/>
            </a:ext>
          </a:extLst>
        </xdr:cNvPr>
        <xdr:cNvSpPr txBox="1"/>
      </xdr:nvSpPr>
      <xdr:spPr>
        <a:xfrm>
          <a:off x="13836727" y="455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75392</xdr:rowOff>
    </xdr:from>
    <xdr:ext cx="469744" cy="259045"/>
    <xdr:sp macro="" textlink="">
      <xdr:nvSpPr>
        <xdr:cNvPr id="170" name="n_2mainValue債務償還比率">
          <a:extLst>
            <a:ext uri="{FF2B5EF4-FFF2-40B4-BE49-F238E27FC236}">
              <a16:creationId xmlns:a16="http://schemas.microsoft.com/office/drawing/2014/main" id="{504ECC9A-6D54-4099-AB87-BCBB44FEEFEF}"/>
            </a:ext>
          </a:extLst>
        </xdr:cNvPr>
        <xdr:cNvSpPr txBox="1"/>
      </xdr:nvSpPr>
      <xdr:spPr>
        <a:xfrm>
          <a:off x="13087427" y="45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3436</xdr:rowOff>
    </xdr:from>
    <xdr:ext cx="469744" cy="259045"/>
    <xdr:sp macro="" textlink="">
      <xdr:nvSpPr>
        <xdr:cNvPr id="171" name="n_3mainValue債務償還比率">
          <a:extLst>
            <a:ext uri="{FF2B5EF4-FFF2-40B4-BE49-F238E27FC236}">
              <a16:creationId xmlns:a16="http://schemas.microsoft.com/office/drawing/2014/main" id="{DB103EFF-2DFB-45A8-BCA3-A5B8BE49480E}"/>
            </a:ext>
          </a:extLst>
        </xdr:cNvPr>
        <xdr:cNvSpPr txBox="1"/>
      </xdr:nvSpPr>
      <xdr:spPr>
        <a:xfrm>
          <a:off x="12325427" y="46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40498</xdr:rowOff>
    </xdr:from>
    <xdr:ext cx="469744" cy="259045"/>
    <xdr:sp macro="" textlink="">
      <xdr:nvSpPr>
        <xdr:cNvPr id="172" name="n_4mainValue債務償還比率">
          <a:extLst>
            <a:ext uri="{FF2B5EF4-FFF2-40B4-BE49-F238E27FC236}">
              <a16:creationId xmlns:a16="http://schemas.microsoft.com/office/drawing/2014/main" id="{A053475E-984B-4D65-A985-AFBCD4407F04}"/>
            </a:ext>
          </a:extLst>
        </xdr:cNvPr>
        <xdr:cNvSpPr txBox="1"/>
      </xdr:nvSpPr>
      <xdr:spPr>
        <a:xfrm>
          <a:off x="11563427" y="466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1AFE9977-6E1D-4759-B8A4-C24D630FFDD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308BCF3-BB70-4814-A2A7-5B67A6BBFB4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5010E591-D042-4275-BEAB-730887E83F3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579A380E-7DDB-48DD-94BE-858CD8DA821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FD6816B-FA9E-411A-B350-3B74089CB99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72B82261-22D9-4D54-9EEE-D7548E18733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2AF2C2-D8BB-4DB7-8BB1-C5D8F46B59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9DC80C-0650-489B-8BAA-8037861A80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E9442E-8D0C-421B-A209-36C351782F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B6739F3-7B37-4176-908E-9F4EC789F0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BCD2BB-CF43-40DB-83CA-A1F85948C6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A7FC04-BB82-452E-B76B-BC7503F8E4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43B44D-0D00-4DFC-8BCC-F974DA6B9D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43354B-76DE-477C-A6F0-2775BFFB2E8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3D00E7-4258-4C6F-8C39-E1168C0ECB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D652DA-47AA-4211-A88F-E3C48CBFF8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A53962-DCFE-4DCB-B920-C70CFC1C8D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B5D6E2-36A5-4EE4-83CA-9257539D87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19BE1D-B35E-49AE-A6D3-61267023F2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A47F19-BC00-4495-A669-7D5D5CA6A6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6C72197-B770-47AD-9565-9D2F563A8A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69EE04-5BFC-43BD-9A34-FC428CB62E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E33613-19D9-4AF4-874D-172B9E0F89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8FF71F-9BDF-4085-B29A-5678CDAA9C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0DFBA3-DAEC-4DB9-A2EA-CDF76FC2A6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3F4291-B801-4F17-A5FB-8B8A93A11A3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F262B5-51D3-4D24-A81F-16AD4DEBE7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559C0F-19EA-4914-837D-5449DBE03B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BC63DD-36C4-4B0B-8E8F-317F532CAF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62F81D-F1A7-457B-8837-20C3ADFF76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103DEA-2655-4095-8BD4-199D25637A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27009C-C84A-4297-AFA9-881A065954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A74A1B-5EC0-4A78-B29F-89589AA91F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67E45B-E0BD-4ACE-9610-6C2228BEE4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2BBD49-B9AC-432F-97C6-60C29491857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B2EA16-E8CC-472C-8134-0FF1E2DDF33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1F5F3A-3AB2-4495-BCAB-0A834679444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8AC2ED-E6EE-4338-A01C-CB8DE69B75D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E46BE3-F099-43CA-A48B-45C1181E421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FCB25F-E69F-472A-BBD6-C605041E69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B6AD7B-E445-4A6E-88AD-573837C6E2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EDF563-63EF-4E2E-AC18-4F77BF5E889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1FB6B96-B8B8-4B84-9A7D-A3FB2A0F59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485059-CFC8-43C3-B42C-E57C75C19C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5D0B92-7D88-40F3-AB33-293C55FEA8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DABC73-450C-4F8D-A0C8-80938A69D8B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31B3447-C09B-4609-80EB-4E7317C02BA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E36DF3-ADD7-402D-BEEE-04578BE8D6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986E447-D740-463B-B1FA-F71E58709E0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267099D-141E-48DA-8E57-DA624DF4F9C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C8001D6-253C-4A3C-BB61-B33167C1A4E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C257EFF-3724-47ED-BF95-C24388BF953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571F86A-2B53-41BB-8D9E-03FC2894149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0968332-7310-44C2-9673-15189CE15C7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7DD15E0-5CC4-4087-BADD-BEACB65F1B3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BD45C2B-33E1-4BAF-B24C-ACD0CFCD215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ED13317-4D71-4DC3-9576-53415D7F039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862B605-5AD5-41E8-879D-BCBDE1BAC0F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E43E469-F462-4692-866C-94553C674B7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3039086-42EF-4367-AC6F-0E39D2BD7E5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5F4AFC9-2557-42FF-8339-FDFFD301A5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8307766-BB38-485D-AD33-80FF5E42A17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A85FD9D2-BC33-4C5D-8E35-E7CAF1208561}"/>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F6D2F968-59E3-4694-817E-B4330B4A0C8B}"/>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FE097383-0E80-496A-882A-D22E2142690D}"/>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A2CDDC9-58A8-418C-A5AA-E34F9E8EC50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BC7E269-8683-4833-A17E-C2B577630E0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7DBF6703-D67E-4A5B-804F-9C311E39C99E}"/>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C51DAC40-66AD-4EC8-B49D-C00A2BDF7141}"/>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65DC8B4F-EAEF-4BD6-BE6D-ADD12CD705A5}"/>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2E65BE1D-57A0-4286-B32C-EAC77F44EAE2}"/>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96B18A7-CB13-46DB-8071-65E8AD91F154}"/>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7671339F-D34F-4002-8F67-F50807D41BBF}"/>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6B96D0-5808-44BD-9BF5-AF471B637F6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C7234C1-25D4-4BBE-A04D-3F28DC1B40C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7D9AEF-22AC-412D-8F4B-F26DEF069B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BC729B-97D9-47ED-BACF-F554587A0D8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F817B41-6CA4-45B9-8A59-3259A113DB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74" name="楕円 73">
          <a:extLst>
            <a:ext uri="{FF2B5EF4-FFF2-40B4-BE49-F238E27FC236}">
              <a16:creationId xmlns:a16="http://schemas.microsoft.com/office/drawing/2014/main" id="{297A9949-4DC0-44F0-A7D0-20BB8005FA4F}"/>
            </a:ext>
          </a:extLst>
        </xdr:cNvPr>
        <xdr:cNvSpPr/>
      </xdr:nvSpPr>
      <xdr:spPr>
        <a:xfrm>
          <a:off x="4584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137721</xdr:rowOff>
    </xdr:from>
    <xdr:ext cx="405111" cy="259045"/>
    <xdr:sp macro="" textlink="">
      <xdr:nvSpPr>
        <xdr:cNvPr id="75" name="【道路】&#10;有形固定資産減価償却率該当値テキスト">
          <a:extLst>
            <a:ext uri="{FF2B5EF4-FFF2-40B4-BE49-F238E27FC236}">
              <a16:creationId xmlns:a16="http://schemas.microsoft.com/office/drawing/2014/main" id="{1B6CF082-5C51-4B64-A2DA-11CFF3242B24}"/>
            </a:ext>
          </a:extLst>
        </xdr:cNvPr>
        <xdr:cNvSpPr txBox="1"/>
      </xdr:nvSpPr>
      <xdr:spPr>
        <a:xfrm>
          <a:off x="4673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134801</xdr:rowOff>
    </xdr:from>
    <xdr:to>
      <xdr:col>20</xdr:col>
      <xdr:colOff>38100</xdr:colOff>
      <xdr:row>39</xdr:row>
      <xdr:rowOff>64951</xdr:rowOff>
    </xdr:to>
    <xdr:sp macro="" textlink="">
      <xdr:nvSpPr>
        <xdr:cNvPr id="76" name="楕円 75">
          <a:extLst>
            <a:ext uri="{FF2B5EF4-FFF2-40B4-BE49-F238E27FC236}">
              <a16:creationId xmlns:a16="http://schemas.microsoft.com/office/drawing/2014/main" id="{47D8C2E0-2DBF-4A3E-8088-27ED20268183}"/>
            </a:ext>
          </a:extLst>
        </xdr:cNvPr>
        <xdr:cNvSpPr/>
      </xdr:nvSpPr>
      <xdr:spPr>
        <a:xfrm>
          <a:off x="3746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38644</xdr:rowOff>
    </xdr:to>
    <xdr:cxnSp macro="">
      <xdr:nvCxnSpPr>
        <xdr:cNvPr id="77" name="直線コネクタ 76">
          <a:extLst>
            <a:ext uri="{FF2B5EF4-FFF2-40B4-BE49-F238E27FC236}">
              <a16:creationId xmlns:a16="http://schemas.microsoft.com/office/drawing/2014/main" id="{90215A53-7428-4EB0-87F4-A33336F4C86F}"/>
            </a:ext>
          </a:extLst>
        </xdr:cNvPr>
        <xdr:cNvCxnSpPr/>
      </xdr:nvCxnSpPr>
      <xdr:spPr>
        <a:xfrm>
          <a:off x="3797300" y="670070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134801</xdr:rowOff>
    </xdr:from>
    <xdr:to>
      <xdr:col>15</xdr:col>
      <xdr:colOff>101600</xdr:colOff>
      <xdr:row>39</xdr:row>
      <xdr:rowOff>64951</xdr:rowOff>
    </xdr:to>
    <xdr:sp macro="" textlink="">
      <xdr:nvSpPr>
        <xdr:cNvPr id="78" name="楕円 77">
          <a:extLst>
            <a:ext uri="{FF2B5EF4-FFF2-40B4-BE49-F238E27FC236}">
              <a16:creationId xmlns:a16="http://schemas.microsoft.com/office/drawing/2014/main" id="{6096B5D1-152A-4282-8B98-FA5F39444FB6}"/>
            </a:ext>
          </a:extLst>
        </xdr:cNvPr>
        <xdr:cNvSpPr/>
      </xdr:nvSpPr>
      <xdr:spPr>
        <a:xfrm>
          <a:off x="2857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14151</xdr:rowOff>
    </xdr:from>
    <xdr:to>
      <xdr:col>19</xdr:col>
      <xdr:colOff>177800</xdr:colOff>
      <xdr:row>39</xdr:row>
      <xdr:rowOff>14151</xdr:rowOff>
    </xdr:to>
    <xdr:cxnSp macro="">
      <xdr:nvCxnSpPr>
        <xdr:cNvPr id="79" name="直線コネクタ 78">
          <a:extLst>
            <a:ext uri="{FF2B5EF4-FFF2-40B4-BE49-F238E27FC236}">
              <a16:creationId xmlns:a16="http://schemas.microsoft.com/office/drawing/2014/main" id="{BF0A1F12-68AA-422D-9E2B-783F589FDF27}"/>
            </a:ext>
          </a:extLst>
        </xdr:cNvPr>
        <xdr:cNvCxnSpPr/>
      </xdr:nvCxnSpPr>
      <xdr:spPr>
        <a:xfrm>
          <a:off x="2908300" y="670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80" name="楕円 79">
          <a:extLst>
            <a:ext uri="{FF2B5EF4-FFF2-40B4-BE49-F238E27FC236}">
              <a16:creationId xmlns:a16="http://schemas.microsoft.com/office/drawing/2014/main" id="{276C5F46-560D-4816-AA52-1CCBCC9C05AA}"/>
            </a:ext>
          </a:extLst>
        </xdr:cNvPr>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14151</xdr:rowOff>
    </xdr:to>
    <xdr:cxnSp macro="">
      <xdr:nvCxnSpPr>
        <xdr:cNvPr id="81" name="直線コネクタ 80">
          <a:extLst>
            <a:ext uri="{FF2B5EF4-FFF2-40B4-BE49-F238E27FC236}">
              <a16:creationId xmlns:a16="http://schemas.microsoft.com/office/drawing/2014/main" id="{4933B57C-49D7-4E2F-B674-D4151E8B41C5}"/>
            </a:ext>
          </a:extLst>
        </xdr:cNvPr>
        <xdr:cNvCxnSpPr/>
      </xdr:nvCxnSpPr>
      <xdr:spPr>
        <a:xfrm>
          <a:off x="2019300" y="66941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113574</xdr:rowOff>
    </xdr:from>
    <xdr:to>
      <xdr:col>6</xdr:col>
      <xdr:colOff>38100</xdr:colOff>
      <xdr:row>39</xdr:row>
      <xdr:rowOff>43724</xdr:rowOff>
    </xdr:to>
    <xdr:sp macro="" textlink="">
      <xdr:nvSpPr>
        <xdr:cNvPr id="82" name="楕円 81">
          <a:extLst>
            <a:ext uri="{FF2B5EF4-FFF2-40B4-BE49-F238E27FC236}">
              <a16:creationId xmlns:a16="http://schemas.microsoft.com/office/drawing/2014/main" id="{28055C9A-1422-4A66-AE5B-2A168BF53B8A}"/>
            </a:ext>
          </a:extLst>
        </xdr:cNvPr>
        <xdr:cNvSpPr/>
      </xdr:nvSpPr>
      <xdr:spPr>
        <a:xfrm>
          <a:off x="1079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164374</xdr:rowOff>
    </xdr:from>
    <xdr:to>
      <xdr:col>10</xdr:col>
      <xdr:colOff>114300</xdr:colOff>
      <xdr:row>39</xdr:row>
      <xdr:rowOff>7620</xdr:rowOff>
    </xdr:to>
    <xdr:cxnSp macro="">
      <xdr:nvCxnSpPr>
        <xdr:cNvPr id="83" name="直線コネクタ 82">
          <a:extLst>
            <a:ext uri="{FF2B5EF4-FFF2-40B4-BE49-F238E27FC236}">
              <a16:creationId xmlns:a16="http://schemas.microsoft.com/office/drawing/2014/main" id="{511E136A-B01C-493D-922D-EBC22E2A425D}"/>
            </a:ext>
          </a:extLst>
        </xdr:cNvPr>
        <xdr:cNvCxnSpPr/>
      </xdr:nvCxnSpPr>
      <xdr:spPr>
        <a:xfrm>
          <a:off x="1130300" y="66794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8E960B83-94BD-412A-AA75-7E91BF24CF5A}"/>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1BA021B0-14B2-498F-B54A-A1AAD9B56D3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933DB0C3-14CD-4751-8BAF-E591C13B9C6E}"/>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5A720312-0C7E-4BF5-BA3D-D2210DF28017}"/>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56078</xdr:rowOff>
    </xdr:from>
    <xdr:ext cx="405111" cy="259045"/>
    <xdr:sp macro="" textlink="">
      <xdr:nvSpPr>
        <xdr:cNvPr id="88" name="n_1mainValue【道路】&#10;有形固定資産減価償却率">
          <a:extLst>
            <a:ext uri="{FF2B5EF4-FFF2-40B4-BE49-F238E27FC236}">
              <a16:creationId xmlns:a16="http://schemas.microsoft.com/office/drawing/2014/main" id="{E355A14C-8FD0-4E7A-B685-C59D7B94E1E5}"/>
            </a:ext>
          </a:extLst>
        </xdr:cNvPr>
        <xdr:cNvSpPr txBox="1"/>
      </xdr:nvSpPr>
      <xdr:spPr>
        <a:xfrm>
          <a:off x="35820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9" name="n_2mainValue【道路】&#10;有形固定資産減価償却率">
          <a:extLst>
            <a:ext uri="{FF2B5EF4-FFF2-40B4-BE49-F238E27FC236}">
              <a16:creationId xmlns:a16="http://schemas.microsoft.com/office/drawing/2014/main" id="{5AE5FFE3-BA59-43C7-AE91-C1050595FA23}"/>
            </a:ext>
          </a:extLst>
        </xdr:cNvPr>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90" name="n_3mainValue【道路】&#10;有形固定資産減価償却率">
          <a:extLst>
            <a:ext uri="{FF2B5EF4-FFF2-40B4-BE49-F238E27FC236}">
              <a16:creationId xmlns:a16="http://schemas.microsoft.com/office/drawing/2014/main" id="{3A3BAE32-DC8C-492E-874C-9386D095F231}"/>
            </a:ext>
          </a:extLst>
        </xdr:cNvPr>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34851</xdr:rowOff>
    </xdr:from>
    <xdr:ext cx="405111" cy="259045"/>
    <xdr:sp macro="" textlink="">
      <xdr:nvSpPr>
        <xdr:cNvPr id="91" name="n_4mainValue【道路】&#10;有形固定資産減価償却率">
          <a:extLst>
            <a:ext uri="{FF2B5EF4-FFF2-40B4-BE49-F238E27FC236}">
              <a16:creationId xmlns:a16="http://schemas.microsoft.com/office/drawing/2014/main" id="{86C8AE6E-2A14-4DF4-9915-22D6C1EAC5EA}"/>
            </a:ext>
          </a:extLst>
        </xdr:cNvPr>
        <xdr:cNvSpPr txBox="1"/>
      </xdr:nvSpPr>
      <xdr:spPr>
        <a:xfrm>
          <a:off x="927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99159B4-05ED-42C9-A0FF-0D6BFEC806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1CEC3C8-026D-4AB1-A1BF-618A6C8C1B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3113321-A637-43C2-9D62-6DF1FF8950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9F7BDD7-A98D-4FDC-BB2B-BD3BDBD724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D22913D-B034-47C9-84DC-F61AB1ED53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6E90377-1273-4403-9B15-FB20DC0509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CD76D48-BF91-4916-89C5-E83E7F0F976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54B7EAE-0DDE-481B-ABB0-FD44F33146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0A26ACD-463C-4E4D-9B92-8A3528500CB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507B6D4-746C-4C54-B92B-BECF7E8C1C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4769B11-C6ED-4156-89C3-D157592EFA1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3FD15CD-2041-463D-96C8-8C7A9115A80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27FD6D6-6446-417C-990F-9653734C5BD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E1FA8B3-C6E3-44F1-992E-97A630F6F19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7445552-12AE-4ED3-A8DA-A42C2076A76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D9D541C-A288-4D41-B457-6B0CAF976FF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E6A7502-7044-434D-A923-46D8847F79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830EAB55-32A4-4A70-83DA-4999D54672E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843C89F-883B-4EA7-829F-677DB691457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6E164AF-333A-48A9-9492-ED8811A0EA4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8A9B8CE-8A30-4050-8698-10C28758C2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31635E3-2E9B-42B2-AD98-88F523C62A0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6BBD9F4-AC78-437D-A17C-6FCD763CEA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560C6BE9-D3AC-40F7-A632-C892CF08041C}"/>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A0D71636-1A54-4052-91D7-C611425709A1}"/>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2BB83E7E-A173-4E03-914D-6AFD3045E0C7}"/>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32A5CDF7-A551-40DD-A102-F0BD0EA22948}"/>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198310B9-9557-4A89-8A9C-5930404C1D41}"/>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657B31CD-3A81-4743-8DA9-16136227203D}"/>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6135B996-7E20-429E-94D9-BDF9C559F824}"/>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F82ED9DD-3D72-473F-AC52-69235FDD8721}"/>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C89817FC-6E64-4C9E-A852-F0437BDADF3B}"/>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33D2EC0C-16D5-490F-A6F8-8EC43D0DF10C}"/>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BD3FDC82-5E4A-43D9-9675-663E64754EEF}"/>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FE2FE30-5FD0-4252-93E0-AB4FBCA0E4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BC7C1B-0FD5-4513-B991-FA4BFA5849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C45EE4-B802-47A4-8CBD-C079F50B42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8DADC90-8E32-46EE-A804-9957426404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16955E7-FBF8-48E9-B703-700ADDFE070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101459</xdr:rowOff>
    </xdr:from>
    <xdr:to>
      <xdr:col>55</xdr:col>
      <xdr:colOff>50800</xdr:colOff>
      <xdr:row>42</xdr:row>
      <xdr:rowOff>31609</xdr:rowOff>
    </xdr:to>
    <xdr:sp macro="" textlink="">
      <xdr:nvSpPr>
        <xdr:cNvPr id="131" name="楕円 130">
          <a:extLst>
            <a:ext uri="{FF2B5EF4-FFF2-40B4-BE49-F238E27FC236}">
              <a16:creationId xmlns:a16="http://schemas.microsoft.com/office/drawing/2014/main" id="{A2E5ECD6-B810-413D-AF76-DE2C277C013B}"/>
            </a:ext>
          </a:extLst>
        </xdr:cNvPr>
        <xdr:cNvSpPr/>
      </xdr:nvSpPr>
      <xdr:spPr>
        <a:xfrm>
          <a:off x="10426700" y="713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16386</xdr:rowOff>
    </xdr:from>
    <xdr:ext cx="534377" cy="259045"/>
    <xdr:sp macro="" textlink="">
      <xdr:nvSpPr>
        <xdr:cNvPr id="132" name="【道路】&#10;一人当たり延長該当値テキスト">
          <a:extLst>
            <a:ext uri="{FF2B5EF4-FFF2-40B4-BE49-F238E27FC236}">
              <a16:creationId xmlns:a16="http://schemas.microsoft.com/office/drawing/2014/main" id="{51541657-FE50-4274-AB43-B247A1109FA4}"/>
            </a:ext>
          </a:extLst>
        </xdr:cNvPr>
        <xdr:cNvSpPr txBox="1"/>
      </xdr:nvSpPr>
      <xdr:spPr>
        <a:xfrm>
          <a:off x="10515600" y="704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102566</xdr:rowOff>
    </xdr:from>
    <xdr:to>
      <xdr:col>50</xdr:col>
      <xdr:colOff>165100</xdr:colOff>
      <xdr:row>42</xdr:row>
      <xdr:rowOff>32716</xdr:rowOff>
    </xdr:to>
    <xdr:sp macro="" textlink="">
      <xdr:nvSpPr>
        <xdr:cNvPr id="133" name="楕円 132">
          <a:extLst>
            <a:ext uri="{FF2B5EF4-FFF2-40B4-BE49-F238E27FC236}">
              <a16:creationId xmlns:a16="http://schemas.microsoft.com/office/drawing/2014/main" id="{239E2704-EAF0-4BDA-A3A7-288DFC876E61}"/>
            </a:ext>
          </a:extLst>
        </xdr:cNvPr>
        <xdr:cNvSpPr/>
      </xdr:nvSpPr>
      <xdr:spPr>
        <a:xfrm>
          <a:off x="9588500" y="71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152259</xdr:rowOff>
    </xdr:from>
    <xdr:to>
      <xdr:col>55</xdr:col>
      <xdr:colOff>0</xdr:colOff>
      <xdr:row>41</xdr:row>
      <xdr:rowOff>153366</xdr:rowOff>
    </xdr:to>
    <xdr:cxnSp macro="">
      <xdr:nvCxnSpPr>
        <xdr:cNvPr id="134" name="直線コネクタ 133">
          <a:extLst>
            <a:ext uri="{FF2B5EF4-FFF2-40B4-BE49-F238E27FC236}">
              <a16:creationId xmlns:a16="http://schemas.microsoft.com/office/drawing/2014/main" id="{C1B5D70A-5739-4CE8-808D-CECF9B1937BD}"/>
            </a:ext>
          </a:extLst>
        </xdr:cNvPr>
        <xdr:cNvCxnSpPr/>
      </xdr:nvCxnSpPr>
      <xdr:spPr>
        <a:xfrm flipV="1">
          <a:off x="9639300" y="7181709"/>
          <a:ext cx="8382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86158</xdr:rowOff>
    </xdr:from>
    <xdr:to>
      <xdr:col>46</xdr:col>
      <xdr:colOff>38100</xdr:colOff>
      <xdr:row>42</xdr:row>
      <xdr:rowOff>16308</xdr:rowOff>
    </xdr:to>
    <xdr:sp macro="" textlink="">
      <xdr:nvSpPr>
        <xdr:cNvPr id="135" name="楕円 134">
          <a:extLst>
            <a:ext uri="{FF2B5EF4-FFF2-40B4-BE49-F238E27FC236}">
              <a16:creationId xmlns:a16="http://schemas.microsoft.com/office/drawing/2014/main" id="{7D571C16-F6A4-4DE8-9663-D550D0538B50}"/>
            </a:ext>
          </a:extLst>
        </xdr:cNvPr>
        <xdr:cNvSpPr/>
      </xdr:nvSpPr>
      <xdr:spPr>
        <a:xfrm>
          <a:off x="8699500" y="71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136958</xdr:rowOff>
    </xdr:from>
    <xdr:to>
      <xdr:col>50</xdr:col>
      <xdr:colOff>114300</xdr:colOff>
      <xdr:row>41</xdr:row>
      <xdr:rowOff>153366</xdr:rowOff>
    </xdr:to>
    <xdr:cxnSp macro="">
      <xdr:nvCxnSpPr>
        <xdr:cNvPr id="136" name="直線コネクタ 135">
          <a:extLst>
            <a:ext uri="{FF2B5EF4-FFF2-40B4-BE49-F238E27FC236}">
              <a16:creationId xmlns:a16="http://schemas.microsoft.com/office/drawing/2014/main" id="{FE47468C-3ADE-4547-A6FB-C50F8D36FE37}"/>
            </a:ext>
          </a:extLst>
        </xdr:cNvPr>
        <xdr:cNvCxnSpPr/>
      </xdr:nvCxnSpPr>
      <xdr:spPr>
        <a:xfrm>
          <a:off x="8750300" y="716640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86809</xdr:rowOff>
    </xdr:from>
    <xdr:to>
      <xdr:col>41</xdr:col>
      <xdr:colOff>101600</xdr:colOff>
      <xdr:row>42</xdr:row>
      <xdr:rowOff>16959</xdr:rowOff>
    </xdr:to>
    <xdr:sp macro="" textlink="">
      <xdr:nvSpPr>
        <xdr:cNvPr id="137" name="楕円 136">
          <a:extLst>
            <a:ext uri="{FF2B5EF4-FFF2-40B4-BE49-F238E27FC236}">
              <a16:creationId xmlns:a16="http://schemas.microsoft.com/office/drawing/2014/main" id="{A4E5A73E-3A1C-49E9-9FB5-C488183181C1}"/>
            </a:ext>
          </a:extLst>
        </xdr:cNvPr>
        <xdr:cNvSpPr/>
      </xdr:nvSpPr>
      <xdr:spPr>
        <a:xfrm>
          <a:off x="7810500" y="71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136958</xdr:rowOff>
    </xdr:from>
    <xdr:to>
      <xdr:col>45</xdr:col>
      <xdr:colOff>177800</xdr:colOff>
      <xdr:row>41</xdr:row>
      <xdr:rowOff>137609</xdr:rowOff>
    </xdr:to>
    <xdr:cxnSp macro="">
      <xdr:nvCxnSpPr>
        <xdr:cNvPr id="138" name="直線コネクタ 137">
          <a:extLst>
            <a:ext uri="{FF2B5EF4-FFF2-40B4-BE49-F238E27FC236}">
              <a16:creationId xmlns:a16="http://schemas.microsoft.com/office/drawing/2014/main" id="{FA517F5F-8649-415F-8ACC-3A20F8CE0A05}"/>
            </a:ext>
          </a:extLst>
        </xdr:cNvPr>
        <xdr:cNvCxnSpPr/>
      </xdr:nvCxnSpPr>
      <xdr:spPr>
        <a:xfrm flipV="1">
          <a:off x="7861300" y="7166408"/>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87275</xdr:rowOff>
    </xdr:from>
    <xdr:to>
      <xdr:col>36</xdr:col>
      <xdr:colOff>165100</xdr:colOff>
      <xdr:row>42</xdr:row>
      <xdr:rowOff>17425</xdr:rowOff>
    </xdr:to>
    <xdr:sp macro="" textlink="">
      <xdr:nvSpPr>
        <xdr:cNvPr id="139" name="楕円 138">
          <a:extLst>
            <a:ext uri="{FF2B5EF4-FFF2-40B4-BE49-F238E27FC236}">
              <a16:creationId xmlns:a16="http://schemas.microsoft.com/office/drawing/2014/main" id="{A5DED306-47A9-4284-84E0-BC25E58CA660}"/>
            </a:ext>
          </a:extLst>
        </xdr:cNvPr>
        <xdr:cNvSpPr/>
      </xdr:nvSpPr>
      <xdr:spPr>
        <a:xfrm>
          <a:off x="6921500" y="71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137609</xdr:rowOff>
    </xdr:from>
    <xdr:to>
      <xdr:col>41</xdr:col>
      <xdr:colOff>50800</xdr:colOff>
      <xdr:row>41</xdr:row>
      <xdr:rowOff>138075</xdr:rowOff>
    </xdr:to>
    <xdr:cxnSp macro="">
      <xdr:nvCxnSpPr>
        <xdr:cNvPr id="140" name="直線コネクタ 139">
          <a:extLst>
            <a:ext uri="{FF2B5EF4-FFF2-40B4-BE49-F238E27FC236}">
              <a16:creationId xmlns:a16="http://schemas.microsoft.com/office/drawing/2014/main" id="{EF794E12-2786-487E-B7C3-ACFC2E4BC8A8}"/>
            </a:ext>
          </a:extLst>
        </xdr:cNvPr>
        <xdr:cNvCxnSpPr/>
      </xdr:nvCxnSpPr>
      <xdr:spPr>
        <a:xfrm flipV="1">
          <a:off x="6972300" y="7167059"/>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994ED75F-523A-450B-B09B-FB8A209D0291}"/>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1FAFB567-90BA-4D19-8D27-04E9EC06673F}"/>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1B95F6ED-94DF-4FD6-8E41-FF3F57E0819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3E110F7B-5D3D-45E0-936B-FB0FC27DD7FD}"/>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23843</xdr:rowOff>
    </xdr:from>
    <xdr:ext cx="534377" cy="259045"/>
    <xdr:sp macro="" textlink="">
      <xdr:nvSpPr>
        <xdr:cNvPr id="145" name="n_1mainValue【道路】&#10;一人当たり延長">
          <a:extLst>
            <a:ext uri="{FF2B5EF4-FFF2-40B4-BE49-F238E27FC236}">
              <a16:creationId xmlns:a16="http://schemas.microsoft.com/office/drawing/2014/main" id="{8BFFACF5-4075-4DDF-8483-2EB63E58E75C}"/>
            </a:ext>
          </a:extLst>
        </xdr:cNvPr>
        <xdr:cNvSpPr txBox="1"/>
      </xdr:nvSpPr>
      <xdr:spPr>
        <a:xfrm>
          <a:off x="9359411" y="72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7435</xdr:rowOff>
    </xdr:from>
    <xdr:ext cx="534377" cy="259045"/>
    <xdr:sp macro="" textlink="">
      <xdr:nvSpPr>
        <xdr:cNvPr id="146" name="n_2mainValue【道路】&#10;一人当たり延長">
          <a:extLst>
            <a:ext uri="{FF2B5EF4-FFF2-40B4-BE49-F238E27FC236}">
              <a16:creationId xmlns:a16="http://schemas.microsoft.com/office/drawing/2014/main" id="{2E7D1826-F421-45DD-8CDF-EBE4197A72DA}"/>
            </a:ext>
          </a:extLst>
        </xdr:cNvPr>
        <xdr:cNvSpPr txBox="1"/>
      </xdr:nvSpPr>
      <xdr:spPr>
        <a:xfrm>
          <a:off x="8483111" y="72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8086</xdr:rowOff>
    </xdr:from>
    <xdr:ext cx="534377" cy="259045"/>
    <xdr:sp macro="" textlink="">
      <xdr:nvSpPr>
        <xdr:cNvPr id="147" name="n_3mainValue【道路】&#10;一人当たり延長">
          <a:extLst>
            <a:ext uri="{FF2B5EF4-FFF2-40B4-BE49-F238E27FC236}">
              <a16:creationId xmlns:a16="http://schemas.microsoft.com/office/drawing/2014/main" id="{D6FB811A-276E-4B77-99D3-7F3BE57D4B38}"/>
            </a:ext>
          </a:extLst>
        </xdr:cNvPr>
        <xdr:cNvSpPr txBox="1"/>
      </xdr:nvSpPr>
      <xdr:spPr>
        <a:xfrm>
          <a:off x="7594111" y="72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8552</xdr:rowOff>
    </xdr:from>
    <xdr:ext cx="534377" cy="259045"/>
    <xdr:sp macro="" textlink="">
      <xdr:nvSpPr>
        <xdr:cNvPr id="148" name="n_4mainValue【道路】&#10;一人当たり延長">
          <a:extLst>
            <a:ext uri="{FF2B5EF4-FFF2-40B4-BE49-F238E27FC236}">
              <a16:creationId xmlns:a16="http://schemas.microsoft.com/office/drawing/2014/main" id="{0531AE38-9B45-492A-B799-1BD551FEA8CF}"/>
            </a:ext>
          </a:extLst>
        </xdr:cNvPr>
        <xdr:cNvSpPr txBox="1"/>
      </xdr:nvSpPr>
      <xdr:spPr>
        <a:xfrm>
          <a:off x="6705111" y="72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CFE21C-F14B-48BF-BA20-D744C0B6F9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E8BBD69-43B1-45C2-8E2F-1018B2689AA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7DE56A6-3E0F-4586-A496-0517531BEBF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8604246-3AB3-48B7-8589-AFD3C1C1F80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D4EECAA-AB4B-4F86-BE2A-30B36097D9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61C0C08-B257-40FA-AB80-BFFFCEC416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BF063F8-847E-4970-AA8F-C338A392A9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B769F88-1439-4D69-B5AF-40BF184EAC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E05E909-1FAC-4732-AA61-753E981501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1EC6D67-E124-45E5-A577-3F2DB3339B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258A626-5C1C-446B-BFAC-D2EDECE3EE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6695982-843E-40BA-969E-9583BDAD2AA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E5614D5-4DFB-4CBA-9661-1D951ED275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09D42DC-8669-4273-B453-7D24BD5A4D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3FAA320-F42B-4ED1-B05E-6F9E6D0D01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9A5C805-2F96-46BD-BB38-12F1CADD9CE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67EC3C4-4648-4B86-AAB4-CB1E5450C1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6CF34A3-1F6C-4C6D-82EE-1D6CE3CB918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8AB0E14-1492-4993-8281-34D553A4DF7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729A117-FFC7-4D97-AB95-ACE99CE9AF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242FACC-EF3C-4FAA-AC9E-B13D6B2DFA0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8FAF9A1-3864-4E78-9468-9CD12AC9607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221834B-0527-4E3E-92AB-47C134F93D8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CAD5AB1-BC3D-4CAB-9D41-ADCA36EFBB5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B7121EA8-AA87-44F6-96BD-90CCB94558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8BABFEF2-5731-4B77-A7E8-0F3806211766}"/>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2C53069-A563-47F1-A05D-161C6DF842E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D83F4E55-05EC-47D2-BDE1-88CDEB6D554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DD89264E-68F7-4848-A874-13BC46AB804E}"/>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7A4FCDD6-302D-48D4-ADE7-4A5B561CBAA5}"/>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4AA817C-5FBC-462A-AA96-17056DE08538}"/>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EE814F45-443A-459F-BD32-A6A85E6AB82C}"/>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7E920DE-0BD2-4AA3-AD06-CF401647D9DC}"/>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84EA0B7-BCA2-4E80-AB00-000FCEBC57A6}"/>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A5BB8F37-AFD7-4B9D-9775-3ED7D0E27E3A}"/>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CF877A2A-DDB8-4973-A356-5631669D700E}"/>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9C942E3-623A-4154-810D-AF3A4ABBF1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0F7FB45-4791-4DAF-8466-18C7694DB6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1821771-3125-41D5-B5C2-6D167CA8CD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9B82120-E76F-4150-852D-4AEDEEF84FF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1964E2C-4F4E-43B2-854F-B40D1E85A5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90" name="楕円 189">
          <a:extLst>
            <a:ext uri="{FF2B5EF4-FFF2-40B4-BE49-F238E27FC236}">
              <a16:creationId xmlns:a16="http://schemas.microsoft.com/office/drawing/2014/main" id="{26647782-502E-4D4E-9A51-7F5B96728ADE}"/>
            </a:ext>
          </a:extLst>
        </xdr:cNvPr>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2C6F0343-C6E5-4032-903C-0D9321212DF0}"/>
            </a:ext>
          </a:extLst>
        </xdr:cNvPr>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2" name="楕円 191">
          <a:extLst>
            <a:ext uri="{FF2B5EF4-FFF2-40B4-BE49-F238E27FC236}">
              <a16:creationId xmlns:a16="http://schemas.microsoft.com/office/drawing/2014/main" id="{61F3DD87-7A49-4D20-940C-C3EE69F18D77}"/>
            </a:ext>
          </a:extLst>
        </xdr:cNvPr>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35923</xdr:rowOff>
    </xdr:to>
    <xdr:cxnSp macro="">
      <xdr:nvCxnSpPr>
        <xdr:cNvPr id="193" name="直線コネクタ 192">
          <a:extLst>
            <a:ext uri="{FF2B5EF4-FFF2-40B4-BE49-F238E27FC236}">
              <a16:creationId xmlns:a16="http://schemas.microsoft.com/office/drawing/2014/main" id="{89C12475-A693-4B07-A8F8-E0C1532EED27}"/>
            </a:ext>
          </a:extLst>
        </xdr:cNvPr>
        <xdr:cNvCxnSpPr/>
      </xdr:nvCxnSpPr>
      <xdr:spPr>
        <a:xfrm>
          <a:off x="3797300" y="104698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148409</xdr:rowOff>
    </xdr:from>
    <xdr:to>
      <xdr:col>15</xdr:col>
      <xdr:colOff>101600</xdr:colOff>
      <xdr:row>61</xdr:row>
      <xdr:rowOff>78559</xdr:rowOff>
    </xdr:to>
    <xdr:sp macro="" textlink="">
      <xdr:nvSpPr>
        <xdr:cNvPr id="194" name="楕円 193">
          <a:extLst>
            <a:ext uri="{FF2B5EF4-FFF2-40B4-BE49-F238E27FC236}">
              <a16:creationId xmlns:a16="http://schemas.microsoft.com/office/drawing/2014/main" id="{8E2CEF90-E981-4C90-8510-15CE94CFB74F}"/>
            </a:ext>
          </a:extLst>
        </xdr:cNvPr>
        <xdr:cNvSpPr/>
      </xdr:nvSpPr>
      <xdr:spPr>
        <a:xfrm>
          <a:off x="2857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27759</xdr:rowOff>
    </xdr:to>
    <xdr:cxnSp macro="">
      <xdr:nvCxnSpPr>
        <xdr:cNvPr id="195" name="直線コネクタ 194">
          <a:extLst>
            <a:ext uri="{FF2B5EF4-FFF2-40B4-BE49-F238E27FC236}">
              <a16:creationId xmlns:a16="http://schemas.microsoft.com/office/drawing/2014/main" id="{31BC98DB-3718-43C2-9DCF-28EAE6FBA6C3}"/>
            </a:ext>
          </a:extLst>
        </xdr:cNvPr>
        <xdr:cNvCxnSpPr/>
      </xdr:nvCxnSpPr>
      <xdr:spPr>
        <a:xfrm flipV="1">
          <a:off x="2908300" y="104698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196" name="楕円 195">
          <a:extLst>
            <a:ext uri="{FF2B5EF4-FFF2-40B4-BE49-F238E27FC236}">
              <a16:creationId xmlns:a16="http://schemas.microsoft.com/office/drawing/2014/main" id="{AAFB04CD-2797-4708-9966-9768CDD19DA4}"/>
            </a:ext>
          </a:extLst>
        </xdr:cNvPr>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27759</xdr:rowOff>
    </xdr:to>
    <xdr:cxnSp macro="">
      <xdr:nvCxnSpPr>
        <xdr:cNvPr id="197" name="直線コネクタ 196">
          <a:extLst>
            <a:ext uri="{FF2B5EF4-FFF2-40B4-BE49-F238E27FC236}">
              <a16:creationId xmlns:a16="http://schemas.microsoft.com/office/drawing/2014/main" id="{17483BB8-3636-4E5D-BE73-37C175EB7FA9}"/>
            </a:ext>
          </a:extLst>
        </xdr:cNvPr>
        <xdr:cNvCxnSpPr/>
      </xdr:nvCxnSpPr>
      <xdr:spPr>
        <a:xfrm>
          <a:off x="2019300" y="10460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8" name="楕円 197">
          <a:extLst>
            <a:ext uri="{FF2B5EF4-FFF2-40B4-BE49-F238E27FC236}">
              <a16:creationId xmlns:a16="http://schemas.microsoft.com/office/drawing/2014/main" id="{88BB0B59-5F43-48D0-BE7C-F5DAAACECC6A}"/>
            </a:ext>
          </a:extLst>
        </xdr:cNvPr>
        <xdr:cNvSpPr/>
      </xdr:nvSpPr>
      <xdr:spPr>
        <a:xfrm>
          <a:off x="1079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61</xdr:row>
      <xdr:rowOff>1633</xdr:rowOff>
    </xdr:to>
    <xdr:cxnSp macro="">
      <xdr:nvCxnSpPr>
        <xdr:cNvPr id="199" name="直線コネクタ 198">
          <a:extLst>
            <a:ext uri="{FF2B5EF4-FFF2-40B4-BE49-F238E27FC236}">
              <a16:creationId xmlns:a16="http://schemas.microsoft.com/office/drawing/2014/main" id="{727E8950-743F-4317-B4E0-99B4A52B9A79}"/>
            </a:ext>
          </a:extLst>
        </xdr:cNvPr>
        <xdr:cNvCxnSpPr/>
      </xdr:nvCxnSpPr>
      <xdr:spPr>
        <a:xfrm>
          <a:off x="1130300" y="104323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0EAF06E-90E1-4211-995B-6ED8B15E88B7}"/>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111FC37-59A8-487F-8977-2229F41C8326}"/>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23BA2992-1030-47FC-AD8D-8D52BC0440C5}"/>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557C564-7E01-4D1B-A982-F7E2F1A0195E}"/>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F38E860-4E65-4D86-A199-BAFBD927576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69686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0D14B72-BFA4-47F5-A607-0C90D4E01BDB}"/>
            </a:ext>
          </a:extLst>
        </xdr:cNvPr>
        <xdr:cNvSpPr txBox="1"/>
      </xdr:nvSpPr>
      <xdr:spPr>
        <a:xfrm>
          <a:off x="2705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43560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71FD11A-32EA-4B4D-B75C-508738D39235}"/>
            </a:ext>
          </a:extLst>
        </xdr:cNvPr>
        <xdr:cNvSpPr txBox="1"/>
      </xdr:nvSpPr>
      <xdr:spPr>
        <a:xfrm>
          <a:off x="1816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6364AA3-09BD-4502-8C1A-ACEB1F8849B7}"/>
            </a:ext>
          </a:extLst>
        </xdr:cNvPr>
        <xdr:cNvSpPr txBox="1"/>
      </xdr:nvSpPr>
      <xdr:spPr>
        <a:xfrm>
          <a:off x="927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E7EA77D-EF7D-421E-A8D4-BCCAD1431C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F6E119F-05ED-495B-97DE-E76E37AC6D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8A25021-4A47-4592-836F-0B0FCAAAFC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A64E273-8837-4B11-A4C6-71CA6C466AA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DE86C99-E721-4D06-914A-88C513A32E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CCF40E8-3C23-4CB4-A488-5B71777DEC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582D2AE-19BD-41BE-9F14-917E4A92E9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D76E83A-8A6A-4861-B575-D267142D8C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94C71A6-A0DB-45CB-83A5-4461C37908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A55B205-7EA4-4486-B5F4-C52E4A9D7E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C99FB57F-FE38-4828-98A2-AE85661B2B1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5471C357-4785-4646-9B0B-24AD860F006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CCC1674F-19BF-4B67-AAD9-AE769200E78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139793BE-6EA0-407C-95D7-220541BC749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D19EA2E-FCFE-408D-ABC9-039982D3CF7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801C470D-A269-42F3-B497-11C5305CA6D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22CA0D-D636-49FD-B202-353EFCC2DA3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D658EAB3-F9E3-4BD4-AC07-E6C0E68291D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7E079AA-C074-4CDD-B044-9C3397C288C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B871907B-7D0B-4947-9E69-41CCC1E86C3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4C509C8-732A-41C4-A478-75B7933ED4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11CB462E-22B4-44E6-B7D4-FE328B41DA4E}"/>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1520016B-783F-46DA-86B8-332DECB5DB03}"/>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6D2357E8-9256-411B-BF16-2B0B0E323517}"/>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8896C7E-C26F-4B14-A711-65D5FB0E9ADF}"/>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195D933C-B993-4EDE-86DC-2F574BC6E257}"/>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4A803C9-BA86-42B7-BE88-F05270A2A66C}"/>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4CE35589-117D-4A6F-9F38-5FD2C2737B86}"/>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B062DC0-94CC-42F7-B97A-241A6813A18D}"/>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4175745F-14FC-46ED-89FF-06655B19DBCA}"/>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24334813-68BB-437E-9633-3D386D6DC751}"/>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4007A859-D682-4DA7-A92F-4119C94BECD8}"/>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5FD07EC-B62C-45BE-81D8-FE7D12764A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963919F-AB6E-4747-B984-DB75572C73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9C3CB0D-8BBA-453B-A239-FEA8E9EEBC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F3929B4-D0C0-4FF9-AD13-B0939B5731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18AF081-45C0-4E9F-AB6A-605ECCB147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31569</xdr:rowOff>
    </xdr:from>
    <xdr:to>
      <xdr:col>55</xdr:col>
      <xdr:colOff>50800</xdr:colOff>
      <xdr:row>63</xdr:row>
      <xdr:rowOff>133169</xdr:rowOff>
    </xdr:to>
    <xdr:sp macro="" textlink="">
      <xdr:nvSpPr>
        <xdr:cNvPr id="245" name="楕円 244">
          <a:extLst>
            <a:ext uri="{FF2B5EF4-FFF2-40B4-BE49-F238E27FC236}">
              <a16:creationId xmlns:a16="http://schemas.microsoft.com/office/drawing/2014/main" id="{A3977994-1C23-4593-920B-1B3563902182}"/>
            </a:ext>
          </a:extLst>
        </xdr:cNvPr>
        <xdr:cNvSpPr/>
      </xdr:nvSpPr>
      <xdr:spPr>
        <a:xfrm>
          <a:off x="10426700" y="108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117946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6ECCCAFA-743F-43F5-B1EF-AC84EEF7EBE5}"/>
            </a:ext>
          </a:extLst>
        </xdr:cNvPr>
        <xdr:cNvSpPr txBox="1"/>
      </xdr:nvSpPr>
      <xdr:spPr>
        <a:xfrm>
          <a:off x="10515600" y="1074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33020</xdr:rowOff>
    </xdr:from>
    <xdr:to>
      <xdr:col>50</xdr:col>
      <xdr:colOff>165100</xdr:colOff>
      <xdr:row>63</xdr:row>
      <xdr:rowOff>134620</xdr:rowOff>
    </xdr:to>
    <xdr:sp macro="" textlink="">
      <xdr:nvSpPr>
        <xdr:cNvPr id="247" name="楕円 246">
          <a:extLst>
            <a:ext uri="{FF2B5EF4-FFF2-40B4-BE49-F238E27FC236}">
              <a16:creationId xmlns:a16="http://schemas.microsoft.com/office/drawing/2014/main" id="{9CED280F-E78D-4AA9-A4DA-2CAD265DA080}"/>
            </a:ext>
          </a:extLst>
        </xdr:cNvPr>
        <xdr:cNvSpPr/>
      </xdr:nvSpPr>
      <xdr:spPr>
        <a:xfrm>
          <a:off x="9588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82369</xdr:rowOff>
    </xdr:from>
    <xdr:to>
      <xdr:col>55</xdr:col>
      <xdr:colOff>0</xdr:colOff>
      <xdr:row>63</xdr:row>
      <xdr:rowOff>83820</xdr:rowOff>
    </xdr:to>
    <xdr:cxnSp macro="">
      <xdr:nvCxnSpPr>
        <xdr:cNvPr id="248" name="直線コネクタ 247">
          <a:extLst>
            <a:ext uri="{FF2B5EF4-FFF2-40B4-BE49-F238E27FC236}">
              <a16:creationId xmlns:a16="http://schemas.microsoft.com/office/drawing/2014/main" id="{BFCB0647-EEF1-458D-9ED6-0616B0AA50D6}"/>
            </a:ext>
          </a:extLst>
        </xdr:cNvPr>
        <xdr:cNvCxnSpPr/>
      </xdr:nvCxnSpPr>
      <xdr:spPr>
        <a:xfrm flipV="1">
          <a:off x="9639300" y="10883719"/>
          <a:ext cx="8382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38336</xdr:rowOff>
    </xdr:from>
    <xdr:to>
      <xdr:col>46</xdr:col>
      <xdr:colOff>38100</xdr:colOff>
      <xdr:row>63</xdr:row>
      <xdr:rowOff>139936</xdr:rowOff>
    </xdr:to>
    <xdr:sp macro="" textlink="">
      <xdr:nvSpPr>
        <xdr:cNvPr id="249" name="楕円 248">
          <a:extLst>
            <a:ext uri="{FF2B5EF4-FFF2-40B4-BE49-F238E27FC236}">
              <a16:creationId xmlns:a16="http://schemas.microsoft.com/office/drawing/2014/main" id="{4E56A5E1-7F55-41AF-A2AC-8D32A820084C}"/>
            </a:ext>
          </a:extLst>
        </xdr:cNvPr>
        <xdr:cNvSpPr/>
      </xdr:nvSpPr>
      <xdr:spPr>
        <a:xfrm>
          <a:off x="8699500" y="108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83820</xdr:rowOff>
    </xdr:from>
    <xdr:to>
      <xdr:col>50</xdr:col>
      <xdr:colOff>114300</xdr:colOff>
      <xdr:row>63</xdr:row>
      <xdr:rowOff>89136</xdr:rowOff>
    </xdr:to>
    <xdr:cxnSp macro="">
      <xdr:nvCxnSpPr>
        <xdr:cNvPr id="250" name="直線コネクタ 249">
          <a:extLst>
            <a:ext uri="{FF2B5EF4-FFF2-40B4-BE49-F238E27FC236}">
              <a16:creationId xmlns:a16="http://schemas.microsoft.com/office/drawing/2014/main" id="{C80EE11A-56BD-4C52-8651-83CBCA199116}"/>
            </a:ext>
          </a:extLst>
        </xdr:cNvPr>
        <xdr:cNvCxnSpPr/>
      </xdr:nvCxnSpPr>
      <xdr:spPr>
        <a:xfrm flipV="1">
          <a:off x="8750300" y="10885170"/>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38605</xdr:rowOff>
    </xdr:from>
    <xdr:to>
      <xdr:col>41</xdr:col>
      <xdr:colOff>101600</xdr:colOff>
      <xdr:row>63</xdr:row>
      <xdr:rowOff>140205</xdr:rowOff>
    </xdr:to>
    <xdr:sp macro="" textlink="">
      <xdr:nvSpPr>
        <xdr:cNvPr id="251" name="楕円 250">
          <a:extLst>
            <a:ext uri="{FF2B5EF4-FFF2-40B4-BE49-F238E27FC236}">
              <a16:creationId xmlns:a16="http://schemas.microsoft.com/office/drawing/2014/main" id="{4BE0DE2E-32E6-4A4D-B137-ABDBBAD6008F}"/>
            </a:ext>
          </a:extLst>
        </xdr:cNvPr>
        <xdr:cNvSpPr/>
      </xdr:nvSpPr>
      <xdr:spPr>
        <a:xfrm>
          <a:off x="7810500" y="1083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89136</xdr:rowOff>
    </xdr:from>
    <xdr:to>
      <xdr:col>45</xdr:col>
      <xdr:colOff>177800</xdr:colOff>
      <xdr:row>63</xdr:row>
      <xdr:rowOff>89405</xdr:rowOff>
    </xdr:to>
    <xdr:cxnSp macro="">
      <xdr:nvCxnSpPr>
        <xdr:cNvPr id="252" name="直線コネクタ 251">
          <a:extLst>
            <a:ext uri="{FF2B5EF4-FFF2-40B4-BE49-F238E27FC236}">
              <a16:creationId xmlns:a16="http://schemas.microsoft.com/office/drawing/2014/main" id="{0FFD1853-55B2-45AC-B1E3-444CEF82F6D4}"/>
            </a:ext>
          </a:extLst>
        </xdr:cNvPr>
        <xdr:cNvCxnSpPr/>
      </xdr:nvCxnSpPr>
      <xdr:spPr>
        <a:xfrm flipV="1">
          <a:off x="7861300" y="10890486"/>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39103</xdr:rowOff>
    </xdr:from>
    <xdr:to>
      <xdr:col>36</xdr:col>
      <xdr:colOff>165100</xdr:colOff>
      <xdr:row>63</xdr:row>
      <xdr:rowOff>140703</xdr:rowOff>
    </xdr:to>
    <xdr:sp macro="" textlink="">
      <xdr:nvSpPr>
        <xdr:cNvPr id="253" name="楕円 252">
          <a:extLst>
            <a:ext uri="{FF2B5EF4-FFF2-40B4-BE49-F238E27FC236}">
              <a16:creationId xmlns:a16="http://schemas.microsoft.com/office/drawing/2014/main" id="{7B542D6B-FEDB-4A52-B8A1-9AECE9104874}"/>
            </a:ext>
          </a:extLst>
        </xdr:cNvPr>
        <xdr:cNvSpPr/>
      </xdr:nvSpPr>
      <xdr:spPr>
        <a:xfrm>
          <a:off x="6921500" y="108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89405</xdr:rowOff>
    </xdr:from>
    <xdr:to>
      <xdr:col>41</xdr:col>
      <xdr:colOff>50800</xdr:colOff>
      <xdr:row>63</xdr:row>
      <xdr:rowOff>89903</xdr:rowOff>
    </xdr:to>
    <xdr:cxnSp macro="">
      <xdr:nvCxnSpPr>
        <xdr:cNvPr id="254" name="直線コネクタ 253">
          <a:extLst>
            <a:ext uri="{FF2B5EF4-FFF2-40B4-BE49-F238E27FC236}">
              <a16:creationId xmlns:a16="http://schemas.microsoft.com/office/drawing/2014/main" id="{7AE2CEEC-4539-4E6A-AC02-D87F54724E03}"/>
            </a:ext>
          </a:extLst>
        </xdr:cNvPr>
        <xdr:cNvCxnSpPr/>
      </xdr:nvCxnSpPr>
      <xdr:spPr>
        <a:xfrm flipV="1">
          <a:off x="6972300" y="10890755"/>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1C58913-A35C-4DED-9F6C-E1793EB756BC}"/>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2A3240F8-5652-4F8E-94C1-A51E60025541}"/>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2C2D10D8-9A89-4CCF-B7C2-F892EEC8C16F}"/>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9854BD70-A8DF-48FF-90B0-350A7EEEC86E}"/>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125747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861B5A12-BCB7-4B82-A92F-B78BA96A6B5E}"/>
            </a:ext>
          </a:extLst>
        </xdr:cNvPr>
        <xdr:cNvSpPr txBox="1"/>
      </xdr:nvSpPr>
      <xdr:spPr>
        <a:xfrm>
          <a:off x="9327095" y="1092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131063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45382741-2CB3-4418-8163-AFA0879FCBD2}"/>
            </a:ext>
          </a:extLst>
        </xdr:cNvPr>
        <xdr:cNvSpPr txBox="1"/>
      </xdr:nvSpPr>
      <xdr:spPr>
        <a:xfrm>
          <a:off x="8450795" y="1093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131332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89FAEC49-089B-41C4-BC05-70C49FB840DD}"/>
            </a:ext>
          </a:extLst>
        </xdr:cNvPr>
        <xdr:cNvSpPr txBox="1"/>
      </xdr:nvSpPr>
      <xdr:spPr>
        <a:xfrm>
          <a:off x="7561795" y="1093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131830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C2EA87C-E5B4-4688-A94E-0BE71B315CEB}"/>
            </a:ext>
          </a:extLst>
        </xdr:cNvPr>
        <xdr:cNvSpPr txBox="1"/>
      </xdr:nvSpPr>
      <xdr:spPr>
        <a:xfrm>
          <a:off x="6672795" y="1093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004DE8D-92DB-4245-B0E8-725F7131A8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2C6A04A-EFA5-4DE5-B4C3-AD45B383ED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6DA65C6-2F47-4607-9822-A2A33F45EB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2A9EA68-7C9E-431E-8EC2-F36C86979C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9A35F1CF-200E-4468-B900-9CBDB23F64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930B21A-AE41-4295-A89A-9F4DCDB351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A628CEC-9C87-432F-8A37-3AF61C1201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D4E3B6D-2C31-4867-B269-B29DA226E1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B423CF8-92C4-4D25-BAA5-8DF1C469EB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ACE517C-ED96-4D6E-AB2E-9CEB7CB282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EF63C0D0-A67E-4935-9928-905A8CF0C5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82D113DD-0D43-4754-989E-26A1F559A51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28C7BA83-5700-489E-9697-8FEC4460B1D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3B0244A-9722-443F-8E6C-6972388F107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DDF1985F-8645-439A-9309-5105DC4AD2C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8C96646C-A395-470B-853F-7A19959ABD2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E105AD2B-6CC7-4BBE-A726-A389BF69068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A9B75E66-692A-456E-99BD-D0BAD3D2222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D13E3277-A0DB-4A86-897A-D69526E470F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BCE61184-844C-4790-AB07-B570FA36537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1D29C348-492B-4B17-88F7-03577E55007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CF077520-8706-4499-BB42-7A9FFBB941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B72D067B-6308-4A33-9D4D-DE751CD9D7F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EAAD581-924F-4626-9A05-003D03896FD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7429FBA6-65C8-44E4-A9FC-21B1102137BF}"/>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8A89BFF0-6BA2-4C14-B18F-8E690BAFEDB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D56EF3AC-3A9E-492A-ABBD-F89276F42AB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FEA9D996-0E29-45B3-9FD7-183675465ED4}"/>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D59AF908-6C31-48E4-8B20-614E346DDC49}"/>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A7B53383-65B7-4F54-B8D1-CC74E958F3BA}"/>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6F6F9E1-B8A0-48C8-BEB9-EFD9918978D9}"/>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1F6EADD7-D3EF-4D43-A954-02CC04CC28E2}"/>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CC9CF7BD-758B-4293-87F2-0B660CCE46B8}"/>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1A1A3DC6-953A-49E4-A59C-ABDD789EA8B3}"/>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ED3B1380-4BB4-4071-A9AC-AECE9DFA36FA}"/>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32B0FDD-2B0A-425E-8AF2-6B9E77D75D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7F8EBC2-A7E1-4096-8C44-A6D1623352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85F7BDE-8E12-4175-B419-DFF02E8075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F1A8359-4281-4BF5-B003-5353BF25545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4E35E2A-6F07-4479-8A3D-506D2392DE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3" name="楕円 302">
          <a:extLst>
            <a:ext uri="{FF2B5EF4-FFF2-40B4-BE49-F238E27FC236}">
              <a16:creationId xmlns:a16="http://schemas.microsoft.com/office/drawing/2014/main" id="{082822D8-F2A8-4775-9D83-CC7642ECBE03}"/>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4" name="【公営住宅】&#10;有形固定資産減価償却率該当値テキスト">
          <a:extLst>
            <a:ext uri="{FF2B5EF4-FFF2-40B4-BE49-F238E27FC236}">
              <a16:creationId xmlns:a16="http://schemas.microsoft.com/office/drawing/2014/main" id="{57F2A7B9-355A-4EDE-83AA-DB3FBB5262B2}"/>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5" name="楕円 304">
          <a:extLst>
            <a:ext uri="{FF2B5EF4-FFF2-40B4-BE49-F238E27FC236}">
              <a16:creationId xmlns:a16="http://schemas.microsoft.com/office/drawing/2014/main" id="{9FC16C13-F80C-40E5-9972-AD87EF950742}"/>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6" name="直線コネクタ 305">
          <a:extLst>
            <a:ext uri="{FF2B5EF4-FFF2-40B4-BE49-F238E27FC236}">
              <a16:creationId xmlns:a16="http://schemas.microsoft.com/office/drawing/2014/main" id="{B4CB392F-E62F-4119-932D-5CAAB9DE0AA5}"/>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7" name="楕円 306">
          <a:extLst>
            <a:ext uri="{FF2B5EF4-FFF2-40B4-BE49-F238E27FC236}">
              <a16:creationId xmlns:a16="http://schemas.microsoft.com/office/drawing/2014/main" id="{5152E97A-CDEE-4916-94FD-C3D699EB8CC6}"/>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8" name="直線コネクタ 307">
          <a:extLst>
            <a:ext uri="{FF2B5EF4-FFF2-40B4-BE49-F238E27FC236}">
              <a16:creationId xmlns:a16="http://schemas.microsoft.com/office/drawing/2014/main" id="{D8902A27-8B99-4D0E-B2F0-3D79A2BE0F54}"/>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9" name="楕円 308">
          <a:extLst>
            <a:ext uri="{FF2B5EF4-FFF2-40B4-BE49-F238E27FC236}">
              <a16:creationId xmlns:a16="http://schemas.microsoft.com/office/drawing/2014/main" id="{43EDCC7B-16ED-404F-BE4B-7DF7330D5527}"/>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0" name="直線コネクタ 309">
          <a:extLst>
            <a:ext uri="{FF2B5EF4-FFF2-40B4-BE49-F238E27FC236}">
              <a16:creationId xmlns:a16="http://schemas.microsoft.com/office/drawing/2014/main" id="{B9D2A7B0-B11A-469A-B095-1FC336BB6927}"/>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1" name="楕円 310">
          <a:extLst>
            <a:ext uri="{FF2B5EF4-FFF2-40B4-BE49-F238E27FC236}">
              <a16:creationId xmlns:a16="http://schemas.microsoft.com/office/drawing/2014/main" id="{034B0D88-DFB7-4E83-831D-CCB3131C3535}"/>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2" name="直線コネクタ 311">
          <a:extLst>
            <a:ext uri="{FF2B5EF4-FFF2-40B4-BE49-F238E27FC236}">
              <a16:creationId xmlns:a16="http://schemas.microsoft.com/office/drawing/2014/main" id="{395275AD-B6C4-43B9-B6C8-E8DDA70EF0A5}"/>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9468B72A-4051-477C-9012-CBBCB014F93A}"/>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775EF472-05A4-4024-BC18-1FC13C203B31}"/>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CD8BC5A2-B878-4E6D-A7A1-DAA143BFADA7}"/>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B11EBFF3-2638-4D74-88CD-EC458D4066F0}"/>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7" name="n_1mainValue【公営住宅】&#10;有形固定資産減価償却率">
          <a:extLst>
            <a:ext uri="{FF2B5EF4-FFF2-40B4-BE49-F238E27FC236}">
              <a16:creationId xmlns:a16="http://schemas.microsoft.com/office/drawing/2014/main" id="{DCD394D0-B6CB-42D8-AC4D-C4BA35B1AF5E}"/>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8" name="n_2mainValue【公営住宅】&#10;有形固定資産減価償却率">
          <a:extLst>
            <a:ext uri="{FF2B5EF4-FFF2-40B4-BE49-F238E27FC236}">
              <a16:creationId xmlns:a16="http://schemas.microsoft.com/office/drawing/2014/main" id="{BCE1A5CA-8689-433E-B1C0-2DD7FCFEB1C1}"/>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9" name="n_3mainValue【公営住宅】&#10;有形固定資産減価償却率">
          <a:extLst>
            <a:ext uri="{FF2B5EF4-FFF2-40B4-BE49-F238E27FC236}">
              <a16:creationId xmlns:a16="http://schemas.microsoft.com/office/drawing/2014/main" id="{8F0B0C64-B8E4-4666-B1EE-F9C212623F8B}"/>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0" name="n_4mainValue【公営住宅】&#10;有形固定資産減価償却率">
          <a:extLst>
            <a:ext uri="{FF2B5EF4-FFF2-40B4-BE49-F238E27FC236}">
              <a16:creationId xmlns:a16="http://schemas.microsoft.com/office/drawing/2014/main" id="{68F8EAE5-78BB-4B01-9F0A-DFC3F1F957E0}"/>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064C95D-347E-4767-A3F1-071EE45A6C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7B9E128-6872-4A98-B177-BC38AB392B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89DB913-FB3D-48F6-9870-0F8DC118C53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71BD7BB-0649-4796-9365-0B67232B74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01DB933-8C2D-41F0-A49B-1E06CE4739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EFE3F9D-3840-48DC-A37D-32D117FB56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75F8AC3-C69A-46A6-A060-BB16375C05D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05C8119-6044-4649-B342-A4C5F8C3C8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87EA7B0-0D4E-48DC-B56D-5788D5D061F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32BCAE5-2744-46DC-9696-F5B1E14CA8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F4E78EE-BE7F-4786-BB8D-F43307111F3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1EB97A8A-DD5E-42AA-BA1C-DA1F90A9E9D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CD130C6D-AB32-4416-BCD3-D72D9BB6B4D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27BC70C9-CCB8-4582-A319-5F01BE0A50B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49BB268C-45EE-4CF0-A926-6CC6850C830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AE70FFE3-8B5A-4DC1-8158-0C9A55B6E74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3AF532E-8B31-46BB-89E0-61AD675734A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F73B9F5-2B25-4DE2-890A-60D54BB2D88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C46A8AF-86E6-4749-9EC1-DB92A9B033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B8A3DD64-447D-41DD-90B8-327F98D8B8BB}"/>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F8383A92-6774-4CF5-86F7-2E475C79BAA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18AA9EED-8BA2-4435-B693-80B06499CAA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074E30C-74C3-4862-9E31-77A583CB08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772634D-7E9F-4228-A643-81B84771FD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8CC2ACF-5D3D-471C-B5E6-DFE593F626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67428464-2636-4B21-A227-2137D2DFC86F}"/>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D49F06E4-E9B3-4889-B577-25FB276C4781}"/>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5E3670AC-8F8B-42BA-A9CB-5CE94CD6DE7D}"/>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CB2B435C-1403-4667-8813-630228DD6F27}"/>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3445B157-2F1C-4D63-8160-35D2D4E741E9}"/>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5C4DAFD6-08F9-40D8-98AD-92FBBE3AF54E}"/>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DC706F6D-B6A7-44F1-ABC5-7429EA1EEDB2}"/>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2AA27619-C514-4280-9078-829157315589}"/>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723A1B33-60E0-4B87-B007-4510C5799CB4}"/>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380DF0D6-A8B8-4118-AE06-7CBA4BF60B1A}"/>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74C1744D-50C1-4CA9-83B1-45C52C0E024A}"/>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45D3D80-98BB-4F8B-BD5E-C3E22F3993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BBDDFBC-62F8-4E9C-8B86-ED265158A1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3EB7513-1984-48FD-8ACA-8613C67A71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A0B3D0C-3F25-486E-9CD5-D604F2D862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6ADA301-1207-4C86-BE5E-7AFAFF851B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75039</xdr:rowOff>
    </xdr:from>
    <xdr:to>
      <xdr:col>55</xdr:col>
      <xdr:colOff>50800</xdr:colOff>
      <xdr:row>87</xdr:row>
      <xdr:rowOff>5189</xdr:rowOff>
    </xdr:to>
    <xdr:sp macro="" textlink="">
      <xdr:nvSpPr>
        <xdr:cNvPr id="362" name="楕円 361">
          <a:extLst>
            <a:ext uri="{FF2B5EF4-FFF2-40B4-BE49-F238E27FC236}">
              <a16:creationId xmlns:a16="http://schemas.microsoft.com/office/drawing/2014/main" id="{93CFFC8E-11CF-4A95-9572-22272986D577}"/>
            </a:ext>
          </a:extLst>
        </xdr:cNvPr>
        <xdr:cNvSpPr/>
      </xdr:nvSpPr>
      <xdr:spPr>
        <a:xfrm>
          <a:off x="10426700" y="148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161416</xdr:rowOff>
    </xdr:from>
    <xdr:ext cx="469744" cy="259045"/>
    <xdr:sp macro="" textlink="">
      <xdr:nvSpPr>
        <xdr:cNvPr id="363" name="【公営住宅】&#10;一人当たり面積該当値テキスト">
          <a:extLst>
            <a:ext uri="{FF2B5EF4-FFF2-40B4-BE49-F238E27FC236}">
              <a16:creationId xmlns:a16="http://schemas.microsoft.com/office/drawing/2014/main" id="{2FAA8C42-1B3A-486D-A5F4-14CBED072911}"/>
            </a:ext>
          </a:extLst>
        </xdr:cNvPr>
        <xdr:cNvSpPr txBox="1"/>
      </xdr:nvSpPr>
      <xdr:spPr>
        <a:xfrm>
          <a:off x="10515600" y="1473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75802</xdr:rowOff>
    </xdr:from>
    <xdr:to>
      <xdr:col>50</xdr:col>
      <xdr:colOff>165100</xdr:colOff>
      <xdr:row>87</xdr:row>
      <xdr:rowOff>5952</xdr:rowOff>
    </xdr:to>
    <xdr:sp macro="" textlink="">
      <xdr:nvSpPr>
        <xdr:cNvPr id="364" name="楕円 363">
          <a:extLst>
            <a:ext uri="{FF2B5EF4-FFF2-40B4-BE49-F238E27FC236}">
              <a16:creationId xmlns:a16="http://schemas.microsoft.com/office/drawing/2014/main" id="{74AAC399-65C2-48C9-A447-076A056DAAD8}"/>
            </a:ext>
          </a:extLst>
        </xdr:cNvPr>
        <xdr:cNvSpPr/>
      </xdr:nvSpPr>
      <xdr:spPr>
        <a:xfrm>
          <a:off x="9588500" y="148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125839</xdr:rowOff>
    </xdr:from>
    <xdr:to>
      <xdr:col>55</xdr:col>
      <xdr:colOff>0</xdr:colOff>
      <xdr:row>86</xdr:row>
      <xdr:rowOff>126602</xdr:rowOff>
    </xdr:to>
    <xdr:cxnSp macro="">
      <xdr:nvCxnSpPr>
        <xdr:cNvPr id="365" name="直線コネクタ 364">
          <a:extLst>
            <a:ext uri="{FF2B5EF4-FFF2-40B4-BE49-F238E27FC236}">
              <a16:creationId xmlns:a16="http://schemas.microsoft.com/office/drawing/2014/main" id="{121FA420-AEE7-413B-94FF-8147F96EF1AD}"/>
            </a:ext>
          </a:extLst>
        </xdr:cNvPr>
        <xdr:cNvCxnSpPr/>
      </xdr:nvCxnSpPr>
      <xdr:spPr>
        <a:xfrm flipV="1">
          <a:off x="9639300" y="1487053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76671</xdr:rowOff>
    </xdr:from>
    <xdr:to>
      <xdr:col>46</xdr:col>
      <xdr:colOff>38100</xdr:colOff>
      <xdr:row>87</xdr:row>
      <xdr:rowOff>6821</xdr:rowOff>
    </xdr:to>
    <xdr:sp macro="" textlink="">
      <xdr:nvSpPr>
        <xdr:cNvPr id="366" name="楕円 365">
          <a:extLst>
            <a:ext uri="{FF2B5EF4-FFF2-40B4-BE49-F238E27FC236}">
              <a16:creationId xmlns:a16="http://schemas.microsoft.com/office/drawing/2014/main" id="{1C6BC33E-7F9F-43E0-9BBC-99B1D22308B0}"/>
            </a:ext>
          </a:extLst>
        </xdr:cNvPr>
        <xdr:cNvSpPr/>
      </xdr:nvSpPr>
      <xdr:spPr>
        <a:xfrm>
          <a:off x="8699500" y="148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126602</xdr:rowOff>
    </xdr:from>
    <xdr:to>
      <xdr:col>50</xdr:col>
      <xdr:colOff>114300</xdr:colOff>
      <xdr:row>86</xdr:row>
      <xdr:rowOff>127471</xdr:rowOff>
    </xdr:to>
    <xdr:cxnSp macro="">
      <xdr:nvCxnSpPr>
        <xdr:cNvPr id="367" name="直線コネクタ 366">
          <a:extLst>
            <a:ext uri="{FF2B5EF4-FFF2-40B4-BE49-F238E27FC236}">
              <a16:creationId xmlns:a16="http://schemas.microsoft.com/office/drawing/2014/main" id="{6E8A6E74-CF2D-4B47-83FD-21F5F1B86453}"/>
            </a:ext>
          </a:extLst>
        </xdr:cNvPr>
        <xdr:cNvCxnSpPr/>
      </xdr:nvCxnSpPr>
      <xdr:spPr>
        <a:xfrm flipV="1">
          <a:off x="8750300" y="1487130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76780</xdr:rowOff>
    </xdr:from>
    <xdr:to>
      <xdr:col>41</xdr:col>
      <xdr:colOff>101600</xdr:colOff>
      <xdr:row>87</xdr:row>
      <xdr:rowOff>6930</xdr:rowOff>
    </xdr:to>
    <xdr:sp macro="" textlink="">
      <xdr:nvSpPr>
        <xdr:cNvPr id="368" name="楕円 367">
          <a:extLst>
            <a:ext uri="{FF2B5EF4-FFF2-40B4-BE49-F238E27FC236}">
              <a16:creationId xmlns:a16="http://schemas.microsoft.com/office/drawing/2014/main" id="{DBA0F47A-08F4-4B9B-9082-7EDA22B2B580}"/>
            </a:ext>
          </a:extLst>
        </xdr:cNvPr>
        <xdr:cNvSpPr/>
      </xdr:nvSpPr>
      <xdr:spPr>
        <a:xfrm>
          <a:off x="7810500" y="14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127471</xdr:rowOff>
    </xdr:from>
    <xdr:to>
      <xdr:col>45</xdr:col>
      <xdr:colOff>177800</xdr:colOff>
      <xdr:row>86</xdr:row>
      <xdr:rowOff>127580</xdr:rowOff>
    </xdr:to>
    <xdr:cxnSp macro="">
      <xdr:nvCxnSpPr>
        <xdr:cNvPr id="369" name="直線コネクタ 368">
          <a:extLst>
            <a:ext uri="{FF2B5EF4-FFF2-40B4-BE49-F238E27FC236}">
              <a16:creationId xmlns:a16="http://schemas.microsoft.com/office/drawing/2014/main" id="{D49BF6AB-DA52-49FE-A23F-4D2128419DC1}"/>
            </a:ext>
          </a:extLst>
        </xdr:cNvPr>
        <xdr:cNvCxnSpPr/>
      </xdr:nvCxnSpPr>
      <xdr:spPr>
        <a:xfrm flipV="1">
          <a:off x="7861300" y="1487217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76998</xdr:rowOff>
    </xdr:from>
    <xdr:to>
      <xdr:col>36</xdr:col>
      <xdr:colOff>165100</xdr:colOff>
      <xdr:row>87</xdr:row>
      <xdr:rowOff>7148</xdr:rowOff>
    </xdr:to>
    <xdr:sp macro="" textlink="">
      <xdr:nvSpPr>
        <xdr:cNvPr id="370" name="楕円 369">
          <a:extLst>
            <a:ext uri="{FF2B5EF4-FFF2-40B4-BE49-F238E27FC236}">
              <a16:creationId xmlns:a16="http://schemas.microsoft.com/office/drawing/2014/main" id="{058EE9BF-FF5D-4465-AD6C-84395F541F23}"/>
            </a:ext>
          </a:extLst>
        </xdr:cNvPr>
        <xdr:cNvSpPr/>
      </xdr:nvSpPr>
      <xdr:spPr>
        <a:xfrm>
          <a:off x="6921500" y="148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127580</xdr:rowOff>
    </xdr:from>
    <xdr:to>
      <xdr:col>41</xdr:col>
      <xdr:colOff>50800</xdr:colOff>
      <xdr:row>86</xdr:row>
      <xdr:rowOff>127798</xdr:rowOff>
    </xdr:to>
    <xdr:cxnSp macro="">
      <xdr:nvCxnSpPr>
        <xdr:cNvPr id="371" name="直線コネクタ 370">
          <a:extLst>
            <a:ext uri="{FF2B5EF4-FFF2-40B4-BE49-F238E27FC236}">
              <a16:creationId xmlns:a16="http://schemas.microsoft.com/office/drawing/2014/main" id="{FE6E6FCE-82D9-4FAD-B626-FC01D3E0B1A5}"/>
            </a:ext>
          </a:extLst>
        </xdr:cNvPr>
        <xdr:cNvCxnSpPr/>
      </xdr:nvCxnSpPr>
      <xdr:spPr>
        <a:xfrm flipV="1">
          <a:off x="6972300" y="1487228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E6D5D46E-69B3-43DF-973C-6A70DD562502}"/>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E9CA117C-D3B5-40B3-BDC9-3DAFC908A2FA}"/>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EF62B77-375D-4CAE-9D32-CB08FBE0ADAB}"/>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C48C9575-2764-4C85-BB38-CD9F2695A7FE}"/>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168529</xdr:rowOff>
    </xdr:from>
    <xdr:ext cx="469744" cy="259045"/>
    <xdr:sp macro="" textlink="">
      <xdr:nvSpPr>
        <xdr:cNvPr id="376" name="n_1mainValue【公営住宅】&#10;一人当たり面積">
          <a:extLst>
            <a:ext uri="{FF2B5EF4-FFF2-40B4-BE49-F238E27FC236}">
              <a16:creationId xmlns:a16="http://schemas.microsoft.com/office/drawing/2014/main" id="{7DDDAA92-69BF-4488-B2A9-B27F79B1984A}"/>
            </a:ext>
          </a:extLst>
        </xdr:cNvPr>
        <xdr:cNvSpPr txBox="1"/>
      </xdr:nvSpPr>
      <xdr:spPr>
        <a:xfrm>
          <a:off x="93917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169398</xdr:rowOff>
    </xdr:from>
    <xdr:ext cx="469744" cy="259045"/>
    <xdr:sp macro="" textlink="">
      <xdr:nvSpPr>
        <xdr:cNvPr id="377" name="n_2mainValue【公営住宅】&#10;一人当たり面積">
          <a:extLst>
            <a:ext uri="{FF2B5EF4-FFF2-40B4-BE49-F238E27FC236}">
              <a16:creationId xmlns:a16="http://schemas.microsoft.com/office/drawing/2014/main" id="{30F21380-9495-4AA4-A828-62A0D6B49DF3}"/>
            </a:ext>
          </a:extLst>
        </xdr:cNvPr>
        <xdr:cNvSpPr txBox="1"/>
      </xdr:nvSpPr>
      <xdr:spPr>
        <a:xfrm>
          <a:off x="8515427" y="1491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169507</xdr:rowOff>
    </xdr:from>
    <xdr:ext cx="469744" cy="259045"/>
    <xdr:sp macro="" textlink="">
      <xdr:nvSpPr>
        <xdr:cNvPr id="378" name="n_3mainValue【公営住宅】&#10;一人当たり面積">
          <a:extLst>
            <a:ext uri="{FF2B5EF4-FFF2-40B4-BE49-F238E27FC236}">
              <a16:creationId xmlns:a16="http://schemas.microsoft.com/office/drawing/2014/main" id="{73A33BBF-13BB-4354-95D2-B866027CCB5A}"/>
            </a:ext>
          </a:extLst>
        </xdr:cNvPr>
        <xdr:cNvSpPr txBox="1"/>
      </xdr:nvSpPr>
      <xdr:spPr>
        <a:xfrm>
          <a:off x="7626427" y="149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169725</xdr:rowOff>
    </xdr:from>
    <xdr:ext cx="469744" cy="259045"/>
    <xdr:sp macro="" textlink="">
      <xdr:nvSpPr>
        <xdr:cNvPr id="379" name="n_4mainValue【公営住宅】&#10;一人当たり面積">
          <a:extLst>
            <a:ext uri="{FF2B5EF4-FFF2-40B4-BE49-F238E27FC236}">
              <a16:creationId xmlns:a16="http://schemas.microsoft.com/office/drawing/2014/main" id="{48748FED-36E6-42B7-8FF9-FC26E6FEE118}"/>
            </a:ext>
          </a:extLst>
        </xdr:cNvPr>
        <xdr:cNvSpPr txBox="1"/>
      </xdr:nvSpPr>
      <xdr:spPr>
        <a:xfrm>
          <a:off x="6737427" y="1491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ACC41FC-FBE7-4F51-AC3A-5B638D98049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AC41A74-C8E1-4446-B908-2B663BB9C31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94D04A3-1E53-4AD5-AA01-13DC9D7346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32FC802-1C0F-4FDC-BB1C-1995F1E237E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C0874A8-2FF9-4C5E-8FCE-1183BD71B9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067B31F-8873-492E-8BE1-7FF0F2EC5BF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8B30CF8-10B8-425C-8FD5-E50C79573C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5FB4699-2767-47AB-B481-45497FBD6FF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24394657-1683-4EBF-8983-1919CB7E37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4477E3DD-C834-462B-A5E6-90F5AEE18C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DA5CEA0-F4C7-4003-AA4A-782147DC07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6223D7B9-950F-40D4-8154-96476CF01E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F27056CE-0485-4B09-9E54-11069CC5569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9989EC50-B8DF-4AAC-BD80-64F0DC5C53C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6A0EAA0E-A4DC-49FE-844E-9EACB1BB56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6B19A7B0-0665-46DD-A54B-37101558BF0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D4D00DF-403F-4B0B-939C-812D822813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2AAF509-9CAC-4BCE-8090-85E8E8E46D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D9F1F56-3DFB-4A36-B93B-5D34970CD7B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716FE093-58E7-42C3-ADE4-AF5FAF9153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466D84D-609C-4B8A-ADBB-5FE1B0686D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C376F973-34D5-4CDA-AA60-54A1FB05B4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60D10C3E-D1C9-437C-BE12-4C5DDBF9F9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4CF0D89-548A-4F64-8448-266349B939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57AA3023-8767-408C-8B14-EF1D2081E9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E92B8C83-1EDE-4383-A4F7-A2A1A1439A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5AFB28EB-EDEF-4E8E-B508-0422E842DEC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5B673B36-C8C1-474F-881B-B706BEF249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784F193B-EF29-4341-A30D-E6BA97367A8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17BC8C0-D166-445A-9260-321C0CAACF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AFFBD2B1-07BA-41C0-8515-66C546A63B8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5956E476-AE6E-4179-8D6F-FC453F9CB9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1C868271-BBA6-405D-B9F6-D43CA6B74A9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73E1FC16-DB6A-40F2-9BF3-F3B02C3610A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A9E91272-1B7B-4CD7-B440-F5DBDBB92E7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07416CF-D401-4EA4-BDF9-41A1CB8850F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34C24216-526C-4E67-9673-DFA5DE4644E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4445D4FA-DD48-4CE6-BCA9-F2463CBF0A2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4D792F33-752F-4A8A-9841-37814EF58D6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18C48005-ADFA-4036-9AD4-8DD9332E90B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A8740FE-AE69-477A-8D49-1684F84EF6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DBD42B96-E803-405F-8857-3AF06BD2250F}"/>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4E96498D-DF5C-42BA-9465-34DFD6D0862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BED51653-E9F6-4080-81A0-F6BE3E7AF48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6A861599-CDDF-4D13-8DCC-6BD15D35D3CA}"/>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A89CB84D-0A4E-488A-A374-8519066399B3}"/>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26E7257-69FF-4348-A165-307046158BE2}"/>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2AFDA460-3ECB-47DA-8591-C62383E2DE0B}"/>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B79CCCC-CE2E-4DD7-B6A8-C305BCF6B0D8}"/>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1E3E00E8-6183-47C8-A4C0-14DC00699DDD}"/>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B36D38BF-F8BA-4A2A-8881-883D8078FCEC}"/>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BFBB2E9C-F373-4504-9896-981D4504EB12}"/>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B5D0B4B-6FE5-437F-9D64-DF83B7B1E4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88A4284-5CD2-4A03-A0F7-8EA52B44F3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4307812-6D21-4553-81A0-2F868870E9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FA3BB76-BD41-4AE8-9D10-73E50A620E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9D34420-CBDA-436C-BA63-46990FF1DA9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157661</xdr:rowOff>
    </xdr:from>
    <xdr:to>
      <xdr:col>85</xdr:col>
      <xdr:colOff>177800</xdr:colOff>
      <xdr:row>36</xdr:row>
      <xdr:rowOff>87811</xdr:rowOff>
    </xdr:to>
    <xdr:sp macro="" textlink="">
      <xdr:nvSpPr>
        <xdr:cNvPr id="437" name="楕円 436">
          <a:extLst>
            <a:ext uri="{FF2B5EF4-FFF2-40B4-BE49-F238E27FC236}">
              <a16:creationId xmlns:a16="http://schemas.microsoft.com/office/drawing/2014/main" id="{317CE9FD-214C-4BC8-9090-C0096CD7B1CD}"/>
            </a:ext>
          </a:extLst>
        </xdr:cNvPr>
        <xdr:cNvSpPr/>
      </xdr:nvSpPr>
      <xdr:spPr>
        <a:xfrm>
          <a:off x="16268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9088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E969BF56-253E-42A6-B12A-B148CA788857}"/>
            </a:ext>
          </a:extLst>
        </xdr:cNvPr>
        <xdr:cNvSpPr txBox="1"/>
      </xdr:nvSpPr>
      <xdr:spPr>
        <a:xfrm>
          <a:off x="16357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439" name="楕円 438">
          <a:extLst>
            <a:ext uri="{FF2B5EF4-FFF2-40B4-BE49-F238E27FC236}">
              <a16:creationId xmlns:a16="http://schemas.microsoft.com/office/drawing/2014/main" id="{36DADF11-B777-474B-8CB1-432DF51A1255}"/>
            </a:ext>
          </a:extLst>
        </xdr:cNvPr>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138249</xdr:rowOff>
    </xdr:from>
    <xdr:to>
      <xdr:col>85</xdr:col>
      <xdr:colOff>127000</xdr:colOff>
      <xdr:row>36</xdr:row>
      <xdr:rowOff>37011</xdr:rowOff>
    </xdr:to>
    <xdr:cxnSp macro="">
      <xdr:nvCxnSpPr>
        <xdr:cNvPr id="440" name="直線コネクタ 439">
          <a:extLst>
            <a:ext uri="{FF2B5EF4-FFF2-40B4-BE49-F238E27FC236}">
              <a16:creationId xmlns:a16="http://schemas.microsoft.com/office/drawing/2014/main" id="{036C4820-0137-4292-9BC4-950787B6398F}"/>
            </a:ext>
          </a:extLst>
        </xdr:cNvPr>
        <xdr:cNvCxnSpPr/>
      </xdr:nvCxnSpPr>
      <xdr:spPr>
        <a:xfrm>
          <a:off x="15481300" y="6138999"/>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7439</xdr:rowOff>
    </xdr:from>
    <xdr:to>
      <xdr:col>76</xdr:col>
      <xdr:colOff>165100</xdr:colOff>
      <xdr:row>35</xdr:row>
      <xdr:rowOff>109039</xdr:rowOff>
    </xdr:to>
    <xdr:sp macro="" textlink="">
      <xdr:nvSpPr>
        <xdr:cNvPr id="441" name="楕円 440">
          <a:extLst>
            <a:ext uri="{FF2B5EF4-FFF2-40B4-BE49-F238E27FC236}">
              <a16:creationId xmlns:a16="http://schemas.microsoft.com/office/drawing/2014/main" id="{359E575C-30DC-419A-B354-785B54716817}"/>
            </a:ext>
          </a:extLst>
        </xdr:cNvPr>
        <xdr:cNvSpPr/>
      </xdr:nvSpPr>
      <xdr:spPr>
        <a:xfrm>
          <a:off x="14541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58239</xdr:rowOff>
    </xdr:from>
    <xdr:to>
      <xdr:col>81</xdr:col>
      <xdr:colOff>50800</xdr:colOff>
      <xdr:row>35</xdr:row>
      <xdr:rowOff>138249</xdr:rowOff>
    </xdr:to>
    <xdr:cxnSp macro="">
      <xdr:nvCxnSpPr>
        <xdr:cNvPr id="442" name="直線コネクタ 441">
          <a:extLst>
            <a:ext uri="{FF2B5EF4-FFF2-40B4-BE49-F238E27FC236}">
              <a16:creationId xmlns:a16="http://schemas.microsoft.com/office/drawing/2014/main" id="{6AA7E5C5-92E4-48BB-9917-F141AA73FB96}"/>
            </a:ext>
          </a:extLst>
        </xdr:cNvPr>
        <xdr:cNvCxnSpPr/>
      </xdr:nvCxnSpPr>
      <xdr:spPr>
        <a:xfrm>
          <a:off x="14592300" y="605898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100511</xdr:rowOff>
    </xdr:from>
    <xdr:to>
      <xdr:col>72</xdr:col>
      <xdr:colOff>38100</xdr:colOff>
      <xdr:row>35</xdr:row>
      <xdr:rowOff>30661</xdr:rowOff>
    </xdr:to>
    <xdr:sp macro="" textlink="">
      <xdr:nvSpPr>
        <xdr:cNvPr id="443" name="楕円 442">
          <a:extLst>
            <a:ext uri="{FF2B5EF4-FFF2-40B4-BE49-F238E27FC236}">
              <a16:creationId xmlns:a16="http://schemas.microsoft.com/office/drawing/2014/main" id="{722A75A4-CFCD-47CE-9D09-81A0E3D3EE79}"/>
            </a:ext>
          </a:extLst>
        </xdr:cNvPr>
        <xdr:cNvSpPr/>
      </xdr:nvSpPr>
      <xdr:spPr>
        <a:xfrm>
          <a:off x="13652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151311</xdr:rowOff>
    </xdr:from>
    <xdr:to>
      <xdr:col>76</xdr:col>
      <xdr:colOff>114300</xdr:colOff>
      <xdr:row>35</xdr:row>
      <xdr:rowOff>58239</xdr:rowOff>
    </xdr:to>
    <xdr:cxnSp macro="">
      <xdr:nvCxnSpPr>
        <xdr:cNvPr id="444" name="直線コネクタ 443">
          <a:extLst>
            <a:ext uri="{FF2B5EF4-FFF2-40B4-BE49-F238E27FC236}">
              <a16:creationId xmlns:a16="http://schemas.microsoft.com/office/drawing/2014/main" id="{866CF844-BE09-48CD-B47D-7B03F19D4E26}"/>
            </a:ext>
          </a:extLst>
        </xdr:cNvPr>
        <xdr:cNvCxnSpPr/>
      </xdr:nvCxnSpPr>
      <xdr:spPr>
        <a:xfrm>
          <a:off x="13703300" y="598061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20501</xdr:rowOff>
    </xdr:from>
    <xdr:to>
      <xdr:col>67</xdr:col>
      <xdr:colOff>101600</xdr:colOff>
      <xdr:row>34</xdr:row>
      <xdr:rowOff>122101</xdr:rowOff>
    </xdr:to>
    <xdr:sp macro="" textlink="">
      <xdr:nvSpPr>
        <xdr:cNvPr id="445" name="楕円 444">
          <a:extLst>
            <a:ext uri="{FF2B5EF4-FFF2-40B4-BE49-F238E27FC236}">
              <a16:creationId xmlns:a16="http://schemas.microsoft.com/office/drawing/2014/main" id="{371B50EA-15E2-4247-AA4B-A9F2DDD29C8F}"/>
            </a:ext>
          </a:extLst>
        </xdr:cNvPr>
        <xdr:cNvSpPr/>
      </xdr:nvSpPr>
      <xdr:spPr>
        <a:xfrm>
          <a:off x="12763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71301</xdr:rowOff>
    </xdr:from>
    <xdr:to>
      <xdr:col>71</xdr:col>
      <xdr:colOff>177800</xdr:colOff>
      <xdr:row>34</xdr:row>
      <xdr:rowOff>151311</xdr:rowOff>
    </xdr:to>
    <xdr:cxnSp macro="">
      <xdr:nvCxnSpPr>
        <xdr:cNvPr id="446" name="直線コネクタ 445">
          <a:extLst>
            <a:ext uri="{FF2B5EF4-FFF2-40B4-BE49-F238E27FC236}">
              <a16:creationId xmlns:a16="http://schemas.microsoft.com/office/drawing/2014/main" id="{63038CA4-27A6-4FAF-A4A1-D47AA0DABD1C}"/>
            </a:ext>
          </a:extLst>
        </xdr:cNvPr>
        <xdr:cNvCxnSpPr/>
      </xdr:nvCxnSpPr>
      <xdr:spPr>
        <a:xfrm>
          <a:off x="12814300" y="590060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331596E-7794-4740-857F-53722B270CFB}"/>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37EE6EE-BAB7-4206-BBDE-C23D651359EF}"/>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68D1A491-A00E-4018-A911-899098D6BBD0}"/>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BF41DDDD-15AB-4190-B849-455BCE10C9DC}"/>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34126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2023453-3341-4FA1-9F21-6D490F54613E}"/>
            </a:ext>
          </a:extLst>
        </xdr:cNvPr>
        <xdr:cNvSpPr txBox="1"/>
      </xdr:nvSpPr>
      <xdr:spPr>
        <a:xfrm>
          <a:off x="152660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125566</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CFE34C76-524E-40FB-A11F-9396BD339A12}"/>
            </a:ext>
          </a:extLst>
        </xdr:cNvPr>
        <xdr:cNvSpPr txBox="1"/>
      </xdr:nvSpPr>
      <xdr:spPr>
        <a:xfrm>
          <a:off x="14389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47188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360582B1-BF0B-418B-B291-1E735FEE771A}"/>
            </a:ext>
          </a:extLst>
        </xdr:cNvPr>
        <xdr:cNvSpPr txBox="1"/>
      </xdr:nvSpPr>
      <xdr:spPr>
        <a:xfrm>
          <a:off x="13500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138628</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CC10AFC-67B3-424E-A577-DB9F04E9CA28}"/>
            </a:ext>
          </a:extLst>
        </xdr:cNvPr>
        <xdr:cNvSpPr txBox="1"/>
      </xdr:nvSpPr>
      <xdr:spPr>
        <a:xfrm>
          <a:off x="126117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7BA8A87-21BB-4359-8F0F-95D3109509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5E7B0C9-4544-4BF8-9020-26FB55613D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D28E042-8DA4-4803-B5F6-5CD7BD867D8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9521C3E-8EDD-4132-AA2E-FF1C4561F4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EA4F2FD4-4A66-4F7F-8A7D-F2C0A14CC2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D6C6891-AD6A-48E0-A9DE-D05CACBA23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9A87C55-EFAE-4BC7-8D23-775F31C4DE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48028E2F-4F3E-4539-94BB-7881B3DCC5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13BD265C-AC77-473C-8476-5B68B47354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ED1C072-1D0E-438F-B8B5-EA4346B8E4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6FE05210-96BE-450A-A333-DDB5B71A5A0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4215ED88-CAEA-400B-818B-163426214D0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C92717C-35A8-410E-915F-F617933984A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9AC5BE14-1A0B-4357-94C1-8E1F8FA2CE1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EE27BB6F-56CC-48A8-9A46-B870487E241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DA99D865-7FA9-4FBC-AF80-FCC55AE790B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1B637E5A-F228-4D17-9940-A3F34558F91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68D3FEA2-BCFA-4E6F-8EB8-A6CA18538B2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3DE55BE-A961-4D36-84B1-9E078A4F5F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93A8865-50E3-4FE0-AC74-C2962AEAF9C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FF7E2B9-8670-4880-9796-90624E2423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33E55671-09B1-4DAD-9F64-28144B584C5F}"/>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A9A1E6E5-FED7-4EC2-AB1D-0184EF117615}"/>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D7BC8CE8-AC57-4C77-8A0E-145D5E5A5986}"/>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1FDE97AC-4436-46F5-91CB-7EAF303BFC79}"/>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8ED83D72-052E-4524-ABCE-8F14A0A9853F}"/>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95757043-87EB-4BB3-8F1A-AF325F96BC2A}"/>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B4098172-3003-434C-B851-D5F9535AFCCE}"/>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32CBF09E-20F6-4E67-944A-1002A60D9F34}"/>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59E07F31-7F1E-49F7-9E4C-AB70EA26349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18FAA3B8-5B11-4661-A78E-4820ADEE26B3}"/>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9376463D-037D-425A-8C8C-40A52F12BE8B}"/>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F50D722-231B-4638-91AC-DF3188EAEF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1DC4A87-F220-4A0B-88FF-775B6F087F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11EABE6-A895-494C-B0D4-266BEC782F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232F7FF-277A-4E51-BD71-2778C77C63D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C7FD080-C4B5-47CD-8AF1-D41C0E89C66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108153</xdr:rowOff>
    </xdr:from>
    <xdr:to>
      <xdr:col>116</xdr:col>
      <xdr:colOff>114300</xdr:colOff>
      <xdr:row>40</xdr:row>
      <xdr:rowOff>38303</xdr:rowOff>
    </xdr:to>
    <xdr:sp macro="" textlink="">
      <xdr:nvSpPr>
        <xdr:cNvPr id="492" name="楕円 491">
          <a:extLst>
            <a:ext uri="{FF2B5EF4-FFF2-40B4-BE49-F238E27FC236}">
              <a16:creationId xmlns:a16="http://schemas.microsoft.com/office/drawing/2014/main" id="{A849448D-19A5-432B-98A6-B54F44E857B1}"/>
            </a:ext>
          </a:extLst>
        </xdr:cNvPr>
        <xdr:cNvSpPr/>
      </xdr:nvSpPr>
      <xdr:spPr>
        <a:xfrm>
          <a:off x="22110700" y="67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86580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E5D8966-6B46-4A5D-B870-CAC6D86CD685}"/>
            </a:ext>
          </a:extLst>
        </xdr:cNvPr>
        <xdr:cNvSpPr txBox="1"/>
      </xdr:nvSpPr>
      <xdr:spPr>
        <a:xfrm>
          <a:off x="22199600" y="677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113640</xdr:rowOff>
    </xdr:from>
    <xdr:to>
      <xdr:col>112</xdr:col>
      <xdr:colOff>38100</xdr:colOff>
      <xdr:row>40</xdr:row>
      <xdr:rowOff>43790</xdr:rowOff>
    </xdr:to>
    <xdr:sp macro="" textlink="">
      <xdr:nvSpPr>
        <xdr:cNvPr id="494" name="楕円 493">
          <a:extLst>
            <a:ext uri="{FF2B5EF4-FFF2-40B4-BE49-F238E27FC236}">
              <a16:creationId xmlns:a16="http://schemas.microsoft.com/office/drawing/2014/main" id="{74300C6D-C738-4B92-BECF-86B0DBA1C7DF}"/>
            </a:ext>
          </a:extLst>
        </xdr:cNvPr>
        <xdr:cNvSpPr/>
      </xdr:nvSpPr>
      <xdr:spPr>
        <a:xfrm>
          <a:off x="21272500" y="68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158953</xdr:rowOff>
    </xdr:from>
    <xdr:to>
      <xdr:col>116</xdr:col>
      <xdr:colOff>63500</xdr:colOff>
      <xdr:row>39</xdr:row>
      <xdr:rowOff>164440</xdr:rowOff>
    </xdr:to>
    <xdr:cxnSp macro="">
      <xdr:nvCxnSpPr>
        <xdr:cNvPr id="495" name="直線コネクタ 494">
          <a:extLst>
            <a:ext uri="{FF2B5EF4-FFF2-40B4-BE49-F238E27FC236}">
              <a16:creationId xmlns:a16="http://schemas.microsoft.com/office/drawing/2014/main" id="{717BCF9A-71DC-4134-80DB-AE704563D042}"/>
            </a:ext>
          </a:extLst>
        </xdr:cNvPr>
        <xdr:cNvCxnSpPr/>
      </xdr:nvCxnSpPr>
      <xdr:spPr>
        <a:xfrm flipV="1">
          <a:off x="21323300" y="684550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121869</xdr:rowOff>
    </xdr:from>
    <xdr:to>
      <xdr:col>107</xdr:col>
      <xdr:colOff>101600</xdr:colOff>
      <xdr:row>40</xdr:row>
      <xdr:rowOff>52019</xdr:rowOff>
    </xdr:to>
    <xdr:sp macro="" textlink="">
      <xdr:nvSpPr>
        <xdr:cNvPr id="496" name="楕円 495">
          <a:extLst>
            <a:ext uri="{FF2B5EF4-FFF2-40B4-BE49-F238E27FC236}">
              <a16:creationId xmlns:a16="http://schemas.microsoft.com/office/drawing/2014/main" id="{F6E39BD8-399E-4EEC-A1E0-B60C7DFDADC7}"/>
            </a:ext>
          </a:extLst>
        </xdr:cNvPr>
        <xdr:cNvSpPr/>
      </xdr:nvSpPr>
      <xdr:spPr>
        <a:xfrm>
          <a:off x="20383500" y="68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164440</xdr:rowOff>
    </xdr:from>
    <xdr:to>
      <xdr:col>111</xdr:col>
      <xdr:colOff>177800</xdr:colOff>
      <xdr:row>40</xdr:row>
      <xdr:rowOff>1219</xdr:rowOff>
    </xdr:to>
    <xdr:cxnSp macro="">
      <xdr:nvCxnSpPr>
        <xdr:cNvPr id="497" name="直線コネクタ 496">
          <a:extLst>
            <a:ext uri="{FF2B5EF4-FFF2-40B4-BE49-F238E27FC236}">
              <a16:creationId xmlns:a16="http://schemas.microsoft.com/office/drawing/2014/main" id="{4DF0C103-CBF6-4F0F-B561-91EBADECB2ED}"/>
            </a:ext>
          </a:extLst>
        </xdr:cNvPr>
        <xdr:cNvCxnSpPr/>
      </xdr:nvCxnSpPr>
      <xdr:spPr>
        <a:xfrm flipV="1">
          <a:off x="20434300" y="685099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122784</xdr:rowOff>
    </xdr:from>
    <xdr:to>
      <xdr:col>102</xdr:col>
      <xdr:colOff>165100</xdr:colOff>
      <xdr:row>40</xdr:row>
      <xdr:rowOff>52934</xdr:rowOff>
    </xdr:to>
    <xdr:sp macro="" textlink="">
      <xdr:nvSpPr>
        <xdr:cNvPr id="498" name="楕円 497">
          <a:extLst>
            <a:ext uri="{FF2B5EF4-FFF2-40B4-BE49-F238E27FC236}">
              <a16:creationId xmlns:a16="http://schemas.microsoft.com/office/drawing/2014/main" id="{54E6647C-3F7C-42B9-BFD4-533502B4E0B9}"/>
            </a:ext>
          </a:extLst>
        </xdr:cNvPr>
        <xdr:cNvSpPr/>
      </xdr:nvSpPr>
      <xdr:spPr>
        <a:xfrm>
          <a:off x="19494500" y="6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xdr:rowOff>
    </xdr:from>
    <xdr:to>
      <xdr:col>107</xdr:col>
      <xdr:colOff>50800</xdr:colOff>
      <xdr:row>40</xdr:row>
      <xdr:rowOff>2134</xdr:rowOff>
    </xdr:to>
    <xdr:cxnSp macro="">
      <xdr:nvCxnSpPr>
        <xdr:cNvPr id="499" name="直線コネクタ 498">
          <a:extLst>
            <a:ext uri="{FF2B5EF4-FFF2-40B4-BE49-F238E27FC236}">
              <a16:creationId xmlns:a16="http://schemas.microsoft.com/office/drawing/2014/main" id="{A4B6811A-9BAC-493B-9651-FE83F25972C6}"/>
            </a:ext>
          </a:extLst>
        </xdr:cNvPr>
        <xdr:cNvCxnSpPr/>
      </xdr:nvCxnSpPr>
      <xdr:spPr>
        <a:xfrm flipV="1">
          <a:off x="19545300" y="68592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122784</xdr:rowOff>
    </xdr:from>
    <xdr:to>
      <xdr:col>98</xdr:col>
      <xdr:colOff>38100</xdr:colOff>
      <xdr:row>40</xdr:row>
      <xdr:rowOff>52934</xdr:rowOff>
    </xdr:to>
    <xdr:sp macro="" textlink="">
      <xdr:nvSpPr>
        <xdr:cNvPr id="500" name="楕円 499">
          <a:extLst>
            <a:ext uri="{FF2B5EF4-FFF2-40B4-BE49-F238E27FC236}">
              <a16:creationId xmlns:a16="http://schemas.microsoft.com/office/drawing/2014/main" id="{5111CBAF-F414-44C9-911E-6E2A623ECBCE}"/>
            </a:ext>
          </a:extLst>
        </xdr:cNvPr>
        <xdr:cNvSpPr/>
      </xdr:nvSpPr>
      <xdr:spPr>
        <a:xfrm>
          <a:off x="18605500" y="6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2134</xdr:rowOff>
    </xdr:from>
    <xdr:to>
      <xdr:col>102</xdr:col>
      <xdr:colOff>114300</xdr:colOff>
      <xdr:row>40</xdr:row>
      <xdr:rowOff>2134</xdr:rowOff>
    </xdr:to>
    <xdr:cxnSp macro="">
      <xdr:nvCxnSpPr>
        <xdr:cNvPr id="501" name="直線コネクタ 500">
          <a:extLst>
            <a:ext uri="{FF2B5EF4-FFF2-40B4-BE49-F238E27FC236}">
              <a16:creationId xmlns:a16="http://schemas.microsoft.com/office/drawing/2014/main" id="{CD3D1BF2-F5C0-49C8-9D9D-5AF97D1D00BF}"/>
            </a:ext>
          </a:extLst>
        </xdr:cNvPr>
        <xdr:cNvCxnSpPr/>
      </xdr:nvCxnSpPr>
      <xdr:spPr>
        <a:xfrm>
          <a:off x="18656300" y="6860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070150E-C2BD-4E6A-9BB6-74B222395CE3}"/>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44CD861-C22D-4262-ACF0-B9791F1AA0E4}"/>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A05C1DB-2B0F-4BBE-BDCB-CFC0AA20C5DA}"/>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622DBE1-F98B-408B-84DC-B315C9DB7156}"/>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34917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699E7F39-F47F-4CC9-AF8A-E0CEFA079084}"/>
            </a:ext>
          </a:extLst>
        </xdr:cNvPr>
        <xdr:cNvSpPr txBox="1"/>
      </xdr:nvSpPr>
      <xdr:spPr>
        <a:xfrm>
          <a:off x="21075727" y="68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43146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3DD7B14-43ED-4155-9FCD-D259A4DE5A02}"/>
            </a:ext>
          </a:extLst>
        </xdr:cNvPr>
        <xdr:cNvSpPr txBox="1"/>
      </xdr:nvSpPr>
      <xdr:spPr>
        <a:xfrm>
          <a:off x="20199427" y="690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44061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A2BE59C-7A78-40EE-A4DE-E3EC337316AB}"/>
            </a:ext>
          </a:extLst>
        </xdr:cNvPr>
        <xdr:cNvSpPr txBox="1"/>
      </xdr:nvSpPr>
      <xdr:spPr>
        <a:xfrm>
          <a:off x="19310427" y="69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44061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CCBCEA56-FBF8-4E1E-8306-75DC7DE4A474}"/>
            </a:ext>
          </a:extLst>
        </xdr:cNvPr>
        <xdr:cNvSpPr txBox="1"/>
      </xdr:nvSpPr>
      <xdr:spPr>
        <a:xfrm>
          <a:off x="18421427" y="69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BBF4AA90-9228-40DC-A28F-B96D3C1DA09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14DD8E0-8700-4383-A861-BDDB731C54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14296D1-4784-46B1-956B-D0937F271B4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EEB2A7B-873E-47F7-9B50-44AEC51BEB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3EAF46FD-45C7-4A0D-AA74-1F2A960EE2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997C30D-45AE-4DB4-8B6F-42DAFE3FED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83E423D9-BD6B-4E65-923A-4A0F37BD39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9B6F848-F345-4100-BFE1-3A01CB4A36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55300F1-E635-49A8-931F-445EA64E12A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7B388A4-5742-4E96-A524-9959A03A18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1E62B67C-C1D1-4328-97CE-A19839D19E6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2261294E-F772-4E6E-82EE-DBC25C455AB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409AC03D-26E5-4A63-BD14-46C6474B9B1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BA2D5B28-89A2-4E6C-81D9-5F427BAEE8A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68D26C48-CE3F-4689-9CC1-6A571A74B53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FC7C607-DC76-4D6C-B61F-0ECFDBEB923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641E60F0-BE2D-437B-8913-E968CF6A042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5E890569-555E-4B74-865E-C0C5F62497A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E5C6D73D-2B8A-4528-AF25-AE11E4F4E63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C2CA5BE-EFC7-4648-9DE9-2C4C24C044F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7F341CAD-3059-4911-92E2-0EF03E130D5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EE29C051-95BC-44F7-B599-E27EDC6D639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D4A8D91D-2B6A-4DBC-9491-387C09EF904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B6F364D3-CB66-4150-B524-7AEA6314D9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2281CD9B-3E8D-471C-97A6-07F10A1627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CA5DA678-0202-4315-ABC9-C4A9CB524FB4}"/>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671096C8-CCE3-4CC5-A5E9-A04A0F527E4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D7884771-84E4-4093-ABF2-01DC3D793A5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958A6F6B-7DAB-4F29-A245-4539BC064449}"/>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5A4E5066-7AFD-4707-8ADE-185B50BC9999}"/>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745BF60A-310E-49D7-BD95-F1873E32FF4B}"/>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12FB28E-1362-4377-B18D-6A4F48D298E9}"/>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E5F140AF-999E-4298-9F11-23524096A8FB}"/>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14FB3E84-C26A-47CC-A5CD-9AEA520F4ADB}"/>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C8F159FE-EC87-4472-95D6-D44255F5FFE5}"/>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A8F0839B-ED42-4982-8CC6-C069B824C003}"/>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94E9DBF-2332-4FA9-BA79-58BF8A5E80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9E8CDEC-3090-4E93-BB12-4823B92653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171F468-DE3F-4DE1-AF6C-97A0DF6072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AC1D9FF-479F-45D6-AD9C-9AB3860C11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655101F-1C6A-4842-9FE7-34488CE38F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21046</xdr:rowOff>
    </xdr:from>
    <xdr:to>
      <xdr:col>85</xdr:col>
      <xdr:colOff>177800</xdr:colOff>
      <xdr:row>61</xdr:row>
      <xdr:rowOff>122646</xdr:rowOff>
    </xdr:to>
    <xdr:sp macro="" textlink="">
      <xdr:nvSpPr>
        <xdr:cNvPr id="551" name="楕円 550">
          <a:extLst>
            <a:ext uri="{FF2B5EF4-FFF2-40B4-BE49-F238E27FC236}">
              <a16:creationId xmlns:a16="http://schemas.microsoft.com/office/drawing/2014/main" id="{BE714984-C895-4F08-85A5-B66B73C8EA58}"/>
            </a:ext>
          </a:extLst>
        </xdr:cNvPr>
        <xdr:cNvSpPr/>
      </xdr:nvSpPr>
      <xdr:spPr>
        <a:xfrm>
          <a:off x="16268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170923</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369103C-F4C3-4596-A56D-1681EAAE7E9D}"/>
            </a:ext>
          </a:extLst>
        </xdr:cNvPr>
        <xdr:cNvSpPr txBox="1"/>
      </xdr:nvSpPr>
      <xdr:spPr>
        <a:xfrm>
          <a:off x="16357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553" name="楕円 552">
          <a:extLst>
            <a:ext uri="{FF2B5EF4-FFF2-40B4-BE49-F238E27FC236}">
              <a16:creationId xmlns:a16="http://schemas.microsoft.com/office/drawing/2014/main" id="{A96ECD1A-BA44-46A1-8B7E-52504E37DB03}"/>
            </a:ext>
          </a:extLst>
        </xdr:cNvPr>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71846</xdr:rowOff>
    </xdr:from>
    <xdr:to>
      <xdr:col>85</xdr:col>
      <xdr:colOff>127000</xdr:colOff>
      <xdr:row>62</xdr:row>
      <xdr:rowOff>13063</xdr:rowOff>
    </xdr:to>
    <xdr:cxnSp macro="">
      <xdr:nvCxnSpPr>
        <xdr:cNvPr id="554" name="直線コネクタ 553">
          <a:extLst>
            <a:ext uri="{FF2B5EF4-FFF2-40B4-BE49-F238E27FC236}">
              <a16:creationId xmlns:a16="http://schemas.microsoft.com/office/drawing/2014/main" id="{997AF588-8225-4FE9-80D1-46350B5B331B}"/>
            </a:ext>
          </a:extLst>
        </xdr:cNvPr>
        <xdr:cNvCxnSpPr/>
      </xdr:nvCxnSpPr>
      <xdr:spPr>
        <a:xfrm flipV="1">
          <a:off x="15481300" y="10530296"/>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55" name="楕円 554">
          <a:extLst>
            <a:ext uri="{FF2B5EF4-FFF2-40B4-BE49-F238E27FC236}">
              <a16:creationId xmlns:a16="http://schemas.microsoft.com/office/drawing/2014/main" id="{F66E0329-1D1B-43BF-A100-EB74D4CF5DD3}"/>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13063</xdr:rowOff>
    </xdr:to>
    <xdr:cxnSp macro="">
      <xdr:nvCxnSpPr>
        <xdr:cNvPr id="556" name="直線コネクタ 555">
          <a:extLst>
            <a:ext uri="{FF2B5EF4-FFF2-40B4-BE49-F238E27FC236}">
              <a16:creationId xmlns:a16="http://schemas.microsoft.com/office/drawing/2014/main" id="{FB90DF51-EACC-40D0-B546-42BE066E47C1}"/>
            </a:ext>
          </a:extLst>
        </xdr:cNvPr>
        <xdr:cNvCxnSpPr/>
      </xdr:nvCxnSpPr>
      <xdr:spPr>
        <a:xfrm>
          <a:off x="14592300" y="106070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79828</xdr:rowOff>
    </xdr:from>
    <xdr:to>
      <xdr:col>72</xdr:col>
      <xdr:colOff>38100</xdr:colOff>
      <xdr:row>62</xdr:row>
      <xdr:rowOff>9978</xdr:rowOff>
    </xdr:to>
    <xdr:sp macro="" textlink="">
      <xdr:nvSpPr>
        <xdr:cNvPr id="557" name="楕円 556">
          <a:extLst>
            <a:ext uri="{FF2B5EF4-FFF2-40B4-BE49-F238E27FC236}">
              <a16:creationId xmlns:a16="http://schemas.microsoft.com/office/drawing/2014/main" id="{A5184A80-3B50-425E-AFE8-8A630B11A72B}"/>
            </a:ext>
          </a:extLst>
        </xdr:cNvPr>
        <xdr:cNvSpPr/>
      </xdr:nvSpPr>
      <xdr:spPr>
        <a:xfrm>
          <a:off x="13652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130628</xdr:rowOff>
    </xdr:from>
    <xdr:to>
      <xdr:col>76</xdr:col>
      <xdr:colOff>114300</xdr:colOff>
      <xdr:row>61</xdr:row>
      <xdr:rowOff>148590</xdr:rowOff>
    </xdr:to>
    <xdr:cxnSp macro="">
      <xdr:nvCxnSpPr>
        <xdr:cNvPr id="558" name="直線コネクタ 557">
          <a:extLst>
            <a:ext uri="{FF2B5EF4-FFF2-40B4-BE49-F238E27FC236}">
              <a16:creationId xmlns:a16="http://schemas.microsoft.com/office/drawing/2014/main" id="{18908B51-03E7-4035-909F-A1A6D66052A6}"/>
            </a:ext>
          </a:extLst>
        </xdr:cNvPr>
        <xdr:cNvCxnSpPr/>
      </xdr:nvCxnSpPr>
      <xdr:spPr>
        <a:xfrm>
          <a:off x="13703300" y="105890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68399</xdr:rowOff>
    </xdr:from>
    <xdr:to>
      <xdr:col>67</xdr:col>
      <xdr:colOff>101600</xdr:colOff>
      <xdr:row>61</xdr:row>
      <xdr:rowOff>169999</xdr:rowOff>
    </xdr:to>
    <xdr:sp macro="" textlink="">
      <xdr:nvSpPr>
        <xdr:cNvPr id="559" name="楕円 558">
          <a:extLst>
            <a:ext uri="{FF2B5EF4-FFF2-40B4-BE49-F238E27FC236}">
              <a16:creationId xmlns:a16="http://schemas.microsoft.com/office/drawing/2014/main" id="{3AD07363-0CB9-435C-8E66-90D9991DBA4E}"/>
            </a:ext>
          </a:extLst>
        </xdr:cNvPr>
        <xdr:cNvSpPr/>
      </xdr:nvSpPr>
      <xdr:spPr>
        <a:xfrm>
          <a:off x="12763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119199</xdr:rowOff>
    </xdr:from>
    <xdr:to>
      <xdr:col>71</xdr:col>
      <xdr:colOff>177800</xdr:colOff>
      <xdr:row>61</xdr:row>
      <xdr:rowOff>130628</xdr:rowOff>
    </xdr:to>
    <xdr:cxnSp macro="">
      <xdr:nvCxnSpPr>
        <xdr:cNvPr id="560" name="直線コネクタ 559">
          <a:extLst>
            <a:ext uri="{FF2B5EF4-FFF2-40B4-BE49-F238E27FC236}">
              <a16:creationId xmlns:a16="http://schemas.microsoft.com/office/drawing/2014/main" id="{0209F3F2-BC69-4609-91A8-51B7FEFD2BC4}"/>
            </a:ext>
          </a:extLst>
        </xdr:cNvPr>
        <xdr:cNvCxnSpPr/>
      </xdr:nvCxnSpPr>
      <xdr:spPr>
        <a:xfrm>
          <a:off x="12814300" y="1057764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62ED34DD-A0E3-40A3-BEE3-5D489FC3ADEF}"/>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AC8EE6EF-1E1D-426F-B3B7-A9520A53567F}"/>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9720D14D-47ED-4079-9177-1C359A272ED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10016668-BCAD-479A-8924-639B421BE1A9}"/>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565" name="n_1mainValue【学校施設】&#10;有形固定資産減価償却率">
          <a:extLst>
            <a:ext uri="{FF2B5EF4-FFF2-40B4-BE49-F238E27FC236}">
              <a16:creationId xmlns:a16="http://schemas.microsoft.com/office/drawing/2014/main" id="{FD9E63CA-EF64-4999-9322-65A59ACCDA41}"/>
            </a:ext>
          </a:extLst>
        </xdr:cNvPr>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66" name="n_2mainValue【学校施設】&#10;有形固定資産減価償却率">
          <a:extLst>
            <a:ext uri="{FF2B5EF4-FFF2-40B4-BE49-F238E27FC236}">
              <a16:creationId xmlns:a16="http://schemas.microsoft.com/office/drawing/2014/main" id="{E00D2F4E-CB74-4F24-AD26-FBD66F3E6238}"/>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xdr:rowOff>
    </xdr:from>
    <xdr:ext cx="405111" cy="259045"/>
    <xdr:sp macro="" textlink="">
      <xdr:nvSpPr>
        <xdr:cNvPr id="567" name="n_3mainValue【学校施設】&#10;有形固定資産減価償却率">
          <a:extLst>
            <a:ext uri="{FF2B5EF4-FFF2-40B4-BE49-F238E27FC236}">
              <a16:creationId xmlns:a16="http://schemas.microsoft.com/office/drawing/2014/main" id="{5F734C07-8822-405A-B4FE-8A33A9E33228}"/>
            </a:ext>
          </a:extLst>
        </xdr:cNvPr>
        <xdr:cNvSpPr txBox="1"/>
      </xdr:nvSpPr>
      <xdr:spPr>
        <a:xfrm>
          <a:off x="13500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161126</xdr:rowOff>
    </xdr:from>
    <xdr:ext cx="405111" cy="259045"/>
    <xdr:sp macro="" textlink="">
      <xdr:nvSpPr>
        <xdr:cNvPr id="568" name="n_4mainValue【学校施設】&#10;有形固定資産減価償却率">
          <a:extLst>
            <a:ext uri="{FF2B5EF4-FFF2-40B4-BE49-F238E27FC236}">
              <a16:creationId xmlns:a16="http://schemas.microsoft.com/office/drawing/2014/main" id="{730AD249-3880-455F-BE82-28A6D2971C5C}"/>
            </a:ext>
          </a:extLst>
        </xdr:cNvPr>
        <xdr:cNvSpPr txBox="1"/>
      </xdr:nvSpPr>
      <xdr:spPr>
        <a:xfrm>
          <a:off x="12611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C7D13F01-250E-42FB-A5AF-3A139B81DB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D1453484-F0F8-44DB-8365-6F33007956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56606061-B387-4AB7-9490-8CC96E1E44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FE2A66FD-10DF-4159-9728-DAB5BECA20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F91DC033-80E5-41CF-83C9-59D778C42D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B00CE232-2B42-4F43-BD58-F9ADDDB9FB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460BA88-769B-4587-A17E-C985C69772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4761B932-F5AA-478D-8AE5-E0285E765D0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1D0E133B-BDA1-4D66-AAC4-6B06C47044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D509626C-3CDA-47C7-9AF2-B6D14326C3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7DEB7B22-AB0D-4B3F-AEC4-A31CEAF4C9F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5AE3DF6F-6193-4968-8870-36CB1E466A4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2DDFA2BA-95D3-4CBC-BF9F-1C5ED4635C9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82BE8FA9-C9EC-4885-BFC8-81935393EE36}"/>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2473A86B-CA2F-4EC0-A426-E3EC273C09D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C305EB87-B4D2-41AB-B14D-08A3B2A4847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D7D7B2FF-B67F-42F3-AEC5-1A9B024ADA0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A8235F8F-30E3-4CB6-8FF6-0B780557EB6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6603A721-C86F-46F9-90E3-FD070864C9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E66A7055-B5C7-4593-8FDD-48F7F8660ED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5FCB0B10-60A7-4A14-AC29-E0A0A20625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F7698C48-C0DE-4904-8F5D-EF2F314FC6FD}"/>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3EAC2EF7-1B50-490E-940E-6C899A2ECA3C}"/>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8C1EF0DC-2232-4403-912D-900799BDB7B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F7AD77E9-C7AA-45C4-BED1-224FD1D7ED35}"/>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5E6DA25B-F7B7-4802-A8DF-D8001DE5451B}"/>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EC10D048-8E07-471C-93E7-6AF2E638FBDD}"/>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DF6454CF-A6F3-4EF4-A724-0D1D59BEA9E5}"/>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6E00A7E1-9B1A-4ECD-8F20-E86A0A738102}"/>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DD362E56-E675-4F5F-9BC6-FC3D351D29BF}"/>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D715704B-89D0-4208-83D6-F67CA8B2F956}"/>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694BA7FF-5907-4732-9671-E78E3F155F88}"/>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BB402A3-F787-497E-AF15-527DB985F4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D00D81C-12F7-4A32-ABFD-6D054A9BB96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EA731C2-7ADF-408B-A9EB-C0A3E5D7B1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CFF3544-F889-4C59-853E-A118FD902B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67D3D6D-2344-4419-948F-C07BE95B17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46675</xdr:rowOff>
    </xdr:from>
    <xdr:to>
      <xdr:col>116</xdr:col>
      <xdr:colOff>114300</xdr:colOff>
      <xdr:row>63</xdr:row>
      <xdr:rowOff>148275</xdr:rowOff>
    </xdr:to>
    <xdr:sp macro="" textlink="">
      <xdr:nvSpPr>
        <xdr:cNvPr id="606" name="楕円 605">
          <a:extLst>
            <a:ext uri="{FF2B5EF4-FFF2-40B4-BE49-F238E27FC236}">
              <a16:creationId xmlns:a16="http://schemas.microsoft.com/office/drawing/2014/main" id="{D4B8EB80-4EAF-4F33-A9B5-4D57A588FEAF}"/>
            </a:ext>
          </a:extLst>
        </xdr:cNvPr>
        <xdr:cNvSpPr/>
      </xdr:nvSpPr>
      <xdr:spPr>
        <a:xfrm>
          <a:off x="22110700" y="108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133052</xdr:rowOff>
    </xdr:from>
    <xdr:ext cx="469744" cy="259045"/>
    <xdr:sp macro="" textlink="">
      <xdr:nvSpPr>
        <xdr:cNvPr id="607" name="【学校施設】&#10;一人当たり面積該当値テキスト">
          <a:extLst>
            <a:ext uri="{FF2B5EF4-FFF2-40B4-BE49-F238E27FC236}">
              <a16:creationId xmlns:a16="http://schemas.microsoft.com/office/drawing/2014/main" id="{8379F620-D488-4DEF-9695-0093826C453F}"/>
            </a:ext>
          </a:extLst>
        </xdr:cNvPr>
        <xdr:cNvSpPr txBox="1"/>
      </xdr:nvSpPr>
      <xdr:spPr>
        <a:xfrm>
          <a:off x="22199600" y="1076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47909</xdr:rowOff>
    </xdr:from>
    <xdr:to>
      <xdr:col>112</xdr:col>
      <xdr:colOff>38100</xdr:colOff>
      <xdr:row>63</xdr:row>
      <xdr:rowOff>149509</xdr:rowOff>
    </xdr:to>
    <xdr:sp macro="" textlink="">
      <xdr:nvSpPr>
        <xdr:cNvPr id="608" name="楕円 607">
          <a:extLst>
            <a:ext uri="{FF2B5EF4-FFF2-40B4-BE49-F238E27FC236}">
              <a16:creationId xmlns:a16="http://schemas.microsoft.com/office/drawing/2014/main" id="{6FB61E0E-29BF-4878-B269-C866BC392118}"/>
            </a:ext>
          </a:extLst>
        </xdr:cNvPr>
        <xdr:cNvSpPr/>
      </xdr:nvSpPr>
      <xdr:spPr>
        <a:xfrm>
          <a:off x="21272500" y="1084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97475</xdr:rowOff>
    </xdr:from>
    <xdr:to>
      <xdr:col>116</xdr:col>
      <xdr:colOff>63500</xdr:colOff>
      <xdr:row>63</xdr:row>
      <xdr:rowOff>98709</xdr:rowOff>
    </xdr:to>
    <xdr:cxnSp macro="">
      <xdr:nvCxnSpPr>
        <xdr:cNvPr id="609" name="直線コネクタ 608">
          <a:extLst>
            <a:ext uri="{FF2B5EF4-FFF2-40B4-BE49-F238E27FC236}">
              <a16:creationId xmlns:a16="http://schemas.microsoft.com/office/drawing/2014/main" id="{E6044FFA-2B88-4159-9CF6-CC4077160650}"/>
            </a:ext>
          </a:extLst>
        </xdr:cNvPr>
        <xdr:cNvCxnSpPr/>
      </xdr:nvCxnSpPr>
      <xdr:spPr>
        <a:xfrm flipV="1">
          <a:off x="21323300" y="10898825"/>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71913</xdr:rowOff>
    </xdr:from>
    <xdr:to>
      <xdr:col>107</xdr:col>
      <xdr:colOff>101600</xdr:colOff>
      <xdr:row>64</xdr:row>
      <xdr:rowOff>2063</xdr:rowOff>
    </xdr:to>
    <xdr:sp macro="" textlink="">
      <xdr:nvSpPr>
        <xdr:cNvPr id="610" name="楕円 609">
          <a:extLst>
            <a:ext uri="{FF2B5EF4-FFF2-40B4-BE49-F238E27FC236}">
              <a16:creationId xmlns:a16="http://schemas.microsoft.com/office/drawing/2014/main" id="{57D5B380-58E4-4B23-B75A-617975EB7340}"/>
            </a:ext>
          </a:extLst>
        </xdr:cNvPr>
        <xdr:cNvSpPr/>
      </xdr:nvSpPr>
      <xdr:spPr>
        <a:xfrm>
          <a:off x="20383500" y="108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98709</xdr:rowOff>
    </xdr:from>
    <xdr:to>
      <xdr:col>111</xdr:col>
      <xdr:colOff>177800</xdr:colOff>
      <xdr:row>63</xdr:row>
      <xdr:rowOff>122713</xdr:rowOff>
    </xdr:to>
    <xdr:cxnSp macro="">
      <xdr:nvCxnSpPr>
        <xdr:cNvPr id="611" name="直線コネクタ 610">
          <a:extLst>
            <a:ext uri="{FF2B5EF4-FFF2-40B4-BE49-F238E27FC236}">
              <a16:creationId xmlns:a16="http://schemas.microsoft.com/office/drawing/2014/main" id="{9CB03668-336B-4641-9F04-FB35D4FD8301}"/>
            </a:ext>
          </a:extLst>
        </xdr:cNvPr>
        <xdr:cNvCxnSpPr/>
      </xdr:nvCxnSpPr>
      <xdr:spPr>
        <a:xfrm flipV="1">
          <a:off x="20434300" y="10900059"/>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72050</xdr:rowOff>
    </xdr:from>
    <xdr:to>
      <xdr:col>102</xdr:col>
      <xdr:colOff>165100</xdr:colOff>
      <xdr:row>64</xdr:row>
      <xdr:rowOff>2200</xdr:rowOff>
    </xdr:to>
    <xdr:sp macro="" textlink="">
      <xdr:nvSpPr>
        <xdr:cNvPr id="612" name="楕円 611">
          <a:extLst>
            <a:ext uri="{FF2B5EF4-FFF2-40B4-BE49-F238E27FC236}">
              <a16:creationId xmlns:a16="http://schemas.microsoft.com/office/drawing/2014/main" id="{B36FBA33-4834-4BE6-9FBE-408ADBB0D599}"/>
            </a:ext>
          </a:extLst>
        </xdr:cNvPr>
        <xdr:cNvSpPr/>
      </xdr:nvSpPr>
      <xdr:spPr>
        <a:xfrm>
          <a:off x="19494500" y="108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122713</xdr:rowOff>
    </xdr:from>
    <xdr:to>
      <xdr:col>107</xdr:col>
      <xdr:colOff>50800</xdr:colOff>
      <xdr:row>63</xdr:row>
      <xdr:rowOff>122850</xdr:rowOff>
    </xdr:to>
    <xdr:cxnSp macro="">
      <xdr:nvCxnSpPr>
        <xdr:cNvPr id="613" name="直線コネクタ 612">
          <a:extLst>
            <a:ext uri="{FF2B5EF4-FFF2-40B4-BE49-F238E27FC236}">
              <a16:creationId xmlns:a16="http://schemas.microsoft.com/office/drawing/2014/main" id="{B3303378-7CE3-4AB0-8319-D7150AB86EA7}"/>
            </a:ext>
          </a:extLst>
        </xdr:cNvPr>
        <xdr:cNvCxnSpPr/>
      </xdr:nvCxnSpPr>
      <xdr:spPr>
        <a:xfrm flipV="1">
          <a:off x="19545300" y="109240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50104</xdr:rowOff>
    </xdr:from>
    <xdr:to>
      <xdr:col>98</xdr:col>
      <xdr:colOff>38100</xdr:colOff>
      <xdr:row>63</xdr:row>
      <xdr:rowOff>151704</xdr:rowOff>
    </xdr:to>
    <xdr:sp macro="" textlink="">
      <xdr:nvSpPr>
        <xdr:cNvPr id="614" name="楕円 613">
          <a:extLst>
            <a:ext uri="{FF2B5EF4-FFF2-40B4-BE49-F238E27FC236}">
              <a16:creationId xmlns:a16="http://schemas.microsoft.com/office/drawing/2014/main" id="{611918F3-DE1F-4274-8296-03C67E0CE386}"/>
            </a:ext>
          </a:extLst>
        </xdr:cNvPr>
        <xdr:cNvSpPr/>
      </xdr:nvSpPr>
      <xdr:spPr>
        <a:xfrm>
          <a:off x="18605500" y="108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100904</xdr:rowOff>
    </xdr:from>
    <xdr:to>
      <xdr:col>102</xdr:col>
      <xdr:colOff>114300</xdr:colOff>
      <xdr:row>63</xdr:row>
      <xdr:rowOff>122850</xdr:rowOff>
    </xdr:to>
    <xdr:cxnSp macro="">
      <xdr:nvCxnSpPr>
        <xdr:cNvPr id="615" name="直線コネクタ 614">
          <a:extLst>
            <a:ext uri="{FF2B5EF4-FFF2-40B4-BE49-F238E27FC236}">
              <a16:creationId xmlns:a16="http://schemas.microsoft.com/office/drawing/2014/main" id="{7D1159C6-07E2-4D93-BEBD-7D284EA6D438}"/>
            </a:ext>
          </a:extLst>
        </xdr:cNvPr>
        <xdr:cNvCxnSpPr/>
      </xdr:nvCxnSpPr>
      <xdr:spPr>
        <a:xfrm>
          <a:off x="18656300" y="109022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A98E90F8-16E4-4D71-89EA-D1148A0682C8}"/>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EA88ADE1-32E4-44A9-BDC2-3410492AB301}"/>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600E0A42-4998-431F-BD18-7644A231D1D1}"/>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307E010D-3001-44E7-9FFC-27B76B1141D0}"/>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140636</xdr:rowOff>
    </xdr:from>
    <xdr:ext cx="469744" cy="259045"/>
    <xdr:sp macro="" textlink="">
      <xdr:nvSpPr>
        <xdr:cNvPr id="620" name="n_1mainValue【学校施設】&#10;一人当たり面積">
          <a:extLst>
            <a:ext uri="{FF2B5EF4-FFF2-40B4-BE49-F238E27FC236}">
              <a16:creationId xmlns:a16="http://schemas.microsoft.com/office/drawing/2014/main" id="{6B620669-FA44-4C9E-A65E-90739CA048DB}"/>
            </a:ext>
          </a:extLst>
        </xdr:cNvPr>
        <xdr:cNvSpPr txBox="1"/>
      </xdr:nvSpPr>
      <xdr:spPr>
        <a:xfrm>
          <a:off x="21075727" y="1094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164640</xdr:rowOff>
    </xdr:from>
    <xdr:ext cx="469744" cy="259045"/>
    <xdr:sp macro="" textlink="">
      <xdr:nvSpPr>
        <xdr:cNvPr id="621" name="n_2mainValue【学校施設】&#10;一人当たり面積">
          <a:extLst>
            <a:ext uri="{FF2B5EF4-FFF2-40B4-BE49-F238E27FC236}">
              <a16:creationId xmlns:a16="http://schemas.microsoft.com/office/drawing/2014/main" id="{800A57A8-E0C2-48C4-B3A1-96BD503FF387}"/>
            </a:ext>
          </a:extLst>
        </xdr:cNvPr>
        <xdr:cNvSpPr txBox="1"/>
      </xdr:nvSpPr>
      <xdr:spPr>
        <a:xfrm>
          <a:off x="20199427" y="1096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164777</xdr:rowOff>
    </xdr:from>
    <xdr:ext cx="469744" cy="259045"/>
    <xdr:sp macro="" textlink="">
      <xdr:nvSpPr>
        <xdr:cNvPr id="622" name="n_3mainValue【学校施設】&#10;一人当たり面積">
          <a:extLst>
            <a:ext uri="{FF2B5EF4-FFF2-40B4-BE49-F238E27FC236}">
              <a16:creationId xmlns:a16="http://schemas.microsoft.com/office/drawing/2014/main" id="{8400990C-4D20-4419-914B-A04A587C7794}"/>
            </a:ext>
          </a:extLst>
        </xdr:cNvPr>
        <xdr:cNvSpPr txBox="1"/>
      </xdr:nvSpPr>
      <xdr:spPr>
        <a:xfrm>
          <a:off x="19310427" y="1096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142831</xdr:rowOff>
    </xdr:from>
    <xdr:ext cx="469744" cy="259045"/>
    <xdr:sp macro="" textlink="">
      <xdr:nvSpPr>
        <xdr:cNvPr id="623" name="n_4mainValue【学校施設】&#10;一人当たり面積">
          <a:extLst>
            <a:ext uri="{FF2B5EF4-FFF2-40B4-BE49-F238E27FC236}">
              <a16:creationId xmlns:a16="http://schemas.microsoft.com/office/drawing/2014/main" id="{B5AE6C52-C57F-44C6-97A2-33C0F062F9A9}"/>
            </a:ext>
          </a:extLst>
        </xdr:cNvPr>
        <xdr:cNvSpPr txBox="1"/>
      </xdr:nvSpPr>
      <xdr:spPr>
        <a:xfrm>
          <a:off x="18421427" y="109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CB8D7A11-D00C-4996-965E-DE8A587F0B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E23D0B6-40CE-4B33-AD27-494F0E98AE0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FB9B2C9D-3BB9-4028-BD90-3858E9EC37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B96262D-241E-4400-8914-6EFAAFC0B4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45001640-A5AD-43C9-BC56-A09D90FEF9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37FEC64-A0F6-4A46-BFE3-B86CDF824D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998424E2-D996-4EF6-919A-9066D5CBE5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BA4289B-DF62-4DAC-B23D-C5D8CEDC8BA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F0304869-6A86-4F1C-8FED-8FB43628EB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AB884B1-C73C-4CC6-8161-7FCCF6938E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F616D47D-2A92-4483-8D3F-F8C7984CA6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54E7079D-0F2A-4954-AA85-9BC1A3E662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DA0FDB8A-7FA5-4D16-B790-9D110AAA7F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FE6B99DF-BCF0-4A3C-A1D7-2000E05285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E593D799-426B-46EF-A974-A5AAEF411E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F6A6FEC6-16A0-439A-AC16-965F73BE1C2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B27F99B1-A2DB-40F2-B4C2-41A84FD4F5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1B5C6EC1-0776-45A9-B6A2-E98D4A0BDA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847BAA03-275E-44F9-B95A-483C2924C7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17327BA1-3CAC-46EE-A06F-C90AA837B8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8F808005-ED17-4E27-B9F7-5659C8B6F4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26F3B09-B22F-4965-AF4C-C97CA715C3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77999775-78A9-4784-ABF5-0A449CDD72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FB372F53-04D4-497B-A87A-85E7D9A148B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AD075CAC-C33D-4FD5-BAD9-DFD89D23B1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49CED1CC-97C6-4FE6-8835-0A9D3337E8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D50AA2E6-71E4-49C8-8971-502F69E8484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A29C18A4-0019-46DC-8E49-4426DDCB0F1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6FCA1FC0-53C0-478E-B3C7-9CD029FBF79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A98A5857-936E-4BE8-A1A4-9673C16F981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A6ED1413-0DBF-4E47-AC4C-31F18894003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8434BCFD-6155-4050-A4CA-5FE5350D24B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AFB0DDC9-4436-4D90-BFDD-93CB779E19E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762FD4B9-7882-46AD-B8DA-2F789ADA274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2213E086-89C6-407D-BEE0-27C8DD160E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9AFC4829-9714-4684-BE2E-5A651887DFE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85E2C3A4-5AEE-474F-B01F-BD9D86E71F4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F19EAB18-B8BE-43CA-BD01-2BC0AA0B7E0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5E748FD7-FDF8-4F06-A56D-CC4121A994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A9E90CFC-9E2A-42EA-88AA-FD59B1DA81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735FF4A4-2054-49E3-93B9-F497431D56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D54E3E3E-B3C3-476A-9E87-2B1DF68CD7D7}"/>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CAE15406-2C04-45E9-9EE1-79A74948E96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52B4A187-0BDB-4BCA-9833-EA794C7CCFC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5CAA5640-8A46-4113-A932-223FAEF54FF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ABB9E4B7-23FE-44A8-890E-01E3E5F3FFF7}"/>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DCBDADC5-4509-42A4-9B90-01F98733DE48}"/>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6D3862F2-DFAD-4625-AAF4-CBB19226B92E}"/>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1EA08C55-33BF-4C01-8EA3-FCE6AE51EF9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3BD47892-D066-4947-8A63-AB15E8F37882}"/>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EAA1D4BA-DC7A-43DB-BCB2-BD10C29F0AD3}"/>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045A6218-4D44-49AC-A020-8BA98CCD58C9}"/>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68C3BDF-F368-4868-A32A-5F41907BD2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3BF5D9B-B7DA-4DAC-A210-B5E477B18A3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B565202-A61D-4188-ACD8-ED84B2333E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09F94E5-5AA9-4F45-921B-A12510E45E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803A471-C908-44DB-A0A5-8E4EC9A384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681" name="楕円 680">
          <a:extLst>
            <a:ext uri="{FF2B5EF4-FFF2-40B4-BE49-F238E27FC236}">
              <a16:creationId xmlns:a16="http://schemas.microsoft.com/office/drawing/2014/main" id="{C4D1FC4A-0D6F-4445-80F5-05F79EF5037F}"/>
            </a:ext>
          </a:extLst>
        </xdr:cNvPr>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682" name="【公民館】&#10;有形固定資産減価償却率該当値テキスト">
          <a:extLst>
            <a:ext uri="{FF2B5EF4-FFF2-40B4-BE49-F238E27FC236}">
              <a16:creationId xmlns:a16="http://schemas.microsoft.com/office/drawing/2014/main" id="{4EA3BFDE-AC3E-408E-8AF3-D81B2B40261E}"/>
            </a:ext>
          </a:extLst>
        </xdr:cNvPr>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58057</xdr:rowOff>
    </xdr:from>
    <xdr:to>
      <xdr:col>81</xdr:col>
      <xdr:colOff>101600</xdr:colOff>
      <xdr:row>108</xdr:row>
      <xdr:rowOff>159657</xdr:rowOff>
    </xdr:to>
    <xdr:sp macro="" textlink="">
      <xdr:nvSpPr>
        <xdr:cNvPr id="683" name="楕円 682">
          <a:extLst>
            <a:ext uri="{FF2B5EF4-FFF2-40B4-BE49-F238E27FC236}">
              <a16:creationId xmlns:a16="http://schemas.microsoft.com/office/drawing/2014/main" id="{8EBCE131-B887-4A12-9C54-B8F0CE2193EE}"/>
            </a:ext>
          </a:extLst>
        </xdr:cNvPr>
        <xdr:cNvSpPr/>
      </xdr:nvSpPr>
      <xdr:spPr>
        <a:xfrm>
          <a:off x="15430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108</xdr:row>
      <xdr:rowOff>108857</xdr:rowOff>
    </xdr:to>
    <xdr:cxnSp macro="">
      <xdr:nvCxnSpPr>
        <xdr:cNvPr id="684" name="直線コネクタ 683">
          <a:extLst>
            <a:ext uri="{FF2B5EF4-FFF2-40B4-BE49-F238E27FC236}">
              <a16:creationId xmlns:a16="http://schemas.microsoft.com/office/drawing/2014/main" id="{815252BE-05A8-44DA-8F0F-123249D0901A}"/>
            </a:ext>
          </a:extLst>
        </xdr:cNvPr>
        <xdr:cNvCxnSpPr/>
      </xdr:nvCxnSpPr>
      <xdr:spPr>
        <a:xfrm flipV="1">
          <a:off x="15481300" y="18290721"/>
          <a:ext cx="8382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22134</xdr:rowOff>
    </xdr:from>
    <xdr:to>
      <xdr:col>76</xdr:col>
      <xdr:colOff>165100</xdr:colOff>
      <xdr:row>108</xdr:row>
      <xdr:rowOff>123734</xdr:rowOff>
    </xdr:to>
    <xdr:sp macro="" textlink="">
      <xdr:nvSpPr>
        <xdr:cNvPr id="685" name="楕円 684">
          <a:extLst>
            <a:ext uri="{FF2B5EF4-FFF2-40B4-BE49-F238E27FC236}">
              <a16:creationId xmlns:a16="http://schemas.microsoft.com/office/drawing/2014/main" id="{80BB48D1-2025-44DD-9A57-43C7A3B73B14}"/>
            </a:ext>
          </a:extLst>
        </xdr:cNvPr>
        <xdr:cNvSpPr/>
      </xdr:nvSpPr>
      <xdr:spPr>
        <a:xfrm>
          <a:off x="14541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72934</xdr:rowOff>
    </xdr:from>
    <xdr:to>
      <xdr:col>81</xdr:col>
      <xdr:colOff>50800</xdr:colOff>
      <xdr:row>108</xdr:row>
      <xdr:rowOff>108857</xdr:rowOff>
    </xdr:to>
    <xdr:cxnSp macro="">
      <xdr:nvCxnSpPr>
        <xdr:cNvPr id="686" name="直線コネクタ 685">
          <a:extLst>
            <a:ext uri="{FF2B5EF4-FFF2-40B4-BE49-F238E27FC236}">
              <a16:creationId xmlns:a16="http://schemas.microsoft.com/office/drawing/2014/main" id="{378F2048-47D7-4B7E-8C1E-3A4752393869}"/>
            </a:ext>
          </a:extLst>
        </xdr:cNvPr>
        <xdr:cNvCxnSpPr/>
      </xdr:nvCxnSpPr>
      <xdr:spPr>
        <a:xfrm>
          <a:off x="14592300" y="185895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159294</xdr:rowOff>
    </xdr:from>
    <xdr:to>
      <xdr:col>72</xdr:col>
      <xdr:colOff>38100</xdr:colOff>
      <xdr:row>108</xdr:row>
      <xdr:rowOff>89444</xdr:rowOff>
    </xdr:to>
    <xdr:sp macro="" textlink="">
      <xdr:nvSpPr>
        <xdr:cNvPr id="687" name="楕円 686">
          <a:extLst>
            <a:ext uri="{FF2B5EF4-FFF2-40B4-BE49-F238E27FC236}">
              <a16:creationId xmlns:a16="http://schemas.microsoft.com/office/drawing/2014/main" id="{6A20B877-270F-46DB-8495-6EC430BBE8E1}"/>
            </a:ext>
          </a:extLst>
        </xdr:cNvPr>
        <xdr:cNvSpPr/>
      </xdr:nvSpPr>
      <xdr:spPr>
        <a:xfrm>
          <a:off x="13652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38644</xdr:rowOff>
    </xdr:from>
    <xdr:to>
      <xdr:col>76</xdr:col>
      <xdr:colOff>114300</xdr:colOff>
      <xdr:row>108</xdr:row>
      <xdr:rowOff>72934</xdr:rowOff>
    </xdr:to>
    <xdr:cxnSp macro="">
      <xdr:nvCxnSpPr>
        <xdr:cNvPr id="688" name="直線コネクタ 687">
          <a:extLst>
            <a:ext uri="{FF2B5EF4-FFF2-40B4-BE49-F238E27FC236}">
              <a16:creationId xmlns:a16="http://schemas.microsoft.com/office/drawing/2014/main" id="{8F219500-E0F6-4A12-B7D2-09841362C1EE}"/>
            </a:ext>
          </a:extLst>
        </xdr:cNvPr>
        <xdr:cNvCxnSpPr/>
      </xdr:nvCxnSpPr>
      <xdr:spPr>
        <a:xfrm>
          <a:off x="13703300" y="185552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131536</xdr:rowOff>
    </xdr:from>
    <xdr:to>
      <xdr:col>67</xdr:col>
      <xdr:colOff>101600</xdr:colOff>
      <xdr:row>108</xdr:row>
      <xdr:rowOff>61686</xdr:rowOff>
    </xdr:to>
    <xdr:sp macro="" textlink="">
      <xdr:nvSpPr>
        <xdr:cNvPr id="689" name="楕円 688">
          <a:extLst>
            <a:ext uri="{FF2B5EF4-FFF2-40B4-BE49-F238E27FC236}">
              <a16:creationId xmlns:a16="http://schemas.microsoft.com/office/drawing/2014/main" id="{1DDB16CB-5BAE-4784-8761-92146FEF80F4}"/>
            </a:ext>
          </a:extLst>
        </xdr:cNvPr>
        <xdr:cNvSpPr/>
      </xdr:nvSpPr>
      <xdr:spPr>
        <a:xfrm>
          <a:off x="1276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10886</xdr:rowOff>
    </xdr:from>
    <xdr:to>
      <xdr:col>71</xdr:col>
      <xdr:colOff>177800</xdr:colOff>
      <xdr:row>108</xdr:row>
      <xdr:rowOff>38644</xdr:rowOff>
    </xdr:to>
    <xdr:cxnSp macro="">
      <xdr:nvCxnSpPr>
        <xdr:cNvPr id="690" name="直線コネクタ 689">
          <a:extLst>
            <a:ext uri="{FF2B5EF4-FFF2-40B4-BE49-F238E27FC236}">
              <a16:creationId xmlns:a16="http://schemas.microsoft.com/office/drawing/2014/main" id="{52187C80-A211-499B-B549-4D67C257A1B1}"/>
            </a:ext>
          </a:extLst>
        </xdr:cNvPr>
        <xdr:cNvCxnSpPr/>
      </xdr:nvCxnSpPr>
      <xdr:spPr>
        <a:xfrm>
          <a:off x="12814300" y="185274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C316F2A8-62CC-4971-891F-958D5D801456}"/>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B44CC188-D76F-44ED-A1F9-7A96E91BD03D}"/>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2189B2DB-49C9-4E06-A51D-C6633961B04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5BFBC93D-C677-4797-B975-A5202D09DEBE}"/>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150784</xdr:rowOff>
    </xdr:from>
    <xdr:ext cx="405111" cy="259045"/>
    <xdr:sp macro="" textlink="">
      <xdr:nvSpPr>
        <xdr:cNvPr id="695" name="n_1mainValue【公民館】&#10;有形固定資産減価償却率">
          <a:extLst>
            <a:ext uri="{FF2B5EF4-FFF2-40B4-BE49-F238E27FC236}">
              <a16:creationId xmlns:a16="http://schemas.microsoft.com/office/drawing/2014/main" id="{E8DDAAE9-0048-421E-A0C1-3C3A7EAED337}"/>
            </a:ext>
          </a:extLst>
        </xdr:cNvPr>
        <xdr:cNvSpPr txBox="1"/>
      </xdr:nvSpPr>
      <xdr:spPr>
        <a:xfrm>
          <a:off x="152660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114861</xdr:rowOff>
    </xdr:from>
    <xdr:ext cx="405111" cy="259045"/>
    <xdr:sp macro="" textlink="">
      <xdr:nvSpPr>
        <xdr:cNvPr id="696" name="n_2mainValue【公民館】&#10;有形固定資産減価償却率">
          <a:extLst>
            <a:ext uri="{FF2B5EF4-FFF2-40B4-BE49-F238E27FC236}">
              <a16:creationId xmlns:a16="http://schemas.microsoft.com/office/drawing/2014/main" id="{641B8632-08D5-4B21-9452-1689715C7001}"/>
            </a:ext>
          </a:extLst>
        </xdr:cNvPr>
        <xdr:cNvSpPr txBox="1"/>
      </xdr:nvSpPr>
      <xdr:spPr>
        <a:xfrm>
          <a:off x="14389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80571</xdr:rowOff>
    </xdr:from>
    <xdr:ext cx="405111" cy="259045"/>
    <xdr:sp macro="" textlink="">
      <xdr:nvSpPr>
        <xdr:cNvPr id="697" name="n_3mainValue【公民館】&#10;有形固定資産減価償却率">
          <a:extLst>
            <a:ext uri="{FF2B5EF4-FFF2-40B4-BE49-F238E27FC236}">
              <a16:creationId xmlns:a16="http://schemas.microsoft.com/office/drawing/2014/main" id="{F6D2C21F-4A9A-4283-AB2A-F635DA24BDAB}"/>
            </a:ext>
          </a:extLst>
        </xdr:cNvPr>
        <xdr:cNvSpPr txBox="1"/>
      </xdr:nvSpPr>
      <xdr:spPr>
        <a:xfrm>
          <a:off x="135007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52813</xdr:rowOff>
    </xdr:from>
    <xdr:ext cx="405111" cy="259045"/>
    <xdr:sp macro="" textlink="">
      <xdr:nvSpPr>
        <xdr:cNvPr id="698" name="n_4mainValue【公民館】&#10;有形固定資産減価償却率">
          <a:extLst>
            <a:ext uri="{FF2B5EF4-FFF2-40B4-BE49-F238E27FC236}">
              <a16:creationId xmlns:a16="http://schemas.microsoft.com/office/drawing/2014/main" id="{A314636D-DC8B-42DF-8CF7-BB223F6D292C}"/>
            </a:ext>
          </a:extLst>
        </xdr:cNvPr>
        <xdr:cNvSpPr txBox="1"/>
      </xdr:nvSpPr>
      <xdr:spPr>
        <a:xfrm>
          <a:off x="12611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4FBF7FAC-985E-44C6-9E18-EA41149308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6C9CE0A0-2C4C-4980-9797-1C168F0358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FD0A742-67A2-49AC-8F4A-1A9C558042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4D279C7-AADF-45D2-B9E0-795AD0B7C2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AEDAFB99-94CE-4426-B7F5-838F5D3AF0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D7B715B9-FB9A-44E4-B876-62F33CA984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88020227-E6A0-43D8-9210-69BB047325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D832B32-0E85-4D6A-9664-1644298C999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0E16B69-E39E-49F5-B6B7-A48F8C21F2B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F90C1D69-2434-480F-9481-B707AD0D01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E857E515-40AB-47F4-BB2A-FFDC90BB514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A5F70F43-8FDB-437F-98D5-B5CEED382AD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F45A5395-542E-4DF9-A479-C0EEF6E1EC5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BA203A12-E914-4292-BCC4-7A27C78E984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F1C78268-509D-4D8E-B22B-B384BE07287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14011DD3-EFF9-459C-A119-A304288CC36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1A87EBB2-3CF1-4630-85A1-F7330607F51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D50421EF-B6D0-481A-B54D-33EA1A343E9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F379D121-D2DE-4127-9405-6D8BD159771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348CCDF2-2CE6-4035-8BE2-CDA137AB9DE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6E5FEE8D-B591-4B87-A754-A4EFF5DA577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584381DA-96A6-41D8-B1A5-4035FCE8010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64B74211-8958-4F45-8EC8-E6807796B5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2DFE7F2B-B911-471D-AEE3-94B26C2327AD}"/>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7ADC90B3-DA34-4BEA-911D-1A8CC7EFD827}"/>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627494E7-1EF9-402A-BCBA-35B0000E91E2}"/>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8E73B43E-E057-4C1C-B6A7-B02D235244DA}"/>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E6BBEB1B-F18A-498F-996B-8BFBBA37850F}"/>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E7982315-C0F6-4E76-A02B-F5BE9ED9CF0C}"/>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3465D231-6606-4CB3-9A62-C299BAF553E3}"/>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EBCFFB01-E276-4487-AFD9-69BD1646098D}"/>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378F25EB-7022-40A6-B669-C1F7FF4FE72C}"/>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8F235672-7AC1-4865-859F-3403F32E7499}"/>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BBE768A4-C5E5-4D7A-81E0-E4CF9367BF24}"/>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389B74E-4CF0-4B9C-8368-BAF494AB2F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67D95E3-6689-4F69-A5EA-41599CEA4E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1577853F-E417-4DBB-82C5-89038CD8C98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FC1D31C-2186-4939-B1A5-63C213C2163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5C8338B-925E-403C-AB05-181490D663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76606</xdr:rowOff>
    </xdr:from>
    <xdr:to>
      <xdr:col>116</xdr:col>
      <xdr:colOff>114300</xdr:colOff>
      <xdr:row>109</xdr:row>
      <xdr:rowOff>6756</xdr:rowOff>
    </xdr:to>
    <xdr:sp macro="" textlink="">
      <xdr:nvSpPr>
        <xdr:cNvPr id="738" name="楕円 737">
          <a:extLst>
            <a:ext uri="{FF2B5EF4-FFF2-40B4-BE49-F238E27FC236}">
              <a16:creationId xmlns:a16="http://schemas.microsoft.com/office/drawing/2014/main" id="{8F29FB23-0E0F-46B2-9A96-CEBD0FEF9971}"/>
            </a:ext>
          </a:extLst>
        </xdr:cNvPr>
        <xdr:cNvSpPr/>
      </xdr:nvSpPr>
      <xdr:spPr>
        <a:xfrm>
          <a:off x="22110700" y="185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a:extLst>
            <a:ext uri="{FF2B5EF4-FFF2-40B4-BE49-F238E27FC236}">
              <a16:creationId xmlns:a16="http://schemas.microsoft.com/office/drawing/2014/main" id="{8623EF28-8B82-43E1-851C-F2E8D3506EBF}"/>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76988</xdr:rowOff>
    </xdr:from>
    <xdr:to>
      <xdr:col>112</xdr:col>
      <xdr:colOff>38100</xdr:colOff>
      <xdr:row>109</xdr:row>
      <xdr:rowOff>7138</xdr:rowOff>
    </xdr:to>
    <xdr:sp macro="" textlink="">
      <xdr:nvSpPr>
        <xdr:cNvPr id="740" name="楕円 739">
          <a:extLst>
            <a:ext uri="{FF2B5EF4-FFF2-40B4-BE49-F238E27FC236}">
              <a16:creationId xmlns:a16="http://schemas.microsoft.com/office/drawing/2014/main" id="{EB6BEE32-CF68-4A85-8E33-1E85F75FFB61}"/>
            </a:ext>
          </a:extLst>
        </xdr:cNvPr>
        <xdr:cNvSpPr/>
      </xdr:nvSpPr>
      <xdr:spPr>
        <a:xfrm>
          <a:off x="21272500" y="18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127406</xdr:rowOff>
    </xdr:from>
    <xdr:to>
      <xdr:col>116</xdr:col>
      <xdr:colOff>63500</xdr:colOff>
      <xdr:row>108</xdr:row>
      <xdr:rowOff>127788</xdr:rowOff>
    </xdr:to>
    <xdr:cxnSp macro="">
      <xdr:nvCxnSpPr>
        <xdr:cNvPr id="741" name="直線コネクタ 740">
          <a:extLst>
            <a:ext uri="{FF2B5EF4-FFF2-40B4-BE49-F238E27FC236}">
              <a16:creationId xmlns:a16="http://schemas.microsoft.com/office/drawing/2014/main" id="{16EE4ECF-0AA1-440D-A357-C3F55E0CC8CE}"/>
            </a:ext>
          </a:extLst>
        </xdr:cNvPr>
        <xdr:cNvCxnSpPr/>
      </xdr:nvCxnSpPr>
      <xdr:spPr>
        <a:xfrm flipV="1">
          <a:off x="21323300" y="18644006"/>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79426</xdr:rowOff>
    </xdr:from>
    <xdr:to>
      <xdr:col>107</xdr:col>
      <xdr:colOff>101600</xdr:colOff>
      <xdr:row>109</xdr:row>
      <xdr:rowOff>9576</xdr:rowOff>
    </xdr:to>
    <xdr:sp macro="" textlink="">
      <xdr:nvSpPr>
        <xdr:cNvPr id="742" name="楕円 741">
          <a:extLst>
            <a:ext uri="{FF2B5EF4-FFF2-40B4-BE49-F238E27FC236}">
              <a16:creationId xmlns:a16="http://schemas.microsoft.com/office/drawing/2014/main" id="{B1AD035A-F93D-4F66-B5FD-A95F12A2150D}"/>
            </a:ext>
          </a:extLst>
        </xdr:cNvPr>
        <xdr:cNvSpPr/>
      </xdr:nvSpPr>
      <xdr:spPr>
        <a:xfrm>
          <a:off x="20383500" y="185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127788</xdr:rowOff>
    </xdr:from>
    <xdr:to>
      <xdr:col>111</xdr:col>
      <xdr:colOff>177800</xdr:colOff>
      <xdr:row>108</xdr:row>
      <xdr:rowOff>130226</xdr:rowOff>
    </xdr:to>
    <xdr:cxnSp macro="">
      <xdr:nvCxnSpPr>
        <xdr:cNvPr id="743" name="直線コネクタ 742">
          <a:extLst>
            <a:ext uri="{FF2B5EF4-FFF2-40B4-BE49-F238E27FC236}">
              <a16:creationId xmlns:a16="http://schemas.microsoft.com/office/drawing/2014/main" id="{1EFF1188-BAC5-44B1-A93A-0ECF7DBA5C28}"/>
            </a:ext>
          </a:extLst>
        </xdr:cNvPr>
        <xdr:cNvCxnSpPr/>
      </xdr:nvCxnSpPr>
      <xdr:spPr>
        <a:xfrm flipV="1">
          <a:off x="20434300" y="1864438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79502</xdr:rowOff>
    </xdr:from>
    <xdr:to>
      <xdr:col>102</xdr:col>
      <xdr:colOff>165100</xdr:colOff>
      <xdr:row>109</xdr:row>
      <xdr:rowOff>9652</xdr:rowOff>
    </xdr:to>
    <xdr:sp macro="" textlink="">
      <xdr:nvSpPr>
        <xdr:cNvPr id="744" name="楕円 743">
          <a:extLst>
            <a:ext uri="{FF2B5EF4-FFF2-40B4-BE49-F238E27FC236}">
              <a16:creationId xmlns:a16="http://schemas.microsoft.com/office/drawing/2014/main" id="{ADDFDE64-BB20-4C43-B8C2-9790FBC47F6B}"/>
            </a:ext>
          </a:extLst>
        </xdr:cNvPr>
        <xdr:cNvSpPr/>
      </xdr:nvSpPr>
      <xdr:spPr>
        <a:xfrm>
          <a:off x="19494500" y="185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130226</xdr:rowOff>
    </xdr:from>
    <xdr:to>
      <xdr:col>107</xdr:col>
      <xdr:colOff>50800</xdr:colOff>
      <xdr:row>108</xdr:row>
      <xdr:rowOff>130302</xdr:rowOff>
    </xdr:to>
    <xdr:cxnSp macro="">
      <xdr:nvCxnSpPr>
        <xdr:cNvPr id="745" name="直線コネクタ 744">
          <a:extLst>
            <a:ext uri="{FF2B5EF4-FFF2-40B4-BE49-F238E27FC236}">
              <a16:creationId xmlns:a16="http://schemas.microsoft.com/office/drawing/2014/main" id="{76B66421-19D2-4DE1-999F-4A2800419031}"/>
            </a:ext>
          </a:extLst>
        </xdr:cNvPr>
        <xdr:cNvCxnSpPr/>
      </xdr:nvCxnSpPr>
      <xdr:spPr>
        <a:xfrm flipV="1">
          <a:off x="19545300" y="1864682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79654</xdr:rowOff>
    </xdr:from>
    <xdr:to>
      <xdr:col>98</xdr:col>
      <xdr:colOff>38100</xdr:colOff>
      <xdr:row>109</xdr:row>
      <xdr:rowOff>9804</xdr:rowOff>
    </xdr:to>
    <xdr:sp macro="" textlink="">
      <xdr:nvSpPr>
        <xdr:cNvPr id="746" name="楕円 745">
          <a:extLst>
            <a:ext uri="{FF2B5EF4-FFF2-40B4-BE49-F238E27FC236}">
              <a16:creationId xmlns:a16="http://schemas.microsoft.com/office/drawing/2014/main" id="{31A16A3B-95FA-472B-BC3F-A5E1ED4B6FE3}"/>
            </a:ext>
          </a:extLst>
        </xdr:cNvPr>
        <xdr:cNvSpPr/>
      </xdr:nvSpPr>
      <xdr:spPr>
        <a:xfrm>
          <a:off x="18605500" y="185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130302</xdr:rowOff>
    </xdr:from>
    <xdr:to>
      <xdr:col>102</xdr:col>
      <xdr:colOff>114300</xdr:colOff>
      <xdr:row>108</xdr:row>
      <xdr:rowOff>130454</xdr:rowOff>
    </xdr:to>
    <xdr:cxnSp macro="">
      <xdr:nvCxnSpPr>
        <xdr:cNvPr id="747" name="直線コネクタ 746">
          <a:extLst>
            <a:ext uri="{FF2B5EF4-FFF2-40B4-BE49-F238E27FC236}">
              <a16:creationId xmlns:a16="http://schemas.microsoft.com/office/drawing/2014/main" id="{3C21B26D-05BC-466D-A3BF-9B8DF1037745}"/>
            </a:ext>
          </a:extLst>
        </xdr:cNvPr>
        <xdr:cNvCxnSpPr/>
      </xdr:nvCxnSpPr>
      <xdr:spPr>
        <a:xfrm flipV="1">
          <a:off x="18656300" y="1864690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D5A7FB8B-46F6-44DE-BF4D-1560E454B0D5}"/>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BC9250F0-F905-4396-9703-49BD30D14F60}"/>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6967E91A-FB02-4951-A652-B5CFEFF29EAD}"/>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D595C661-C28A-40DA-9C88-548FA2460725}"/>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169715</xdr:rowOff>
    </xdr:from>
    <xdr:ext cx="469744" cy="259045"/>
    <xdr:sp macro="" textlink="">
      <xdr:nvSpPr>
        <xdr:cNvPr id="752" name="n_1mainValue【公民館】&#10;一人当たり面積">
          <a:extLst>
            <a:ext uri="{FF2B5EF4-FFF2-40B4-BE49-F238E27FC236}">
              <a16:creationId xmlns:a16="http://schemas.microsoft.com/office/drawing/2014/main" id="{7B893019-3BF1-4D96-A3C0-A0DDCED7FBA3}"/>
            </a:ext>
          </a:extLst>
        </xdr:cNvPr>
        <xdr:cNvSpPr txBox="1"/>
      </xdr:nvSpPr>
      <xdr:spPr>
        <a:xfrm>
          <a:off x="21075727" y="186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703</xdr:rowOff>
    </xdr:from>
    <xdr:ext cx="469744" cy="259045"/>
    <xdr:sp macro="" textlink="">
      <xdr:nvSpPr>
        <xdr:cNvPr id="753" name="n_2mainValue【公民館】&#10;一人当たり面積">
          <a:extLst>
            <a:ext uri="{FF2B5EF4-FFF2-40B4-BE49-F238E27FC236}">
              <a16:creationId xmlns:a16="http://schemas.microsoft.com/office/drawing/2014/main" id="{C1A0E69D-D4A4-4BE2-8CCF-709195112735}"/>
            </a:ext>
          </a:extLst>
        </xdr:cNvPr>
        <xdr:cNvSpPr txBox="1"/>
      </xdr:nvSpPr>
      <xdr:spPr>
        <a:xfrm>
          <a:off x="20199427" y="186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779</xdr:rowOff>
    </xdr:from>
    <xdr:ext cx="469744" cy="259045"/>
    <xdr:sp macro="" textlink="">
      <xdr:nvSpPr>
        <xdr:cNvPr id="754" name="n_3mainValue【公民館】&#10;一人当たり面積">
          <a:extLst>
            <a:ext uri="{FF2B5EF4-FFF2-40B4-BE49-F238E27FC236}">
              <a16:creationId xmlns:a16="http://schemas.microsoft.com/office/drawing/2014/main" id="{BFD1C536-FE90-4280-93AA-DE594DA5A214}"/>
            </a:ext>
          </a:extLst>
        </xdr:cNvPr>
        <xdr:cNvSpPr txBox="1"/>
      </xdr:nvSpPr>
      <xdr:spPr>
        <a:xfrm>
          <a:off x="19310427" y="186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931</xdr:rowOff>
    </xdr:from>
    <xdr:ext cx="469744" cy="259045"/>
    <xdr:sp macro="" textlink="">
      <xdr:nvSpPr>
        <xdr:cNvPr id="755" name="n_4mainValue【公民館】&#10;一人当たり面積">
          <a:extLst>
            <a:ext uri="{FF2B5EF4-FFF2-40B4-BE49-F238E27FC236}">
              <a16:creationId xmlns:a16="http://schemas.microsoft.com/office/drawing/2014/main" id="{B90B5D5A-A0DD-4FD9-B220-96079B93597D}"/>
            </a:ext>
          </a:extLst>
        </xdr:cNvPr>
        <xdr:cNvSpPr txBox="1"/>
      </xdr:nvSpPr>
      <xdr:spPr>
        <a:xfrm>
          <a:off x="18421427" y="186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F8A6CF83-D019-40C4-8C56-6235B0413B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88972165-5BCE-4465-9F65-FA097C3C45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A1132BD1-3348-40EE-BD97-3BF78E5172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とりわけ高くなっている施設は、公営住宅であり、低くなっている施設は保育所である。公営住宅については公営住宅等長寿命化計画に基づく修繕・建替等を実施予定である。公民館については講堂など耐震改修や石綿対策を要する施設の一部分については、改修工事を実施したことにより数値が下降している。その他、学校施設については近年、屋根改修や非構造部材落下防止対策などのを実施し、施設の維持管理に努めており、公共施設等総合管理計画（個別施設計画）に基づき、公共施設等管理適正推進事業債等を活用した長寿命化改修工事に着手しており、適切な管理運営の取組を行っていく。道路、橋梁については道路修繕計画に基づく計画的な道路維持管理に取り組んでいく。保育所については、村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園あった保育所を平成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年度に移転新築による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園化したことによるものであり、子育て環境の整備に取り組んだ結果によるものである。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DA4860-4CD0-48B9-8C73-D55465211B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1330D4-0D7F-4EDF-8607-5663050FBF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F026A1-8C83-4075-A357-2ADCAA7A9FE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749146-F02C-46FB-8BF1-B2ED1D86E7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00BF8B-99BD-4C18-BDB0-985E029224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07FAA0-97EB-4DE1-8BD3-C62F7C1BCF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196D9A8-DAA1-498D-ABD3-1B2DE19248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E975EE-8D8D-4289-8279-52F36A1E19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ACE099-C08D-4A5A-BA9A-9CE208F228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CCD72C-876E-4029-B468-651C275A55E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3CBEC5-0375-48CD-AF25-D10428AC79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869F63-6281-465D-96AA-8F9BDE3240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E384A8-0993-4E5E-9953-83CAE828EC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ABAEA6C-061C-4A25-A85E-0FDC0DD1E1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F831F6-D0EC-4BA8-A713-E79E4E5C334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01F591-7814-4C6D-97A5-3B3176C57E5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55F631-AD02-4AC7-B2B0-19ED2E832E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F7C62E-6237-4BF3-857B-742528ECBE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940911-E300-4E8E-AB9A-E4CD2113C6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2B82C7-AA33-4E1F-AF3B-60BE61F9FD3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2546EC-1989-41AD-82FD-2BA0699F64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95E849-73C6-4437-9AAF-5EDDF8ABC6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418747-1F7A-442A-BE7B-18261D8D1B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FDFBED-C456-4A13-8555-0F14E106F1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4989A1-E3E7-45B6-BB0C-A94FB7D50C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0617C2-6C42-4D3D-9653-BC507FABC4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FA5C30-CEE0-4278-97AF-2CD679A996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1C9B8C-B3CF-41D1-8720-0781F9CC58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2C00D2-F9BC-4C78-B7DB-B2E812B74D4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CFFD0BB-7D9A-4B11-AA69-9C64A4EA7EA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1086706-FA57-4536-A0CE-AF9E45AC12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F1614CA-0188-411D-AEBD-85B84FACA8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83BC25-ED05-4A57-B99B-B2CDB5EE19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4F60BF-5C7D-4B79-AA7C-1ACC9B9101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FE4CCDF-B02E-46BE-9D34-554189E543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FDAA98-3304-4502-97F5-D30643A75C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59CEEB-FF68-47D6-9C42-474080864D8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4CC3899-41A8-49C4-93E2-8AFA2908BB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5481A3-A6EA-457F-A1FD-62CC874EF2B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62ED551-2324-4ED8-87CF-2098D83566F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18C0092-546A-4CD0-8538-F2F3E480C2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2372D2D-0B81-41C7-9CBE-E4F7FAD862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B0DE7A6-550A-42D0-935B-CDEBD7119DC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802350B-3B23-4347-9A63-D0C02F72AC1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24207D4-8EAB-4CE5-9A91-FE2EBDFEC8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3BB5A6A-1C54-4361-A4BA-B756CC5A19F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02EF544-EEC1-43FD-AB27-A95EE47D60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7E8BE8F-96FC-4725-A71E-B3FE52DBFE8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9EEE773-3685-4788-A0AB-66D76BEEA4C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937B240-E85E-4653-ABA0-41241660DC9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C46CD6F-3E37-4FF0-8E86-62C586FB824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2CBE128D-CA58-4F22-BEA6-DF5A1555C6BB}"/>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39244B8-A895-4C27-A6BA-330709845FA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ABCC6B39-C743-4EEE-A755-225D844CC4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9AD5EC81-A995-4E6F-BFF0-F7015DA50C2D}"/>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9CA435A9-54F6-42DE-A453-D1DAD08DB513}"/>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C3BFA72-3B98-4473-B0B7-330F9BD7E78D}"/>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B7D1178F-21EA-4412-80A9-FD4185F98B8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B56ADEA-49E3-4013-A950-3DBF92819CDE}"/>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a:extLst>
            <a:ext uri="{FF2B5EF4-FFF2-40B4-BE49-F238E27FC236}">
              <a16:creationId xmlns:a16="http://schemas.microsoft.com/office/drawing/2014/main" id="{E6D3000D-6B28-47CB-B2C3-7E4C2DFE0318}"/>
            </a:ext>
          </a:extLst>
        </xdr:cNvPr>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C9ABF5E5-B916-474D-8839-2BD918B4B825}"/>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FF35C0A7-3946-4818-B48A-0A1ADAB6D780}"/>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1A7977F5-48F2-4297-8138-398986695F46}"/>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4E15258F-EF4F-4947-9D82-A36E8D969FB7}"/>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FEF5AB74-4B9A-4410-99E2-0ACD803D223C}"/>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58E1E10-6DAA-4F72-8EE7-73E4ADC6EB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559E124-3662-4909-9B46-EC709DA205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7A854E-BBE8-4954-BC36-DA7D89E886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54FF3A7-6686-4D14-B80B-4D668857AC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E759D8-7187-4C79-AABB-D8A790F2925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2" name="楕円 71">
          <a:extLst>
            <a:ext uri="{FF2B5EF4-FFF2-40B4-BE49-F238E27FC236}">
              <a16:creationId xmlns:a16="http://schemas.microsoft.com/office/drawing/2014/main" id="{87DD001D-CC75-4621-A226-73F3DFFAA97D}"/>
            </a:ext>
          </a:extLst>
        </xdr:cNvPr>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15257</xdr:rowOff>
    </xdr:from>
    <xdr:ext cx="405111" cy="259045"/>
    <xdr:sp macro="" textlink="">
      <xdr:nvSpPr>
        <xdr:cNvPr id="73" name="【図書館】&#10;有形固定資産減価償却率該当値テキスト">
          <a:extLst>
            <a:ext uri="{FF2B5EF4-FFF2-40B4-BE49-F238E27FC236}">
              <a16:creationId xmlns:a16="http://schemas.microsoft.com/office/drawing/2014/main" id="{8AA721DD-9604-42A3-98C1-C21995806042}"/>
            </a:ext>
          </a:extLst>
        </xdr:cNvPr>
        <xdr:cNvSpPr txBox="1"/>
      </xdr:nvSpPr>
      <xdr:spPr>
        <a:xfrm>
          <a:off x="4673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12700</xdr:rowOff>
    </xdr:from>
    <xdr:to>
      <xdr:col>20</xdr:col>
      <xdr:colOff>38100</xdr:colOff>
      <xdr:row>38</xdr:row>
      <xdr:rowOff>114300</xdr:rowOff>
    </xdr:to>
    <xdr:sp macro="" textlink="">
      <xdr:nvSpPr>
        <xdr:cNvPr id="74" name="楕円 73">
          <a:extLst>
            <a:ext uri="{FF2B5EF4-FFF2-40B4-BE49-F238E27FC236}">
              <a16:creationId xmlns:a16="http://schemas.microsoft.com/office/drawing/2014/main" id="{8548D711-FAB4-42D2-9719-E46E5375ED07}"/>
            </a:ext>
          </a:extLst>
        </xdr:cNvPr>
        <xdr:cNvSpPr/>
      </xdr:nvSpPr>
      <xdr:spPr>
        <a:xfrm>
          <a:off x="3746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63500</xdr:rowOff>
    </xdr:from>
    <xdr:to>
      <xdr:col>24</xdr:col>
      <xdr:colOff>63500</xdr:colOff>
      <xdr:row>38</xdr:row>
      <xdr:rowOff>87630</xdr:rowOff>
    </xdr:to>
    <xdr:cxnSp macro="">
      <xdr:nvCxnSpPr>
        <xdr:cNvPr id="75" name="直線コネクタ 74">
          <a:extLst>
            <a:ext uri="{FF2B5EF4-FFF2-40B4-BE49-F238E27FC236}">
              <a16:creationId xmlns:a16="http://schemas.microsoft.com/office/drawing/2014/main" id="{ABF1B2F3-BDC7-4958-827B-41F14E30F9BB}"/>
            </a:ext>
          </a:extLst>
        </xdr:cNvPr>
        <xdr:cNvCxnSpPr/>
      </xdr:nvCxnSpPr>
      <xdr:spPr>
        <a:xfrm>
          <a:off x="3797300" y="65786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133350</xdr:rowOff>
    </xdr:from>
    <xdr:to>
      <xdr:col>15</xdr:col>
      <xdr:colOff>101600</xdr:colOff>
      <xdr:row>38</xdr:row>
      <xdr:rowOff>63500</xdr:rowOff>
    </xdr:to>
    <xdr:sp macro="" textlink="">
      <xdr:nvSpPr>
        <xdr:cNvPr id="76" name="楕円 75">
          <a:extLst>
            <a:ext uri="{FF2B5EF4-FFF2-40B4-BE49-F238E27FC236}">
              <a16:creationId xmlns:a16="http://schemas.microsoft.com/office/drawing/2014/main" id="{956193FB-C4CD-441A-9E65-9F1CE6ED4682}"/>
            </a:ext>
          </a:extLst>
        </xdr:cNvPr>
        <xdr:cNvSpPr/>
      </xdr:nvSpPr>
      <xdr:spPr>
        <a:xfrm>
          <a:off x="2857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12700</xdr:rowOff>
    </xdr:from>
    <xdr:to>
      <xdr:col>19</xdr:col>
      <xdr:colOff>177800</xdr:colOff>
      <xdr:row>38</xdr:row>
      <xdr:rowOff>63500</xdr:rowOff>
    </xdr:to>
    <xdr:cxnSp macro="">
      <xdr:nvCxnSpPr>
        <xdr:cNvPr id="77" name="直線コネクタ 76">
          <a:extLst>
            <a:ext uri="{FF2B5EF4-FFF2-40B4-BE49-F238E27FC236}">
              <a16:creationId xmlns:a16="http://schemas.microsoft.com/office/drawing/2014/main" id="{DEE04F0A-72FF-4CCB-B0BA-39C0347D157E}"/>
            </a:ext>
          </a:extLst>
        </xdr:cNvPr>
        <xdr:cNvCxnSpPr/>
      </xdr:nvCxnSpPr>
      <xdr:spPr>
        <a:xfrm>
          <a:off x="2908300" y="652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133350</xdr:rowOff>
    </xdr:from>
    <xdr:to>
      <xdr:col>10</xdr:col>
      <xdr:colOff>165100</xdr:colOff>
      <xdr:row>38</xdr:row>
      <xdr:rowOff>63500</xdr:rowOff>
    </xdr:to>
    <xdr:sp macro="" textlink="">
      <xdr:nvSpPr>
        <xdr:cNvPr id="78" name="楕円 77">
          <a:extLst>
            <a:ext uri="{FF2B5EF4-FFF2-40B4-BE49-F238E27FC236}">
              <a16:creationId xmlns:a16="http://schemas.microsoft.com/office/drawing/2014/main" id="{2710D5CB-635E-464E-9A50-ABDD809236B0}"/>
            </a:ext>
          </a:extLst>
        </xdr:cNvPr>
        <xdr:cNvSpPr/>
      </xdr:nvSpPr>
      <xdr:spPr>
        <a:xfrm>
          <a:off x="196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12700</xdr:rowOff>
    </xdr:from>
    <xdr:to>
      <xdr:col>15</xdr:col>
      <xdr:colOff>50800</xdr:colOff>
      <xdr:row>38</xdr:row>
      <xdr:rowOff>12700</xdr:rowOff>
    </xdr:to>
    <xdr:cxnSp macro="">
      <xdr:nvCxnSpPr>
        <xdr:cNvPr id="79" name="直線コネクタ 78">
          <a:extLst>
            <a:ext uri="{FF2B5EF4-FFF2-40B4-BE49-F238E27FC236}">
              <a16:creationId xmlns:a16="http://schemas.microsoft.com/office/drawing/2014/main" id="{B56BAB73-0435-492F-A54A-71F42241868C}"/>
            </a:ext>
          </a:extLst>
        </xdr:cNvPr>
        <xdr:cNvCxnSpPr/>
      </xdr:nvCxnSpPr>
      <xdr:spPr>
        <a:xfrm>
          <a:off x="2019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107950</xdr:rowOff>
    </xdr:from>
    <xdr:to>
      <xdr:col>6</xdr:col>
      <xdr:colOff>38100</xdr:colOff>
      <xdr:row>38</xdr:row>
      <xdr:rowOff>38100</xdr:rowOff>
    </xdr:to>
    <xdr:sp macro="" textlink="">
      <xdr:nvSpPr>
        <xdr:cNvPr id="80" name="楕円 79">
          <a:extLst>
            <a:ext uri="{FF2B5EF4-FFF2-40B4-BE49-F238E27FC236}">
              <a16:creationId xmlns:a16="http://schemas.microsoft.com/office/drawing/2014/main" id="{C62873F3-A72A-4426-B951-5F46B15E4CBD}"/>
            </a:ext>
          </a:extLst>
        </xdr:cNvPr>
        <xdr:cNvSpPr/>
      </xdr:nvSpPr>
      <xdr:spPr>
        <a:xfrm>
          <a:off x="107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158750</xdr:rowOff>
    </xdr:from>
    <xdr:to>
      <xdr:col>10</xdr:col>
      <xdr:colOff>114300</xdr:colOff>
      <xdr:row>38</xdr:row>
      <xdr:rowOff>12700</xdr:rowOff>
    </xdr:to>
    <xdr:cxnSp macro="">
      <xdr:nvCxnSpPr>
        <xdr:cNvPr id="81" name="直線コネクタ 80">
          <a:extLst>
            <a:ext uri="{FF2B5EF4-FFF2-40B4-BE49-F238E27FC236}">
              <a16:creationId xmlns:a16="http://schemas.microsoft.com/office/drawing/2014/main" id="{87E9F338-9C58-420A-B351-7B7E7B4D31E1}"/>
            </a:ext>
          </a:extLst>
        </xdr:cNvPr>
        <xdr:cNvCxnSpPr/>
      </xdr:nvCxnSpPr>
      <xdr:spPr>
        <a:xfrm>
          <a:off x="11303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A08238D8-C962-47BF-B3E6-8227A633D917}"/>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a:extLst>
            <a:ext uri="{FF2B5EF4-FFF2-40B4-BE49-F238E27FC236}">
              <a16:creationId xmlns:a16="http://schemas.microsoft.com/office/drawing/2014/main" id="{BE062DC7-554B-4B6C-925B-AAE53DE885D6}"/>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a:extLst>
            <a:ext uri="{FF2B5EF4-FFF2-40B4-BE49-F238E27FC236}">
              <a16:creationId xmlns:a16="http://schemas.microsoft.com/office/drawing/2014/main" id="{B1A4987B-0B6A-4E31-A586-44F8616E378F}"/>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a:extLst>
            <a:ext uri="{FF2B5EF4-FFF2-40B4-BE49-F238E27FC236}">
              <a16:creationId xmlns:a16="http://schemas.microsoft.com/office/drawing/2014/main" id="{2FC9BB6F-B749-4150-B264-71F5D0FDA42E}"/>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105427</xdr:rowOff>
    </xdr:from>
    <xdr:ext cx="405111" cy="259045"/>
    <xdr:sp macro="" textlink="">
      <xdr:nvSpPr>
        <xdr:cNvPr id="86" name="n_1mainValue【図書館】&#10;有形固定資産減価償却率">
          <a:extLst>
            <a:ext uri="{FF2B5EF4-FFF2-40B4-BE49-F238E27FC236}">
              <a16:creationId xmlns:a16="http://schemas.microsoft.com/office/drawing/2014/main" id="{BEFF38B1-B9E6-475E-BDD6-E777CEA0BB3D}"/>
            </a:ext>
          </a:extLst>
        </xdr:cNvPr>
        <xdr:cNvSpPr txBox="1"/>
      </xdr:nvSpPr>
      <xdr:spPr>
        <a:xfrm>
          <a:off x="35820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54627</xdr:rowOff>
    </xdr:from>
    <xdr:ext cx="405111" cy="259045"/>
    <xdr:sp macro="" textlink="">
      <xdr:nvSpPr>
        <xdr:cNvPr id="87" name="n_2mainValue【図書館】&#10;有形固定資産減価償却率">
          <a:extLst>
            <a:ext uri="{FF2B5EF4-FFF2-40B4-BE49-F238E27FC236}">
              <a16:creationId xmlns:a16="http://schemas.microsoft.com/office/drawing/2014/main" id="{55034875-6156-45A2-8B30-35E0BEC5DEAC}"/>
            </a:ext>
          </a:extLst>
        </xdr:cNvPr>
        <xdr:cNvSpPr txBox="1"/>
      </xdr:nvSpPr>
      <xdr:spPr>
        <a:xfrm>
          <a:off x="27057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54627</xdr:rowOff>
    </xdr:from>
    <xdr:ext cx="405111" cy="259045"/>
    <xdr:sp macro="" textlink="">
      <xdr:nvSpPr>
        <xdr:cNvPr id="88" name="n_3mainValue【図書館】&#10;有形固定資産減価償却率">
          <a:extLst>
            <a:ext uri="{FF2B5EF4-FFF2-40B4-BE49-F238E27FC236}">
              <a16:creationId xmlns:a16="http://schemas.microsoft.com/office/drawing/2014/main" id="{32582274-31C7-415E-9426-E2A988D0C8E8}"/>
            </a:ext>
          </a:extLst>
        </xdr:cNvPr>
        <xdr:cNvSpPr txBox="1"/>
      </xdr:nvSpPr>
      <xdr:spPr>
        <a:xfrm>
          <a:off x="18167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29227</xdr:rowOff>
    </xdr:from>
    <xdr:ext cx="405111" cy="259045"/>
    <xdr:sp macro="" textlink="">
      <xdr:nvSpPr>
        <xdr:cNvPr id="89" name="n_4mainValue【図書館】&#10;有形固定資産減価償却率">
          <a:extLst>
            <a:ext uri="{FF2B5EF4-FFF2-40B4-BE49-F238E27FC236}">
              <a16:creationId xmlns:a16="http://schemas.microsoft.com/office/drawing/2014/main" id="{224F8906-A9A8-4AF8-BAEF-D1CB01119704}"/>
            </a:ext>
          </a:extLst>
        </xdr:cNvPr>
        <xdr:cNvSpPr txBox="1"/>
      </xdr:nvSpPr>
      <xdr:spPr>
        <a:xfrm>
          <a:off x="927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BAEA24FF-9D14-4459-9C76-D184AC25E9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F638FED6-322D-4748-930B-C69438ADFC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E7A26D13-5C5E-4A6D-9288-B6163BC50A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ED2FADE8-4342-4018-B9A0-9C13BE7E00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F67BAF5E-927E-4D3E-ADF2-53FE3D827D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115F6A4B-21DE-4E68-B47A-6B1A2EBF78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FBAC6D5-0440-4F80-A7AA-84DACF9EE4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1510D030-FAE8-4249-B4F1-73830D8F4FA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9D437B60-DA3C-4071-AE15-F3E0DB45489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A4352AE7-80F5-404B-A399-765F924CB3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0579B009-06EE-488B-896C-BC3423C7A59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37773177-3CF9-4F75-8AB6-52226349290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94FBC2F7-FC55-45FA-8466-91092EA8952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28283BC7-7F46-4C73-A5DC-CCD9F8C902A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3ADF5114-CEA6-477C-B8FD-BF4A086F4BB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917AC50B-1E8C-4EE6-84A4-1534A313C42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562F7110-D204-46F0-B488-431F3D67563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096CA112-5373-4A24-8006-25D40C4676B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2453F81-501C-4A5F-8251-260863EC0D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3B4A16D2-43BC-456F-9E20-0BE767A33D5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48CC8519-734C-4D5A-B462-33A0E49890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5513E14F-7107-44C4-A7D5-169C72784886}"/>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0B8BC718-AC59-4C00-8BD2-F1384CA6DBF3}"/>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9442DDAE-592B-42F6-88E6-A4E596C267A9}"/>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90FE4521-6F88-40A7-8996-5A348E0506D6}"/>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1EF525F4-46B4-412A-8061-16E94B8036C7}"/>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a:extLst>
            <a:ext uri="{FF2B5EF4-FFF2-40B4-BE49-F238E27FC236}">
              <a16:creationId xmlns:a16="http://schemas.microsoft.com/office/drawing/2014/main" id="{9CC14356-031E-4632-826D-4F90552501CF}"/>
            </a:ext>
          </a:extLst>
        </xdr:cNvPr>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87908F59-D4E4-476C-8872-DED779795350}"/>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1BFD9D0B-0A2B-4ABC-930E-8F2799DE2CC4}"/>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B34A33D9-69DD-42F4-82B4-68C62FC42ACC}"/>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0EF864C3-5AC8-4D07-9380-3B7702A42E92}"/>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9181ACF7-6DFD-4172-96A3-72EB517D32DC}"/>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30A5F2F-3CA3-4ACA-B8DB-FFFEDA14E3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5D710AB-93CC-4BC7-8DE8-9CFAF3E3477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4BD1D0C-8E1A-46D2-94D9-625D1D8E42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CF08B25-4B7C-4A56-A7C5-84FBAAE73E2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B5A647-7E59-42E1-8063-0A4C7D56A7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146558</xdr:rowOff>
    </xdr:from>
    <xdr:to>
      <xdr:col>55</xdr:col>
      <xdr:colOff>50800</xdr:colOff>
      <xdr:row>41</xdr:row>
      <xdr:rowOff>76708</xdr:rowOff>
    </xdr:to>
    <xdr:sp macro="" textlink="">
      <xdr:nvSpPr>
        <xdr:cNvPr id="127" name="楕円 126">
          <a:extLst>
            <a:ext uri="{FF2B5EF4-FFF2-40B4-BE49-F238E27FC236}">
              <a16:creationId xmlns:a16="http://schemas.microsoft.com/office/drawing/2014/main" id="{C058E5BF-072F-484C-90E6-D4A860D7DFF4}"/>
            </a:ext>
          </a:extLst>
        </xdr:cNvPr>
        <xdr:cNvSpPr/>
      </xdr:nvSpPr>
      <xdr:spPr>
        <a:xfrm>
          <a:off x="104267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61485</xdr:rowOff>
    </xdr:from>
    <xdr:ext cx="469744" cy="259045"/>
    <xdr:sp macro="" textlink="">
      <xdr:nvSpPr>
        <xdr:cNvPr id="128" name="【図書館】&#10;一人当たり面積該当値テキスト">
          <a:extLst>
            <a:ext uri="{FF2B5EF4-FFF2-40B4-BE49-F238E27FC236}">
              <a16:creationId xmlns:a16="http://schemas.microsoft.com/office/drawing/2014/main" id="{657A5A1D-46DE-4043-B661-2CD4E8762654}"/>
            </a:ext>
          </a:extLst>
        </xdr:cNvPr>
        <xdr:cNvSpPr txBox="1"/>
      </xdr:nvSpPr>
      <xdr:spPr>
        <a:xfrm>
          <a:off x="10515600" y="691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146558</xdr:rowOff>
    </xdr:from>
    <xdr:to>
      <xdr:col>50</xdr:col>
      <xdr:colOff>165100</xdr:colOff>
      <xdr:row>41</xdr:row>
      <xdr:rowOff>76708</xdr:rowOff>
    </xdr:to>
    <xdr:sp macro="" textlink="">
      <xdr:nvSpPr>
        <xdr:cNvPr id="129" name="楕円 128">
          <a:extLst>
            <a:ext uri="{FF2B5EF4-FFF2-40B4-BE49-F238E27FC236}">
              <a16:creationId xmlns:a16="http://schemas.microsoft.com/office/drawing/2014/main" id="{92693B65-AAF5-47D8-9424-BB0C8138A03F}"/>
            </a:ext>
          </a:extLst>
        </xdr:cNvPr>
        <xdr:cNvSpPr/>
      </xdr:nvSpPr>
      <xdr:spPr>
        <a:xfrm>
          <a:off x="9588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25908</xdr:rowOff>
    </xdr:from>
    <xdr:to>
      <xdr:col>55</xdr:col>
      <xdr:colOff>0</xdr:colOff>
      <xdr:row>41</xdr:row>
      <xdr:rowOff>25908</xdr:rowOff>
    </xdr:to>
    <xdr:cxnSp macro="">
      <xdr:nvCxnSpPr>
        <xdr:cNvPr id="130" name="直線コネクタ 129">
          <a:extLst>
            <a:ext uri="{FF2B5EF4-FFF2-40B4-BE49-F238E27FC236}">
              <a16:creationId xmlns:a16="http://schemas.microsoft.com/office/drawing/2014/main" id="{1B144A60-3B86-4F6F-AAEF-9634CE104E34}"/>
            </a:ext>
          </a:extLst>
        </xdr:cNvPr>
        <xdr:cNvCxnSpPr/>
      </xdr:nvCxnSpPr>
      <xdr:spPr>
        <a:xfrm>
          <a:off x="9639300" y="705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148844</xdr:rowOff>
    </xdr:from>
    <xdr:to>
      <xdr:col>46</xdr:col>
      <xdr:colOff>38100</xdr:colOff>
      <xdr:row>41</xdr:row>
      <xdr:rowOff>78994</xdr:rowOff>
    </xdr:to>
    <xdr:sp macro="" textlink="">
      <xdr:nvSpPr>
        <xdr:cNvPr id="131" name="楕円 130">
          <a:extLst>
            <a:ext uri="{FF2B5EF4-FFF2-40B4-BE49-F238E27FC236}">
              <a16:creationId xmlns:a16="http://schemas.microsoft.com/office/drawing/2014/main" id="{308945D7-2500-4304-A61A-59DAF3F82BC0}"/>
            </a:ext>
          </a:extLst>
        </xdr:cNvPr>
        <xdr:cNvSpPr/>
      </xdr:nvSpPr>
      <xdr:spPr>
        <a:xfrm>
          <a:off x="8699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25908</xdr:rowOff>
    </xdr:from>
    <xdr:to>
      <xdr:col>50</xdr:col>
      <xdr:colOff>114300</xdr:colOff>
      <xdr:row>41</xdr:row>
      <xdr:rowOff>28194</xdr:rowOff>
    </xdr:to>
    <xdr:cxnSp macro="">
      <xdr:nvCxnSpPr>
        <xdr:cNvPr id="132" name="直線コネクタ 131">
          <a:extLst>
            <a:ext uri="{FF2B5EF4-FFF2-40B4-BE49-F238E27FC236}">
              <a16:creationId xmlns:a16="http://schemas.microsoft.com/office/drawing/2014/main" id="{F43F561E-4A42-4EB9-845C-6F0F13577D0D}"/>
            </a:ext>
          </a:extLst>
        </xdr:cNvPr>
        <xdr:cNvCxnSpPr/>
      </xdr:nvCxnSpPr>
      <xdr:spPr>
        <a:xfrm flipV="1">
          <a:off x="8750300" y="705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148844</xdr:rowOff>
    </xdr:from>
    <xdr:to>
      <xdr:col>41</xdr:col>
      <xdr:colOff>101600</xdr:colOff>
      <xdr:row>41</xdr:row>
      <xdr:rowOff>78994</xdr:rowOff>
    </xdr:to>
    <xdr:sp macro="" textlink="">
      <xdr:nvSpPr>
        <xdr:cNvPr id="133" name="楕円 132">
          <a:extLst>
            <a:ext uri="{FF2B5EF4-FFF2-40B4-BE49-F238E27FC236}">
              <a16:creationId xmlns:a16="http://schemas.microsoft.com/office/drawing/2014/main" id="{CB6D60D6-924A-4B84-A1DD-C2DEE2BA9778}"/>
            </a:ext>
          </a:extLst>
        </xdr:cNvPr>
        <xdr:cNvSpPr/>
      </xdr:nvSpPr>
      <xdr:spPr>
        <a:xfrm>
          <a:off x="7810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28194</xdr:rowOff>
    </xdr:from>
    <xdr:to>
      <xdr:col>45</xdr:col>
      <xdr:colOff>177800</xdr:colOff>
      <xdr:row>41</xdr:row>
      <xdr:rowOff>28194</xdr:rowOff>
    </xdr:to>
    <xdr:cxnSp macro="">
      <xdr:nvCxnSpPr>
        <xdr:cNvPr id="134" name="直線コネクタ 133">
          <a:extLst>
            <a:ext uri="{FF2B5EF4-FFF2-40B4-BE49-F238E27FC236}">
              <a16:creationId xmlns:a16="http://schemas.microsoft.com/office/drawing/2014/main" id="{85347757-C9D7-4AD7-AEEE-0001A12870B8}"/>
            </a:ext>
          </a:extLst>
        </xdr:cNvPr>
        <xdr:cNvCxnSpPr/>
      </xdr:nvCxnSpPr>
      <xdr:spPr>
        <a:xfrm>
          <a:off x="7861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35" name="楕円 134">
          <a:extLst>
            <a:ext uri="{FF2B5EF4-FFF2-40B4-BE49-F238E27FC236}">
              <a16:creationId xmlns:a16="http://schemas.microsoft.com/office/drawing/2014/main" id="{274C7594-6961-437A-B1FB-C06D8777A3F9}"/>
            </a:ext>
          </a:extLst>
        </xdr:cNvPr>
        <xdr:cNvSpPr/>
      </xdr:nvSpPr>
      <xdr:spPr>
        <a:xfrm>
          <a:off x="692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28194</xdr:rowOff>
    </xdr:from>
    <xdr:to>
      <xdr:col>41</xdr:col>
      <xdr:colOff>50800</xdr:colOff>
      <xdr:row>41</xdr:row>
      <xdr:rowOff>30480</xdr:rowOff>
    </xdr:to>
    <xdr:cxnSp macro="">
      <xdr:nvCxnSpPr>
        <xdr:cNvPr id="136" name="直線コネクタ 135">
          <a:extLst>
            <a:ext uri="{FF2B5EF4-FFF2-40B4-BE49-F238E27FC236}">
              <a16:creationId xmlns:a16="http://schemas.microsoft.com/office/drawing/2014/main" id="{F4DAA9D4-D195-41A8-9E46-8A4D8E648831}"/>
            </a:ext>
          </a:extLst>
        </xdr:cNvPr>
        <xdr:cNvCxnSpPr/>
      </xdr:nvCxnSpPr>
      <xdr:spPr>
        <a:xfrm flipV="1">
          <a:off x="6972300" y="705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a:extLst>
            <a:ext uri="{FF2B5EF4-FFF2-40B4-BE49-F238E27FC236}">
              <a16:creationId xmlns:a16="http://schemas.microsoft.com/office/drawing/2014/main" id="{114A6C34-C901-414D-92CE-DE372A0476CE}"/>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a:extLst>
            <a:ext uri="{FF2B5EF4-FFF2-40B4-BE49-F238E27FC236}">
              <a16:creationId xmlns:a16="http://schemas.microsoft.com/office/drawing/2014/main" id="{1A872A86-ED67-4478-98DF-AFAC0489BC6D}"/>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a:extLst>
            <a:ext uri="{FF2B5EF4-FFF2-40B4-BE49-F238E27FC236}">
              <a16:creationId xmlns:a16="http://schemas.microsoft.com/office/drawing/2014/main" id="{6315417F-0759-4DDD-9DC8-6C07F2A6302A}"/>
            </a:ext>
          </a:extLst>
        </xdr:cNvPr>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a:extLst>
            <a:ext uri="{FF2B5EF4-FFF2-40B4-BE49-F238E27FC236}">
              <a16:creationId xmlns:a16="http://schemas.microsoft.com/office/drawing/2014/main" id="{CDC566BD-12C2-4A77-BFA3-3A1D0A441CBE}"/>
            </a:ext>
          </a:extLst>
        </xdr:cNvPr>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67835</xdr:rowOff>
    </xdr:from>
    <xdr:ext cx="469744" cy="259045"/>
    <xdr:sp macro="" textlink="">
      <xdr:nvSpPr>
        <xdr:cNvPr id="141" name="n_1mainValue【図書館】&#10;一人当たり面積">
          <a:extLst>
            <a:ext uri="{FF2B5EF4-FFF2-40B4-BE49-F238E27FC236}">
              <a16:creationId xmlns:a16="http://schemas.microsoft.com/office/drawing/2014/main" id="{685DFA8F-C52C-488D-840E-024706F4CF7D}"/>
            </a:ext>
          </a:extLst>
        </xdr:cNvPr>
        <xdr:cNvSpPr txBox="1"/>
      </xdr:nvSpPr>
      <xdr:spPr>
        <a:xfrm>
          <a:off x="93917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70121</xdr:rowOff>
    </xdr:from>
    <xdr:ext cx="469744" cy="259045"/>
    <xdr:sp macro="" textlink="">
      <xdr:nvSpPr>
        <xdr:cNvPr id="142" name="n_2mainValue【図書館】&#10;一人当たり面積">
          <a:extLst>
            <a:ext uri="{FF2B5EF4-FFF2-40B4-BE49-F238E27FC236}">
              <a16:creationId xmlns:a16="http://schemas.microsoft.com/office/drawing/2014/main" id="{F7EE1BAD-7782-4310-B7C6-B9143CDCF35A}"/>
            </a:ext>
          </a:extLst>
        </xdr:cNvPr>
        <xdr:cNvSpPr txBox="1"/>
      </xdr:nvSpPr>
      <xdr:spPr>
        <a:xfrm>
          <a:off x="8515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70121</xdr:rowOff>
    </xdr:from>
    <xdr:ext cx="469744" cy="259045"/>
    <xdr:sp macro="" textlink="">
      <xdr:nvSpPr>
        <xdr:cNvPr id="143" name="n_3mainValue【図書館】&#10;一人当たり面積">
          <a:extLst>
            <a:ext uri="{FF2B5EF4-FFF2-40B4-BE49-F238E27FC236}">
              <a16:creationId xmlns:a16="http://schemas.microsoft.com/office/drawing/2014/main" id="{D18188A8-A25B-41E0-8BB8-23186A858FDD}"/>
            </a:ext>
          </a:extLst>
        </xdr:cNvPr>
        <xdr:cNvSpPr txBox="1"/>
      </xdr:nvSpPr>
      <xdr:spPr>
        <a:xfrm>
          <a:off x="7626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72407</xdr:rowOff>
    </xdr:from>
    <xdr:ext cx="469744" cy="259045"/>
    <xdr:sp macro="" textlink="">
      <xdr:nvSpPr>
        <xdr:cNvPr id="144" name="n_4mainValue【図書館】&#10;一人当たり面積">
          <a:extLst>
            <a:ext uri="{FF2B5EF4-FFF2-40B4-BE49-F238E27FC236}">
              <a16:creationId xmlns:a16="http://schemas.microsoft.com/office/drawing/2014/main" id="{0BD2F4BA-41DF-431B-886E-BB44E1CBF28A}"/>
            </a:ext>
          </a:extLst>
        </xdr:cNvPr>
        <xdr:cNvSpPr txBox="1"/>
      </xdr:nvSpPr>
      <xdr:spPr>
        <a:xfrm>
          <a:off x="6737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30337BFE-6FD6-4607-96F7-31CC6A5688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6BC12214-DD18-4028-A9B4-998B75BF531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31D4196A-2922-4F03-9F96-6C3CE8CE70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38C6A29-C211-44D8-9A5B-1D7A333BFD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3AEE65E9-F095-422C-BE7A-3F7C7BD938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42642B61-DC9B-47D1-AC7A-A34D743116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98CA2DF-4159-48B7-A14D-ACE55DD30B2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8FB40132-4B46-44B7-85D7-3CB8E4130A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E6F1C0CA-422E-4A51-A135-59C3AEF248D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50A5076F-49DF-4CF8-B205-DE17C3443D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11415D7F-A40F-4A93-8EBE-2AA95C295B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19BE95C6-7FB8-43AE-ADB1-7F39A049D98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7BD67D57-BBCB-4F25-A7B8-29B5FAC8E66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61715BFC-AF9F-4753-A9F0-F60781E4D35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1370189E-0952-4121-87C9-0C2E2A65902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E7E8E43-CF45-4749-97C8-7768D08BC40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50C2C827-15F6-4F52-9B1A-72FE2092D9F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F73CE70A-AF1C-4A5E-9D91-CBF0ACC779A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C2172826-3D09-4B8F-82E8-9AF0FA89BC3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D968E034-5363-43F1-A6AD-9941C50E573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F244DBE9-19B0-4306-A413-41E6DD7184F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F49C071A-5B85-4AF7-9E09-3A5BE0FDF1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7A363A6F-58ED-4687-875F-A179BE04298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733BEE93-C8FA-4840-A33A-B9088C8FD1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BCCED69C-D4E7-470C-BA67-B10BCB6B878C}"/>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1C62C885-FE32-4AC8-B31D-528052FC439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965A801F-B13E-4774-A466-A54EDB3F3EB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330A52C7-9766-4FFD-B06F-7185C82FE146}"/>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1B963E92-19F8-4619-845B-0D6E8F461C6F}"/>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F259A75C-06E2-47E2-9B68-52882BAF3803}"/>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F2E1F910-93A4-4374-B58B-22BBE6752491}"/>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84021E5F-2EFD-4697-944E-24231C4E67AA}"/>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a:extLst>
            <a:ext uri="{FF2B5EF4-FFF2-40B4-BE49-F238E27FC236}">
              <a16:creationId xmlns:a16="http://schemas.microsoft.com/office/drawing/2014/main" id="{1FEA8FCD-7313-42FC-9C41-F9E3FEB6A7FF}"/>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a:extLst>
            <a:ext uri="{FF2B5EF4-FFF2-40B4-BE49-F238E27FC236}">
              <a16:creationId xmlns:a16="http://schemas.microsoft.com/office/drawing/2014/main" id="{5A90F867-E8F4-4B41-A20A-E2071FE0D0E5}"/>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a:extLst>
            <a:ext uri="{FF2B5EF4-FFF2-40B4-BE49-F238E27FC236}">
              <a16:creationId xmlns:a16="http://schemas.microsoft.com/office/drawing/2014/main" id="{932FE5CD-E5AA-4568-B240-EF82688A5428}"/>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7E076E9-F905-4A4B-8D4B-571FEE8D73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9932A12-50AE-4ED5-BEAF-878DCEAC00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F29276D-CB8D-456F-B82E-A2C0F60B810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DC31B0D-E46C-4663-BF15-2D806402B9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3114F40-1DBF-46E6-943A-E9247653CC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53975</xdr:rowOff>
    </xdr:from>
    <xdr:to>
      <xdr:col>24</xdr:col>
      <xdr:colOff>114300</xdr:colOff>
      <xdr:row>62</xdr:row>
      <xdr:rowOff>155575</xdr:rowOff>
    </xdr:to>
    <xdr:sp macro="" textlink="">
      <xdr:nvSpPr>
        <xdr:cNvPr id="185" name="楕円 184">
          <a:extLst>
            <a:ext uri="{FF2B5EF4-FFF2-40B4-BE49-F238E27FC236}">
              <a16:creationId xmlns:a16="http://schemas.microsoft.com/office/drawing/2014/main" id="{60992B59-ECE3-4B23-995D-CCDCF8637A14}"/>
            </a:ext>
          </a:extLst>
        </xdr:cNvPr>
        <xdr:cNvSpPr/>
      </xdr:nvSpPr>
      <xdr:spPr>
        <a:xfrm>
          <a:off x="4584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76852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4707C2C5-153F-47FE-9968-2D0076616D08}"/>
            </a:ext>
          </a:extLst>
        </xdr:cNvPr>
        <xdr:cNvSpPr txBox="1"/>
      </xdr:nvSpPr>
      <xdr:spPr>
        <a:xfrm>
          <a:off x="4673600" y="1053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187" name="楕円 186">
          <a:extLst>
            <a:ext uri="{FF2B5EF4-FFF2-40B4-BE49-F238E27FC236}">
              <a16:creationId xmlns:a16="http://schemas.microsoft.com/office/drawing/2014/main" id="{9D79E36F-B1F2-4A84-A8C8-E6110F27B1F1}"/>
            </a:ext>
          </a:extLst>
        </xdr:cNvPr>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64770</xdr:rowOff>
    </xdr:from>
    <xdr:to>
      <xdr:col>24</xdr:col>
      <xdr:colOff>63500</xdr:colOff>
      <xdr:row>62</xdr:row>
      <xdr:rowOff>104775</xdr:rowOff>
    </xdr:to>
    <xdr:cxnSp macro="">
      <xdr:nvCxnSpPr>
        <xdr:cNvPr id="188" name="直線コネクタ 187">
          <a:extLst>
            <a:ext uri="{FF2B5EF4-FFF2-40B4-BE49-F238E27FC236}">
              <a16:creationId xmlns:a16="http://schemas.microsoft.com/office/drawing/2014/main" id="{A9921140-0800-4FA2-AC1C-705582FC93B1}"/>
            </a:ext>
          </a:extLst>
        </xdr:cNvPr>
        <xdr:cNvCxnSpPr/>
      </xdr:nvCxnSpPr>
      <xdr:spPr>
        <a:xfrm>
          <a:off x="3797300" y="106946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89" name="楕円 188">
          <a:extLst>
            <a:ext uri="{FF2B5EF4-FFF2-40B4-BE49-F238E27FC236}">
              <a16:creationId xmlns:a16="http://schemas.microsoft.com/office/drawing/2014/main" id="{816D1F17-962D-4C8F-A242-D6EEE627D17A}"/>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64770</xdr:rowOff>
    </xdr:to>
    <xdr:cxnSp macro="">
      <xdr:nvCxnSpPr>
        <xdr:cNvPr id="190" name="直線コネクタ 189">
          <a:extLst>
            <a:ext uri="{FF2B5EF4-FFF2-40B4-BE49-F238E27FC236}">
              <a16:creationId xmlns:a16="http://schemas.microsoft.com/office/drawing/2014/main" id="{942098B3-27AD-4856-B2D2-30EC71345529}"/>
            </a:ext>
          </a:extLst>
        </xdr:cNvPr>
        <xdr:cNvCxnSpPr/>
      </xdr:nvCxnSpPr>
      <xdr:spPr>
        <a:xfrm>
          <a:off x="2908300" y="10652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1" name="楕円 190">
          <a:extLst>
            <a:ext uri="{FF2B5EF4-FFF2-40B4-BE49-F238E27FC236}">
              <a16:creationId xmlns:a16="http://schemas.microsoft.com/office/drawing/2014/main" id="{3452800B-2780-48CE-8DC0-209696582C5D}"/>
            </a:ext>
          </a:extLst>
        </xdr:cNvPr>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22860</xdr:rowOff>
    </xdr:to>
    <xdr:cxnSp macro="">
      <xdr:nvCxnSpPr>
        <xdr:cNvPr id="192" name="直線コネクタ 191">
          <a:extLst>
            <a:ext uri="{FF2B5EF4-FFF2-40B4-BE49-F238E27FC236}">
              <a16:creationId xmlns:a16="http://schemas.microsoft.com/office/drawing/2014/main" id="{26B1CECF-839A-481B-8DC3-32E2E2106123}"/>
            </a:ext>
          </a:extLst>
        </xdr:cNvPr>
        <xdr:cNvCxnSpPr/>
      </xdr:nvCxnSpPr>
      <xdr:spPr>
        <a:xfrm>
          <a:off x="2019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193" name="楕円 192">
          <a:extLst>
            <a:ext uri="{FF2B5EF4-FFF2-40B4-BE49-F238E27FC236}">
              <a16:creationId xmlns:a16="http://schemas.microsoft.com/office/drawing/2014/main" id="{A5889034-C653-4543-8A1E-159F6D012D32}"/>
            </a:ext>
          </a:extLst>
        </xdr:cNvPr>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152400</xdr:rowOff>
    </xdr:to>
    <xdr:cxnSp macro="">
      <xdr:nvCxnSpPr>
        <xdr:cNvPr id="194" name="直線コネクタ 193">
          <a:extLst>
            <a:ext uri="{FF2B5EF4-FFF2-40B4-BE49-F238E27FC236}">
              <a16:creationId xmlns:a16="http://schemas.microsoft.com/office/drawing/2014/main" id="{1EC46B20-2486-4643-8461-0540D0191304}"/>
            </a:ext>
          </a:extLst>
        </xdr:cNvPr>
        <xdr:cNvCxnSpPr/>
      </xdr:nvCxnSpPr>
      <xdr:spPr>
        <a:xfrm>
          <a:off x="1130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a:extLst>
            <a:ext uri="{FF2B5EF4-FFF2-40B4-BE49-F238E27FC236}">
              <a16:creationId xmlns:a16="http://schemas.microsoft.com/office/drawing/2014/main" id="{4FD9EB26-C369-4475-8A7E-47E9A14C8417}"/>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a:extLst>
            <a:ext uri="{FF2B5EF4-FFF2-40B4-BE49-F238E27FC236}">
              <a16:creationId xmlns:a16="http://schemas.microsoft.com/office/drawing/2014/main" id="{2269AD3C-9855-4C44-B566-CF0F85E54A28}"/>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a:extLst>
            <a:ext uri="{FF2B5EF4-FFF2-40B4-BE49-F238E27FC236}">
              <a16:creationId xmlns:a16="http://schemas.microsoft.com/office/drawing/2014/main" id="{2DD7507A-3367-436E-B633-23674CFED994}"/>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a:extLst>
            <a:ext uri="{FF2B5EF4-FFF2-40B4-BE49-F238E27FC236}">
              <a16:creationId xmlns:a16="http://schemas.microsoft.com/office/drawing/2014/main" id="{A201626F-FE47-4B8A-A8C6-977B12B31BDB}"/>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106697</xdr:rowOff>
    </xdr:from>
    <xdr:ext cx="405111" cy="259045"/>
    <xdr:sp macro="" textlink="">
      <xdr:nvSpPr>
        <xdr:cNvPr id="199" name="n_1mainValue【体育館・プール】&#10;有形固定資産減価償却率">
          <a:extLst>
            <a:ext uri="{FF2B5EF4-FFF2-40B4-BE49-F238E27FC236}">
              <a16:creationId xmlns:a16="http://schemas.microsoft.com/office/drawing/2014/main" id="{A869C151-B966-4ECB-A007-1FFC381DE47D}"/>
            </a:ext>
          </a:extLst>
        </xdr:cNvPr>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0" name="n_2mainValue【体育館・プール】&#10;有形固定資産減価償却率">
          <a:extLst>
            <a:ext uri="{FF2B5EF4-FFF2-40B4-BE49-F238E27FC236}">
              <a16:creationId xmlns:a16="http://schemas.microsoft.com/office/drawing/2014/main" id="{21AAE17F-26DA-4115-AE30-6F77C6E96856}"/>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201" name="n_3mainValue【体育館・プール】&#10;有形固定資産減価償却率">
          <a:extLst>
            <a:ext uri="{FF2B5EF4-FFF2-40B4-BE49-F238E27FC236}">
              <a16:creationId xmlns:a16="http://schemas.microsoft.com/office/drawing/2014/main" id="{84833D0C-8A0D-49B7-9DF5-BBFA2D783035}"/>
            </a:ext>
          </a:extLst>
        </xdr:cNvPr>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202" name="n_4mainValue【体育館・プール】&#10;有形固定資産減価償却率">
          <a:extLst>
            <a:ext uri="{FF2B5EF4-FFF2-40B4-BE49-F238E27FC236}">
              <a16:creationId xmlns:a16="http://schemas.microsoft.com/office/drawing/2014/main" id="{A69B3965-3AF9-41DE-A68F-FFF32E124977}"/>
            </a:ext>
          </a:extLst>
        </xdr:cNvPr>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8E0C6495-8BF7-4D5B-819C-BEA2C2DC35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D217B71-0DE6-4452-AF07-9A330B90954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14E862FE-5DD6-4D1F-9052-3D7D1AC9EE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824A8A85-F5DD-4E1E-81DD-CB3BF9E026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0AAF709-339A-4633-92B5-80AA3021B1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9D6592C1-F6A9-406B-AB7A-71897A14D2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32268ADA-F53A-42DD-98F9-5AB05C6106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1D9A99AF-2FB2-48E4-90A6-669A97742F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D516B7E-6055-486B-9BAF-6D440DA38F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B084092-D7B3-468A-9329-9134C2E523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8A4A7B3E-06B7-46E5-AADC-91F6B405FD4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976228DC-F0FE-438B-8EC3-61C3D57D852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354C637B-DF50-415A-921F-0C63797C530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9100992E-85C2-48A8-B485-DE2DD3712B9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1F2452EE-BA88-434D-856E-DA6E81C2275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364BB9A5-7DE5-40EC-AA78-6B254C2C251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D23530CF-EFE0-41DF-9588-72B7C8CF36F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A3B85393-4A5E-4DE5-A70D-98E98E1D7B3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A37BA2BF-9AF0-4ED4-9BF8-994CF7A5968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5E602D60-DA9A-411E-B58E-A78AB4BFE82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89824C85-558D-49EE-B5AD-1E5FAB3CCF5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8B7AE073-4F9F-42B8-B861-39B9D9FAE29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D7F4EE6-D073-42BD-898A-A16B9A83FB4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C122B17B-B1DF-4EC2-A550-7D49483EDA5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C014A62-AEE7-40D0-BC83-E8EFA45989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8B59199C-B178-4FC4-AF90-FC21015C054C}"/>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0BCC1BED-CD0C-443B-9EEC-C07FF87AA908}"/>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025F0208-3588-46F0-AF30-DFE0AABCF1CC}"/>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8771ECE4-B8DB-40E0-9290-F17ECEF88F61}"/>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3AD4C5D8-F985-4E82-A8C6-C46F1C605534}"/>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a:extLst>
            <a:ext uri="{FF2B5EF4-FFF2-40B4-BE49-F238E27FC236}">
              <a16:creationId xmlns:a16="http://schemas.microsoft.com/office/drawing/2014/main" id="{08E2938B-56E8-4589-BDD4-CE66BB45FA08}"/>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1F8D1695-555E-4E96-AF96-B79714FFF253}"/>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EBE7794E-1553-4AB6-8F49-F9B8D16932EE}"/>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a:extLst>
            <a:ext uri="{FF2B5EF4-FFF2-40B4-BE49-F238E27FC236}">
              <a16:creationId xmlns:a16="http://schemas.microsoft.com/office/drawing/2014/main" id="{C98D2872-82D3-4BD5-BBCF-C5BC4358F4DD}"/>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a:extLst>
            <a:ext uri="{FF2B5EF4-FFF2-40B4-BE49-F238E27FC236}">
              <a16:creationId xmlns:a16="http://schemas.microsoft.com/office/drawing/2014/main" id="{75B9ABC8-2840-43F4-9527-233C71574DA4}"/>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a:extLst>
            <a:ext uri="{FF2B5EF4-FFF2-40B4-BE49-F238E27FC236}">
              <a16:creationId xmlns:a16="http://schemas.microsoft.com/office/drawing/2014/main" id="{E1D77876-F1AA-49B5-B66E-7F7E8242C94A}"/>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416F609-F35C-4E53-A68F-81078322B2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2908D4E-C3D8-4AFB-AAB8-C4EC33773C5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8EC50AF-9A93-41EB-A080-CF2E2C49C6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CA86956-BA1F-4896-86AB-CE69568161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C71256E-7EEB-4A6A-B229-2924A0BB5FC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73951</xdr:rowOff>
    </xdr:from>
    <xdr:to>
      <xdr:col>55</xdr:col>
      <xdr:colOff>50800</xdr:colOff>
      <xdr:row>64</xdr:row>
      <xdr:rowOff>4101</xdr:rowOff>
    </xdr:to>
    <xdr:sp macro="" textlink="">
      <xdr:nvSpPr>
        <xdr:cNvPr id="244" name="楕円 243">
          <a:extLst>
            <a:ext uri="{FF2B5EF4-FFF2-40B4-BE49-F238E27FC236}">
              <a16:creationId xmlns:a16="http://schemas.microsoft.com/office/drawing/2014/main" id="{6E219C5E-F347-4D6E-8822-8664682E053D}"/>
            </a:ext>
          </a:extLst>
        </xdr:cNvPr>
        <xdr:cNvSpPr/>
      </xdr:nvSpPr>
      <xdr:spPr>
        <a:xfrm>
          <a:off x="10426700" y="108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160328</xdr:rowOff>
    </xdr:from>
    <xdr:ext cx="469744" cy="259045"/>
    <xdr:sp macro="" textlink="">
      <xdr:nvSpPr>
        <xdr:cNvPr id="245" name="【体育館・プール】&#10;一人当たり面積該当値テキスト">
          <a:extLst>
            <a:ext uri="{FF2B5EF4-FFF2-40B4-BE49-F238E27FC236}">
              <a16:creationId xmlns:a16="http://schemas.microsoft.com/office/drawing/2014/main" id="{A6D253DC-A429-4772-AF38-D2877F7A1C63}"/>
            </a:ext>
          </a:extLst>
        </xdr:cNvPr>
        <xdr:cNvSpPr txBox="1"/>
      </xdr:nvSpPr>
      <xdr:spPr>
        <a:xfrm>
          <a:off x="10515600" y="1079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76889</xdr:rowOff>
    </xdr:from>
    <xdr:to>
      <xdr:col>50</xdr:col>
      <xdr:colOff>165100</xdr:colOff>
      <xdr:row>64</xdr:row>
      <xdr:rowOff>7039</xdr:rowOff>
    </xdr:to>
    <xdr:sp macro="" textlink="">
      <xdr:nvSpPr>
        <xdr:cNvPr id="246" name="楕円 245">
          <a:extLst>
            <a:ext uri="{FF2B5EF4-FFF2-40B4-BE49-F238E27FC236}">
              <a16:creationId xmlns:a16="http://schemas.microsoft.com/office/drawing/2014/main" id="{8813144B-5352-4412-A769-4F02A9256E35}"/>
            </a:ext>
          </a:extLst>
        </xdr:cNvPr>
        <xdr:cNvSpPr/>
      </xdr:nvSpPr>
      <xdr:spPr>
        <a:xfrm>
          <a:off x="9588500" y="108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124751</xdr:rowOff>
    </xdr:from>
    <xdr:to>
      <xdr:col>55</xdr:col>
      <xdr:colOff>0</xdr:colOff>
      <xdr:row>63</xdr:row>
      <xdr:rowOff>127689</xdr:rowOff>
    </xdr:to>
    <xdr:cxnSp macro="">
      <xdr:nvCxnSpPr>
        <xdr:cNvPr id="247" name="直線コネクタ 246">
          <a:extLst>
            <a:ext uri="{FF2B5EF4-FFF2-40B4-BE49-F238E27FC236}">
              <a16:creationId xmlns:a16="http://schemas.microsoft.com/office/drawing/2014/main" id="{7E59C19A-B6E0-4EF4-BB6F-EBEB888F0856}"/>
            </a:ext>
          </a:extLst>
        </xdr:cNvPr>
        <xdr:cNvCxnSpPr/>
      </xdr:nvCxnSpPr>
      <xdr:spPr>
        <a:xfrm flipV="1">
          <a:off x="9639300" y="10926101"/>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80482</xdr:rowOff>
    </xdr:from>
    <xdr:to>
      <xdr:col>46</xdr:col>
      <xdr:colOff>38100</xdr:colOff>
      <xdr:row>64</xdr:row>
      <xdr:rowOff>10632</xdr:rowOff>
    </xdr:to>
    <xdr:sp macro="" textlink="">
      <xdr:nvSpPr>
        <xdr:cNvPr id="248" name="楕円 247">
          <a:extLst>
            <a:ext uri="{FF2B5EF4-FFF2-40B4-BE49-F238E27FC236}">
              <a16:creationId xmlns:a16="http://schemas.microsoft.com/office/drawing/2014/main" id="{87C1D3CD-E1D2-48AE-A889-82CC75416D3C}"/>
            </a:ext>
          </a:extLst>
        </xdr:cNvPr>
        <xdr:cNvSpPr/>
      </xdr:nvSpPr>
      <xdr:spPr>
        <a:xfrm>
          <a:off x="8699500" y="108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127689</xdr:rowOff>
    </xdr:from>
    <xdr:to>
      <xdr:col>50</xdr:col>
      <xdr:colOff>114300</xdr:colOff>
      <xdr:row>63</xdr:row>
      <xdr:rowOff>131282</xdr:rowOff>
    </xdr:to>
    <xdr:cxnSp macro="">
      <xdr:nvCxnSpPr>
        <xdr:cNvPr id="249" name="直線コネクタ 248">
          <a:extLst>
            <a:ext uri="{FF2B5EF4-FFF2-40B4-BE49-F238E27FC236}">
              <a16:creationId xmlns:a16="http://schemas.microsoft.com/office/drawing/2014/main" id="{7F995E1D-FD25-46EE-A2D1-868EEB8CE206}"/>
            </a:ext>
          </a:extLst>
        </xdr:cNvPr>
        <xdr:cNvCxnSpPr/>
      </xdr:nvCxnSpPr>
      <xdr:spPr>
        <a:xfrm flipV="1">
          <a:off x="8750300" y="10929039"/>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81135</xdr:rowOff>
    </xdr:from>
    <xdr:to>
      <xdr:col>41</xdr:col>
      <xdr:colOff>101600</xdr:colOff>
      <xdr:row>64</xdr:row>
      <xdr:rowOff>11285</xdr:rowOff>
    </xdr:to>
    <xdr:sp macro="" textlink="">
      <xdr:nvSpPr>
        <xdr:cNvPr id="250" name="楕円 249">
          <a:extLst>
            <a:ext uri="{FF2B5EF4-FFF2-40B4-BE49-F238E27FC236}">
              <a16:creationId xmlns:a16="http://schemas.microsoft.com/office/drawing/2014/main" id="{2E368600-A182-405E-8F2D-EB1B7365C8AD}"/>
            </a:ext>
          </a:extLst>
        </xdr:cNvPr>
        <xdr:cNvSpPr/>
      </xdr:nvSpPr>
      <xdr:spPr>
        <a:xfrm>
          <a:off x="7810500" y="10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131282</xdr:rowOff>
    </xdr:from>
    <xdr:to>
      <xdr:col>45</xdr:col>
      <xdr:colOff>177800</xdr:colOff>
      <xdr:row>63</xdr:row>
      <xdr:rowOff>131935</xdr:rowOff>
    </xdr:to>
    <xdr:cxnSp macro="">
      <xdr:nvCxnSpPr>
        <xdr:cNvPr id="251" name="直線コネクタ 250">
          <a:extLst>
            <a:ext uri="{FF2B5EF4-FFF2-40B4-BE49-F238E27FC236}">
              <a16:creationId xmlns:a16="http://schemas.microsoft.com/office/drawing/2014/main" id="{7D976F85-B398-46CD-9081-E674267BF0FF}"/>
            </a:ext>
          </a:extLst>
        </xdr:cNvPr>
        <xdr:cNvCxnSpPr/>
      </xdr:nvCxnSpPr>
      <xdr:spPr>
        <a:xfrm flipV="1">
          <a:off x="7861300" y="1093263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82114</xdr:rowOff>
    </xdr:from>
    <xdr:to>
      <xdr:col>36</xdr:col>
      <xdr:colOff>165100</xdr:colOff>
      <xdr:row>64</xdr:row>
      <xdr:rowOff>12264</xdr:rowOff>
    </xdr:to>
    <xdr:sp macro="" textlink="">
      <xdr:nvSpPr>
        <xdr:cNvPr id="252" name="楕円 251">
          <a:extLst>
            <a:ext uri="{FF2B5EF4-FFF2-40B4-BE49-F238E27FC236}">
              <a16:creationId xmlns:a16="http://schemas.microsoft.com/office/drawing/2014/main" id="{597E9939-D854-435B-A0E7-553F878B7E8C}"/>
            </a:ext>
          </a:extLst>
        </xdr:cNvPr>
        <xdr:cNvSpPr/>
      </xdr:nvSpPr>
      <xdr:spPr>
        <a:xfrm>
          <a:off x="6921500" y="108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131935</xdr:rowOff>
    </xdr:from>
    <xdr:to>
      <xdr:col>41</xdr:col>
      <xdr:colOff>50800</xdr:colOff>
      <xdr:row>63</xdr:row>
      <xdr:rowOff>132914</xdr:rowOff>
    </xdr:to>
    <xdr:cxnSp macro="">
      <xdr:nvCxnSpPr>
        <xdr:cNvPr id="253" name="直線コネクタ 252">
          <a:extLst>
            <a:ext uri="{FF2B5EF4-FFF2-40B4-BE49-F238E27FC236}">
              <a16:creationId xmlns:a16="http://schemas.microsoft.com/office/drawing/2014/main" id="{DC78AEEE-F5EC-4A6B-A993-94AF3689B0A9}"/>
            </a:ext>
          </a:extLst>
        </xdr:cNvPr>
        <xdr:cNvCxnSpPr/>
      </xdr:nvCxnSpPr>
      <xdr:spPr>
        <a:xfrm flipV="1">
          <a:off x="6972300" y="1093328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a:extLst>
            <a:ext uri="{FF2B5EF4-FFF2-40B4-BE49-F238E27FC236}">
              <a16:creationId xmlns:a16="http://schemas.microsoft.com/office/drawing/2014/main" id="{4BA9212A-5A80-43D9-B9B3-9DC4CF14D87B}"/>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55" name="n_2aveValue【体育館・プール】&#10;一人当たり面積">
          <a:extLst>
            <a:ext uri="{FF2B5EF4-FFF2-40B4-BE49-F238E27FC236}">
              <a16:creationId xmlns:a16="http://schemas.microsoft.com/office/drawing/2014/main" id="{5EE829DF-F7A5-4D8A-8196-4C59A2FA1D90}"/>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a:extLst>
            <a:ext uri="{FF2B5EF4-FFF2-40B4-BE49-F238E27FC236}">
              <a16:creationId xmlns:a16="http://schemas.microsoft.com/office/drawing/2014/main" id="{795D13CE-863E-4A9E-9B1E-40C77FB8581B}"/>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7" name="n_4aveValue【体育館・プール】&#10;一人当たり面積">
          <a:extLst>
            <a:ext uri="{FF2B5EF4-FFF2-40B4-BE49-F238E27FC236}">
              <a16:creationId xmlns:a16="http://schemas.microsoft.com/office/drawing/2014/main" id="{8AF019B7-A2E8-4FFE-89D8-F6FE5A3417F9}"/>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169616</xdr:rowOff>
    </xdr:from>
    <xdr:ext cx="469744" cy="259045"/>
    <xdr:sp macro="" textlink="">
      <xdr:nvSpPr>
        <xdr:cNvPr id="258" name="n_1mainValue【体育館・プール】&#10;一人当たり面積">
          <a:extLst>
            <a:ext uri="{FF2B5EF4-FFF2-40B4-BE49-F238E27FC236}">
              <a16:creationId xmlns:a16="http://schemas.microsoft.com/office/drawing/2014/main" id="{3019FE99-1B1E-4F4B-830C-F5F728206245}"/>
            </a:ext>
          </a:extLst>
        </xdr:cNvPr>
        <xdr:cNvSpPr txBox="1"/>
      </xdr:nvSpPr>
      <xdr:spPr>
        <a:xfrm>
          <a:off x="9391727" y="1097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1759</xdr:rowOff>
    </xdr:from>
    <xdr:ext cx="469744" cy="259045"/>
    <xdr:sp macro="" textlink="">
      <xdr:nvSpPr>
        <xdr:cNvPr id="259" name="n_2mainValue【体育館・プール】&#10;一人当たり面積">
          <a:extLst>
            <a:ext uri="{FF2B5EF4-FFF2-40B4-BE49-F238E27FC236}">
              <a16:creationId xmlns:a16="http://schemas.microsoft.com/office/drawing/2014/main" id="{80C531C5-6FC0-4176-B0E7-ED3E5FC7C441}"/>
            </a:ext>
          </a:extLst>
        </xdr:cNvPr>
        <xdr:cNvSpPr txBox="1"/>
      </xdr:nvSpPr>
      <xdr:spPr>
        <a:xfrm>
          <a:off x="8515427" y="1097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2412</xdr:rowOff>
    </xdr:from>
    <xdr:ext cx="469744" cy="259045"/>
    <xdr:sp macro="" textlink="">
      <xdr:nvSpPr>
        <xdr:cNvPr id="260" name="n_3mainValue【体育館・プール】&#10;一人当たり面積">
          <a:extLst>
            <a:ext uri="{FF2B5EF4-FFF2-40B4-BE49-F238E27FC236}">
              <a16:creationId xmlns:a16="http://schemas.microsoft.com/office/drawing/2014/main" id="{95C0CF35-A079-4D46-940A-CCF357F924DB}"/>
            </a:ext>
          </a:extLst>
        </xdr:cNvPr>
        <xdr:cNvSpPr txBox="1"/>
      </xdr:nvSpPr>
      <xdr:spPr>
        <a:xfrm>
          <a:off x="7626427" y="10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3391</xdr:rowOff>
    </xdr:from>
    <xdr:ext cx="469744" cy="259045"/>
    <xdr:sp macro="" textlink="">
      <xdr:nvSpPr>
        <xdr:cNvPr id="261" name="n_4mainValue【体育館・プール】&#10;一人当たり面積">
          <a:extLst>
            <a:ext uri="{FF2B5EF4-FFF2-40B4-BE49-F238E27FC236}">
              <a16:creationId xmlns:a16="http://schemas.microsoft.com/office/drawing/2014/main" id="{60276B3B-2487-40F5-8FD1-956FF1A97804}"/>
            </a:ext>
          </a:extLst>
        </xdr:cNvPr>
        <xdr:cNvSpPr txBox="1"/>
      </xdr:nvSpPr>
      <xdr:spPr>
        <a:xfrm>
          <a:off x="6737427" y="109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11CFEB4-00CE-44A0-B2CE-B22A413CED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1619C2D-7039-4005-A470-CFE39133261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80705B6-5173-433B-A993-5F97D62163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8C8C2A5-976C-4795-99CD-8A9BC4F16F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CA9F4EA-7717-4B68-AE98-68DB51B8FE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67AAC32-9444-4E58-821C-B3F6BD9ECB8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FE11641-64C7-4138-9262-EE11354AA11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D148A44-F369-43A3-AD3C-39C4CF49696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C6A120F-54EF-4E76-8421-164E1690F3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785CFED9-A524-41CF-84E9-2D136C9F8FC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4AF7278B-0666-49FC-AB00-19370D79DE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5E515755-8D5E-4D4F-975E-F3145E48D6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EDF2C616-5C8B-4DCF-AAE3-C1CA9A37A13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30ADC42C-E6F9-4423-A2AF-0F2978C584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CE913614-9F18-4FE5-AD8C-B957A06FD6E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D706CF6B-7B87-4DBE-A426-5AC4EBA46A4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A7F94C8A-272D-4862-AA4C-B1934F6055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4E59FC9A-9FFE-496E-84B8-01A882B655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5C30009D-CD60-46AA-9CDD-A136FB2ABB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83162598-CCAA-4838-AEA0-9C656881913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3EA1803C-A273-4CDF-966F-471BD69BC1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EB062C6F-131E-468E-B662-F58764202D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B0CD7BCC-E354-48A1-B280-369EBA42B1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3D9F8ADC-8AAC-4536-A7C7-21A1F04C67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D5A111EC-C8C7-4DA5-84E9-BB27358852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4D9F8F8B-35A5-48B9-8437-370B50B483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849EBA7C-3C82-4CC1-84C6-EEEA7ED2B7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967C38D5-00AB-4B45-9B63-7D51516406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271DA8B3-FF67-459F-AFF4-700C9905B4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9FF70522-F292-4F84-81C6-C3102D6405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674E2A01-CB48-4837-BDCE-5518BB7C36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D807475D-A2F8-4CDB-8D3B-31EE3E87939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A9E119E0-F018-4869-9FF1-D899EEE7DE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B93C87CA-B982-4553-BF5D-B84759E847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61ABF43A-D757-48B8-B3EE-2EED43C636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5F76DD56-6D5D-412B-8FD3-16162729B4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52957F3A-E89D-4D02-8E7A-3DC9FAB269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A3A33F40-F932-40CB-A873-ADF22137F5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629E3D89-324E-46AE-B67E-F0C5E1959C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7856EEE1-B790-403A-A525-7FFCC76BB15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BA658BA4-9EA9-4D0F-B1E6-1F62CAF527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4B2BACF8-2CB9-4F37-A486-11D217514E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32226232-57E5-4B1F-90D8-D5B3F948E39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B9E4F06A-BA57-47A6-A6F9-38331066C3E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76D88E03-12ED-4FCE-8640-660741BEB8A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80A5E82C-0A8D-4D26-9C45-C7E4A4E31C0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D2283EE4-6D51-440E-BAD4-9CD0A7ACD34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26A2AF5E-DF18-40CE-A510-A1F0C31FC92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3444D4E8-F66D-424E-88F4-3DA39E19D93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1D21FB3-E17F-4CED-96D7-50A775B57DE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5AEF4765-1C72-4BB0-ACC7-06F8894540E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7C823845-916D-4150-BA5F-99FA1F9369B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D43AD45F-1D5D-41FE-91B8-75B45E1E61B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EBF989DC-090E-4D57-A637-77EB5613117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1A595554-D856-42CD-813C-1D76F931441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D73B332F-C1A5-47E3-88E8-DFEE1A66CE4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8426F5BF-17D1-4009-ABA1-A8C1119C0F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19" name="直線コネクタ 318">
          <a:extLst>
            <a:ext uri="{FF2B5EF4-FFF2-40B4-BE49-F238E27FC236}">
              <a16:creationId xmlns:a16="http://schemas.microsoft.com/office/drawing/2014/main" id="{5F2EF593-0BB8-454D-B03A-599E30A9FF02}"/>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一般廃棄物処理施設】&#10;有形固定資産減価償却率最小値テキスト">
          <a:extLst>
            <a:ext uri="{FF2B5EF4-FFF2-40B4-BE49-F238E27FC236}">
              <a16:creationId xmlns:a16="http://schemas.microsoft.com/office/drawing/2014/main" id="{00180841-7015-4E69-8A64-D410253B9CB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a:extLst>
            <a:ext uri="{FF2B5EF4-FFF2-40B4-BE49-F238E27FC236}">
              <a16:creationId xmlns:a16="http://schemas.microsoft.com/office/drawing/2014/main" id="{0656E6D8-FD38-449B-BB3B-42D6CFAEE1D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2" name="【一般廃棄物処理施設】&#10;有形固定資産減価償却率最大値テキスト">
          <a:extLst>
            <a:ext uri="{FF2B5EF4-FFF2-40B4-BE49-F238E27FC236}">
              <a16:creationId xmlns:a16="http://schemas.microsoft.com/office/drawing/2014/main" id="{CD5F2F7F-1095-4C0B-B5EE-B39585B48B62}"/>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3" name="直線コネクタ 322">
          <a:extLst>
            <a:ext uri="{FF2B5EF4-FFF2-40B4-BE49-F238E27FC236}">
              <a16:creationId xmlns:a16="http://schemas.microsoft.com/office/drawing/2014/main" id="{9908CEB0-A6BC-4D4F-B916-20DB137C8B38}"/>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CB2D3F82-86D9-461A-A673-830CEA2B8348}"/>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5" name="フローチャート: 判断 324">
          <a:extLst>
            <a:ext uri="{FF2B5EF4-FFF2-40B4-BE49-F238E27FC236}">
              <a16:creationId xmlns:a16="http://schemas.microsoft.com/office/drawing/2014/main" id="{D520FA5F-C888-45EE-8EE0-F0F93CCFE38F}"/>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6" name="フローチャート: 判断 325">
          <a:extLst>
            <a:ext uri="{FF2B5EF4-FFF2-40B4-BE49-F238E27FC236}">
              <a16:creationId xmlns:a16="http://schemas.microsoft.com/office/drawing/2014/main" id="{FBF3B490-AA62-4200-8EF9-DEA6FC008288}"/>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27" name="フローチャート: 判断 326">
          <a:extLst>
            <a:ext uri="{FF2B5EF4-FFF2-40B4-BE49-F238E27FC236}">
              <a16:creationId xmlns:a16="http://schemas.microsoft.com/office/drawing/2014/main" id="{1B441652-153D-4191-9373-E6CB178668EE}"/>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28" name="フローチャート: 判断 327">
          <a:extLst>
            <a:ext uri="{FF2B5EF4-FFF2-40B4-BE49-F238E27FC236}">
              <a16:creationId xmlns:a16="http://schemas.microsoft.com/office/drawing/2014/main" id="{90754A41-0C71-4393-B753-5DBED9EDF1DE}"/>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29" name="フローチャート: 判断 328">
          <a:extLst>
            <a:ext uri="{FF2B5EF4-FFF2-40B4-BE49-F238E27FC236}">
              <a16:creationId xmlns:a16="http://schemas.microsoft.com/office/drawing/2014/main" id="{3BD638EE-AA4F-4BB0-AD39-F71EC85CA32C}"/>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960CFB7-853B-4D37-9057-CE2CE519B7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1B70749C-F211-49DF-B26A-7FC1C77D384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796ACD4-00CE-4DD9-94A0-D50CB6CBA8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CEFD441B-2457-4B51-B5B6-1F31436861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8DBEE1A-4A5C-449E-9F1A-69CF35A2D8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77651</xdr:rowOff>
    </xdr:from>
    <xdr:to>
      <xdr:col>85</xdr:col>
      <xdr:colOff>177800</xdr:colOff>
      <xdr:row>41</xdr:row>
      <xdr:rowOff>7801</xdr:rowOff>
    </xdr:to>
    <xdr:sp macro="" textlink="">
      <xdr:nvSpPr>
        <xdr:cNvPr id="335" name="楕円 334">
          <a:extLst>
            <a:ext uri="{FF2B5EF4-FFF2-40B4-BE49-F238E27FC236}">
              <a16:creationId xmlns:a16="http://schemas.microsoft.com/office/drawing/2014/main" id="{74BC01FB-B679-47F0-A8B7-F5CC1C183450}"/>
            </a:ext>
          </a:extLst>
        </xdr:cNvPr>
        <xdr:cNvSpPr/>
      </xdr:nvSpPr>
      <xdr:spPr>
        <a:xfrm>
          <a:off x="162687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56078</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8C2F39A4-A3D0-4722-AD70-7B32FA989156}"/>
            </a:ext>
          </a:extLst>
        </xdr:cNvPr>
        <xdr:cNvSpPr txBox="1"/>
      </xdr:nvSpPr>
      <xdr:spPr>
        <a:xfrm>
          <a:off x="16357600"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337" name="楕円 336">
          <a:extLst>
            <a:ext uri="{FF2B5EF4-FFF2-40B4-BE49-F238E27FC236}">
              <a16:creationId xmlns:a16="http://schemas.microsoft.com/office/drawing/2014/main" id="{AA48C856-4B4A-4730-8855-EA284C1D6665}"/>
            </a:ext>
          </a:extLst>
        </xdr:cNvPr>
        <xdr:cNvSpPr/>
      </xdr:nvSpPr>
      <xdr:spPr>
        <a:xfrm>
          <a:off x="15430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102326</xdr:rowOff>
    </xdr:from>
    <xdr:to>
      <xdr:col>85</xdr:col>
      <xdr:colOff>127000</xdr:colOff>
      <xdr:row>40</xdr:row>
      <xdr:rowOff>128451</xdr:rowOff>
    </xdr:to>
    <xdr:cxnSp macro="">
      <xdr:nvCxnSpPr>
        <xdr:cNvPr id="338" name="直線コネクタ 337">
          <a:extLst>
            <a:ext uri="{FF2B5EF4-FFF2-40B4-BE49-F238E27FC236}">
              <a16:creationId xmlns:a16="http://schemas.microsoft.com/office/drawing/2014/main" id="{E689E277-736B-4D2A-9B08-DBC788325A7B}"/>
            </a:ext>
          </a:extLst>
        </xdr:cNvPr>
        <xdr:cNvCxnSpPr/>
      </xdr:nvCxnSpPr>
      <xdr:spPr>
        <a:xfrm>
          <a:off x="15481300" y="69603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39" name="楕円 338">
          <a:extLst>
            <a:ext uri="{FF2B5EF4-FFF2-40B4-BE49-F238E27FC236}">
              <a16:creationId xmlns:a16="http://schemas.microsoft.com/office/drawing/2014/main" id="{1342210F-943A-4AD2-836D-9E6D597E8D67}"/>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102326</xdr:rowOff>
    </xdr:to>
    <xdr:cxnSp macro="">
      <xdr:nvCxnSpPr>
        <xdr:cNvPr id="340" name="直線コネクタ 339">
          <a:extLst>
            <a:ext uri="{FF2B5EF4-FFF2-40B4-BE49-F238E27FC236}">
              <a16:creationId xmlns:a16="http://schemas.microsoft.com/office/drawing/2014/main" id="{F45D4100-B203-4B57-9D69-0FB218A75B1F}"/>
            </a:ext>
          </a:extLst>
        </xdr:cNvPr>
        <xdr:cNvCxnSpPr/>
      </xdr:nvCxnSpPr>
      <xdr:spPr>
        <a:xfrm>
          <a:off x="14592300" y="69342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169091</xdr:rowOff>
    </xdr:from>
    <xdr:to>
      <xdr:col>72</xdr:col>
      <xdr:colOff>38100</xdr:colOff>
      <xdr:row>40</xdr:row>
      <xdr:rowOff>99241</xdr:rowOff>
    </xdr:to>
    <xdr:sp macro="" textlink="">
      <xdr:nvSpPr>
        <xdr:cNvPr id="341" name="楕円 340">
          <a:extLst>
            <a:ext uri="{FF2B5EF4-FFF2-40B4-BE49-F238E27FC236}">
              <a16:creationId xmlns:a16="http://schemas.microsoft.com/office/drawing/2014/main" id="{BC264242-1FED-4874-AC60-300911B6CADA}"/>
            </a:ext>
          </a:extLst>
        </xdr:cNvPr>
        <xdr:cNvSpPr/>
      </xdr:nvSpPr>
      <xdr:spPr>
        <a:xfrm>
          <a:off x="13652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48441</xdr:rowOff>
    </xdr:from>
    <xdr:to>
      <xdr:col>76</xdr:col>
      <xdr:colOff>114300</xdr:colOff>
      <xdr:row>40</xdr:row>
      <xdr:rowOff>76200</xdr:rowOff>
    </xdr:to>
    <xdr:cxnSp macro="">
      <xdr:nvCxnSpPr>
        <xdr:cNvPr id="342" name="直線コネクタ 341">
          <a:extLst>
            <a:ext uri="{FF2B5EF4-FFF2-40B4-BE49-F238E27FC236}">
              <a16:creationId xmlns:a16="http://schemas.microsoft.com/office/drawing/2014/main" id="{D732FC0B-AF3C-436F-9EA7-876B91E50F5F}"/>
            </a:ext>
          </a:extLst>
        </xdr:cNvPr>
        <xdr:cNvCxnSpPr/>
      </xdr:nvCxnSpPr>
      <xdr:spPr>
        <a:xfrm>
          <a:off x="13703300" y="69064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139700</xdr:rowOff>
    </xdr:from>
    <xdr:to>
      <xdr:col>67</xdr:col>
      <xdr:colOff>101600</xdr:colOff>
      <xdr:row>40</xdr:row>
      <xdr:rowOff>69850</xdr:rowOff>
    </xdr:to>
    <xdr:sp macro="" textlink="">
      <xdr:nvSpPr>
        <xdr:cNvPr id="343" name="楕円 342">
          <a:extLst>
            <a:ext uri="{FF2B5EF4-FFF2-40B4-BE49-F238E27FC236}">
              <a16:creationId xmlns:a16="http://schemas.microsoft.com/office/drawing/2014/main" id="{3F0B5712-4F5E-438B-9BC5-78EF7C1F5B2C}"/>
            </a:ext>
          </a:extLst>
        </xdr:cNvPr>
        <xdr:cNvSpPr/>
      </xdr:nvSpPr>
      <xdr:spPr>
        <a:xfrm>
          <a:off x="1276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48441</xdr:rowOff>
    </xdr:to>
    <xdr:cxnSp macro="">
      <xdr:nvCxnSpPr>
        <xdr:cNvPr id="344" name="直線コネクタ 343">
          <a:extLst>
            <a:ext uri="{FF2B5EF4-FFF2-40B4-BE49-F238E27FC236}">
              <a16:creationId xmlns:a16="http://schemas.microsoft.com/office/drawing/2014/main" id="{A9B23812-3803-449E-A4FB-FC13CFD5F3BD}"/>
            </a:ext>
          </a:extLst>
        </xdr:cNvPr>
        <xdr:cNvCxnSpPr/>
      </xdr:nvCxnSpPr>
      <xdr:spPr>
        <a:xfrm>
          <a:off x="12814300" y="68770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A7EA1EFE-E55A-43E4-B3A2-82B64B42122C}"/>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0105F9D3-47A8-4752-9147-9F2C85F46A7A}"/>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2AB99A38-A81D-4189-A20E-74BD94BC1E5C}"/>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39AA2425-BDE5-4807-9B12-FFC56624069E}"/>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D5F2CD80-6D5F-436D-9865-088B3EE3C714}"/>
            </a:ext>
          </a:extLst>
        </xdr:cNvPr>
        <xdr:cNvSpPr txBox="1"/>
      </xdr:nvSpPr>
      <xdr:spPr>
        <a:xfrm>
          <a:off x="15266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095D3ED6-ED49-47C1-8E03-68D1CCA75FB1}"/>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90368</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25E7AE07-CE70-41FA-B2E1-2A038ABBED11}"/>
            </a:ext>
          </a:extLst>
        </xdr:cNvPr>
        <xdr:cNvSpPr txBox="1"/>
      </xdr:nvSpPr>
      <xdr:spPr>
        <a:xfrm>
          <a:off x="13500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60977</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2545A88C-7B4C-4D04-9E42-CD8834468521}"/>
            </a:ext>
          </a:extLst>
        </xdr:cNvPr>
        <xdr:cNvSpPr txBox="1"/>
      </xdr:nvSpPr>
      <xdr:spPr>
        <a:xfrm>
          <a:off x="12611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93EE5EAE-B149-4D71-AA2B-2DC7ABC72CF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C4DF5401-1F52-42CA-8B6C-1EFF1BDCDB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9F5024F-611B-4B4F-9994-577FB6E58F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DDBC27EE-5893-4CC2-8271-2E20D695CE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41AE421E-CD15-4C15-BB0E-3CF3BD3EBB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B62C30F1-A445-4064-9A84-BE52AEA2B8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7EEF3687-BC54-4D5E-AA45-5B2F239DEBD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AFA62FF0-C6FF-4F78-B204-6C1E260F2F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838560EC-21B6-45B5-A3E6-A70E94AC91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129B40A0-7B3C-476B-AB44-8E17CFA59E9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7DD7B1F2-727D-4D4A-91EE-4B183C8CB57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a:extLst>
            <a:ext uri="{FF2B5EF4-FFF2-40B4-BE49-F238E27FC236}">
              <a16:creationId xmlns:a16="http://schemas.microsoft.com/office/drawing/2014/main" id="{4F9532AB-68BC-4872-AA09-CF21B37078A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E0DAE2DE-F0F9-4D16-9987-2B9D37B01AC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6" name="テキスト ボックス 365">
          <a:extLst>
            <a:ext uri="{FF2B5EF4-FFF2-40B4-BE49-F238E27FC236}">
              <a16:creationId xmlns:a16="http://schemas.microsoft.com/office/drawing/2014/main" id="{D4546958-F924-412A-AB34-55457088305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BAA83713-54EB-4147-9F38-B51D7A08D07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8" name="テキスト ボックス 367">
          <a:extLst>
            <a:ext uri="{FF2B5EF4-FFF2-40B4-BE49-F238E27FC236}">
              <a16:creationId xmlns:a16="http://schemas.microsoft.com/office/drawing/2014/main" id="{7F20C96D-2E9A-44B7-9EFE-3554CFDCE32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D6BD628C-06F9-4080-A95E-7BDE1308884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0" name="テキスト ボックス 369">
          <a:extLst>
            <a:ext uri="{FF2B5EF4-FFF2-40B4-BE49-F238E27FC236}">
              <a16:creationId xmlns:a16="http://schemas.microsoft.com/office/drawing/2014/main" id="{282D1368-C321-4801-81F9-28620BF0BF0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56A523E7-5718-4247-9C89-39DE4D8F161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2" name="テキスト ボックス 371">
          <a:extLst>
            <a:ext uri="{FF2B5EF4-FFF2-40B4-BE49-F238E27FC236}">
              <a16:creationId xmlns:a16="http://schemas.microsoft.com/office/drawing/2014/main" id="{F9D5A755-39FC-41B2-A430-9883B316404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30F7B81C-47C4-429F-8E0E-140A762C03C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4" name="テキスト ボックス 373">
          <a:extLst>
            <a:ext uri="{FF2B5EF4-FFF2-40B4-BE49-F238E27FC236}">
              <a16:creationId xmlns:a16="http://schemas.microsoft.com/office/drawing/2014/main" id="{BFA565BD-B75F-41A9-96C3-A6F1253F141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D9BB58DC-2D93-4ECF-A6A5-D0DEC010D7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52C8E886-332E-4F0D-AAA0-E4A5A4D03D5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B478A283-3470-4214-9299-25341BAFFA8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78" name="直線コネクタ 377">
          <a:extLst>
            <a:ext uri="{FF2B5EF4-FFF2-40B4-BE49-F238E27FC236}">
              <a16:creationId xmlns:a16="http://schemas.microsoft.com/office/drawing/2014/main" id="{22D4E36F-6759-41C5-BF5A-4A399E5FFA7F}"/>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79" name="【一般廃棄物処理施設】&#10;一人当たり有形固定資産（償却資産）額最小値テキスト">
          <a:extLst>
            <a:ext uri="{FF2B5EF4-FFF2-40B4-BE49-F238E27FC236}">
              <a16:creationId xmlns:a16="http://schemas.microsoft.com/office/drawing/2014/main" id="{AD1521C6-A8D4-444F-9910-CBCD6A703548}"/>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0" name="直線コネクタ 379">
          <a:extLst>
            <a:ext uri="{FF2B5EF4-FFF2-40B4-BE49-F238E27FC236}">
              <a16:creationId xmlns:a16="http://schemas.microsoft.com/office/drawing/2014/main" id="{7FAA8BD2-EF36-4B80-BE43-3AE42DEE2B2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27F1210E-9DD6-454E-AD65-777EA8886E0F}"/>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2" name="直線コネクタ 381">
          <a:extLst>
            <a:ext uri="{FF2B5EF4-FFF2-40B4-BE49-F238E27FC236}">
              <a16:creationId xmlns:a16="http://schemas.microsoft.com/office/drawing/2014/main" id="{4691E3AD-474C-4144-9961-1D94757CFF27}"/>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A21BA735-11AF-4F65-ACEF-9D9F30DF0071}"/>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4" name="フローチャート: 判断 383">
          <a:extLst>
            <a:ext uri="{FF2B5EF4-FFF2-40B4-BE49-F238E27FC236}">
              <a16:creationId xmlns:a16="http://schemas.microsoft.com/office/drawing/2014/main" id="{B120B5AA-24A4-423F-A440-59BADC51F4C7}"/>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5" name="フローチャート: 判断 384">
          <a:extLst>
            <a:ext uri="{FF2B5EF4-FFF2-40B4-BE49-F238E27FC236}">
              <a16:creationId xmlns:a16="http://schemas.microsoft.com/office/drawing/2014/main" id="{AC702F95-297C-4C22-AB5C-D7E3A34E3174}"/>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86" name="フローチャート: 判断 385">
          <a:extLst>
            <a:ext uri="{FF2B5EF4-FFF2-40B4-BE49-F238E27FC236}">
              <a16:creationId xmlns:a16="http://schemas.microsoft.com/office/drawing/2014/main" id="{190F4CD5-6FF2-40CA-BA8B-1E8E8CF1CCEF}"/>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87" name="フローチャート: 判断 386">
          <a:extLst>
            <a:ext uri="{FF2B5EF4-FFF2-40B4-BE49-F238E27FC236}">
              <a16:creationId xmlns:a16="http://schemas.microsoft.com/office/drawing/2014/main" id="{2A3BBDD7-40A6-4E85-92A5-3340AD631A9F}"/>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88" name="フローチャート: 判断 387">
          <a:extLst>
            <a:ext uri="{FF2B5EF4-FFF2-40B4-BE49-F238E27FC236}">
              <a16:creationId xmlns:a16="http://schemas.microsoft.com/office/drawing/2014/main" id="{49E54113-6F45-4A86-8EFA-037E22A1F8F1}"/>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95B611A1-F21D-487B-8C98-DFB9C8E51C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6852F97-C7B3-42C2-8347-481F6909009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284B853E-85F0-4088-92AA-77F8CE774A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05150BB-0676-4B8C-ABD0-9765A1D843F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C5365DD-13A9-486F-870C-44890AA702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112992</xdr:rowOff>
    </xdr:from>
    <xdr:to>
      <xdr:col>116</xdr:col>
      <xdr:colOff>114300</xdr:colOff>
      <xdr:row>42</xdr:row>
      <xdr:rowOff>43142</xdr:rowOff>
    </xdr:to>
    <xdr:sp macro="" textlink="">
      <xdr:nvSpPr>
        <xdr:cNvPr id="394" name="楕円 393">
          <a:extLst>
            <a:ext uri="{FF2B5EF4-FFF2-40B4-BE49-F238E27FC236}">
              <a16:creationId xmlns:a16="http://schemas.microsoft.com/office/drawing/2014/main" id="{0BD5FC60-E383-48AA-80AB-60D114B202A6}"/>
            </a:ext>
          </a:extLst>
        </xdr:cNvPr>
        <xdr:cNvSpPr/>
      </xdr:nvSpPr>
      <xdr:spPr>
        <a:xfrm>
          <a:off x="22110700" y="71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27919</xdr:rowOff>
    </xdr:from>
    <xdr:ext cx="534377" cy="259045"/>
    <xdr:sp macro="" textlink="">
      <xdr:nvSpPr>
        <xdr:cNvPr id="395" name="【一般廃棄物処理施設】&#10;一人当たり有形固定資産（償却資産）額該当値テキスト">
          <a:extLst>
            <a:ext uri="{FF2B5EF4-FFF2-40B4-BE49-F238E27FC236}">
              <a16:creationId xmlns:a16="http://schemas.microsoft.com/office/drawing/2014/main" id="{7EC014DF-C2DA-4849-B862-95EE2A5872F6}"/>
            </a:ext>
          </a:extLst>
        </xdr:cNvPr>
        <xdr:cNvSpPr txBox="1"/>
      </xdr:nvSpPr>
      <xdr:spPr>
        <a:xfrm>
          <a:off x="22199600" y="70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17227</xdr:rowOff>
    </xdr:from>
    <xdr:to>
      <xdr:col>112</xdr:col>
      <xdr:colOff>38100</xdr:colOff>
      <xdr:row>41</xdr:row>
      <xdr:rowOff>118827</xdr:rowOff>
    </xdr:to>
    <xdr:sp macro="" textlink="">
      <xdr:nvSpPr>
        <xdr:cNvPr id="396" name="楕円 395">
          <a:extLst>
            <a:ext uri="{FF2B5EF4-FFF2-40B4-BE49-F238E27FC236}">
              <a16:creationId xmlns:a16="http://schemas.microsoft.com/office/drawing/2014/main" id="{D4628D29-6762-4B2A-9CB4-92BE70618B10}"/>
            </a:ext>
          </a:extLst>
        </xdr:cNvPr>
        <xdr:cNvSpPr/>
      </xdr:nvSpPr>
      <xdr:spPr>
        <a:xfrm>
          <a:off x="21272500" y="70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68027</xdr:rowOff>
    </xdr:from>
    <xdr:to>
      <xdr:col>116</xdr:col>
      <xdr:colOff>63500</xdr:colOff>
      <xdr:row>41</xdr:row>
      <xdr:rowOff>163792</xdr:rowOff>
    </xdr:to>
    <xdr:cxnSp macro="">
      <xdr:nvCxnSpPr>
        <xdr:cNvPr id="397" name="直線コネクタ 396">
          <a:extLst>
            <a:ext uri="{FF2B5EF4-FFF2-40B4-BE49-F238E27FC236}">
              <a16:creationId xmlns:a16="http://schemas.microsoft.com/office/drawing/2014/main" id="{19420545-23A5-4611-85AD-EB1B741B17CA}"/>
            </a:ext>
          </a:extLst>
        </xdr:cNvPr>
        <xdr:cNvCxnSpPr/>
      </xdr:nvCxnSpPr>
      <xdr:spPr>
        <a:xfrm>
          <a:off x="21323300" y="7097477"/>
          <a:ext cx="838200" cy="9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22391</xdr:rowOff>
    </xdr:from>
    <xdr:to>
      <xdr:col>107</xdr:col>
      <xdr:colOff>101600</xdr:colOff>
      <xdr:row>41</xdr:row>
      <xdr:rowOff>123991</xdr:rowOff>
    </xdr:to>
    <xdr:sp macro="" textlink="">
      <xdr:nvSpPr>
        <xdr:cNvPr id="398" name="楕円 397">
          <a:extLst>
            <a:ext uri="{FF2B5EF4-FFF2-40B4-BE49-F238E27FC236}">
              <a16:creationId xmlns:a16="http://schemas.microsoft.com/office/drawing/2014/main" id="{8F20EB3D-2EC3-4EA5-BD85-4B79535042EE}"/>
            </a:ext>
          </a:extLst>
        </xdr:cNvPr>
        <xdr:cNvSpPr/>
      </xdr:nvSpPr>
      <xdr:spPr>
        <a:xfrm>
          <a:off x="20383500" y="70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68027</xdr:rowOff>
    </xdr:from>
    <xdr:to>
      <xdr:col>111</xdr:col>
      <xdr:colOff>177800</xdr:colOff>
      <xdr:row>41</xdr:row>
      <xdr:rowOff>73191</xdr:rowOff>
    </xdr:to>
    <xdr:cxnSp macro="">
      <xdr:nvCxnSpPr>
        <xdr:cNvPr id="399" name="直線コネクタ 398">
          <a:extLst>
            <a:ext uri="{FF2B5EF4-FFF2-40B4-BE49-F238E27FC236}">
              <a16:creationId xmlns:a16="http://schemas.microsoft.com/office/drawing/2014/main" id="{9A8CE8C5-C3B6-4F58-B118-2386242E8AB5}"/>
            </a:ext>
          </a:extLst>
        </xdr:cNvPr>
        <xdr:cNvCxnSpPr/>
      </xdr:nvCxnSpPr>
      <xdr:spPr>
        <a:xfrm flipV="1">
          <a:off x="20434300" y="7097477"/>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23760</xdr:rowOff>
    </xdr:from>
    <xdr:to>
      <xdr:col>102</xdr:col>
      <xdr:colOff>165100</xdr:colOff>
      <xdr:row>41</xdr:row>
      <xdr:rowOff>125360</xdr:rowOff>
    </xdr:to>
    <xdr:sp macro="" textlink="">
      <xdr:nvSpPr>
        <xdr:cNvPr id="400" name="楕円 399">
          <a:extLst>
            <a:ext uri="{FF2B5EF4-FFF2-40B4-BE49-F238E27FC236}">
              <a16:creationId xmlns:a16="http://schemas.microsoft.com/office/drawing/2014/main" id="{64729236-2622-4C85-9CAE-81D7EA1A6CE7}"/>
            </a:ext>
          </a:extLst>
        </xdr:cNvPr>
        <xdr:cNvSpPr/>
      </xdr:nvSpPr>
      <xdr:spPr>
        <a:xfrm>
          <a:off x="19494500" y="70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73191</xdr:rowOff>
    </xdr:from>
    <xdr:to>
      <xdr:col>107</xdr:col>
      <xdr:colOff>50800</xdr:colOff>
      <xdr:row>41</xdr:row>
      <xdr:rowOff>74560</xdr:rowOff>
    </xdr:to>
    <xdr:cxnSp macro="">
      <xdr:nvCxnSpPr>
        <xdr:cNvPr id="401" name="直線コネクタ 400">
          <a:extLst>
            <a:ext uri="{FF2B5EF4-FFF2-40B4-BE49-F238E27FC236}">
              <a16:creationId xmlns:a16="http://schemas.microsoft.com/office/drawing/2014/main" id="{A76D315D-279B-4A1A-AA28-B7822CED07EB}"/>
            </a:ext>
          </a:extLst>
        </xdr:cNvPr>
        <xdr:cNvCxnSpPr/>
      </xdr:nvCxnSpPr>
      <xdr:spPr>
        <a:xfrm flipV="1">
          <a:off x="19545300" y="7102641"/>
          <a:ext cx="8890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25370</xdr:rowOff>
    </xdr:from>
    <xdr:to>
      <xdr:col>98</xdr:col>
      <xdr:colOff>38100</xdr:colOff>
      <xdr:row>41</xdr:row>
      <xdr:rowOff>126970</xdr:rowOff>
    </xdr:to>
    <xdr:sp macro="" textlink="">
      <xdr:nvSpPr>
        <xdr:cNvPr id="402" name="楕円 401">
          <a:extLst>
            <a:ext uri="{FF2B5EF4-FFF2-40B4-BE49-F238E27FC236}">
              <a16:creationId xmlns:a16="http://schemas.microsoft.com/office/drawing/2014/main" id="{D4E44E62-9A21-46FE-91E4-4742B6B0FC37}"/>
            </a:ext>
          </a:extLst>
        </xdr:cNvPr>
        <xdr:cNvSpPr/>
      </xdr:nvSpPr>
      <xdr:spPr>
        <a:xfrm>
          <a:off x="18605500" y="70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74560</xdr:rowOff>
    </xdr:from>
    <xdr:to>
      <xdr:col>102</xdr:col>
      <xdr:colOff>114300</xdr:colOff>
      <xdr:row>41</xdr:row>
      <xdr:rowOff>76170</xdr:rowOff>
    </xdr:to>
    <xdr:cxnSp macro="">
      <xdr:nvCxnSpPr>
        <xdr:cNvPr id="403" name="直線コネクタ 402">
          <a:extLst>
            <a:ext uri="{FF2B5EF4-FFF2-40B4-BE49-F238E27FC236}">
              <a16:creationId xmlns:a16="http://schemas.microsoft.com/office/drawing/2014/main" id="{DD1B2AA4-ADC9-4089-AA6A-2DB6D345402C}"/>
            </a:ext>
          </a:extLst>
        </xdr:cNvPr>
        <xdr:cNvCxnSpPr/>
      </xdr:nvCxnSpPr>
      <xdr:spPr>
        <a:xfrm flipV="1">
          <a:off x="18656300" y="7104010"/>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085F806C-4639-4709-8965-C3518550C55D}"/>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2B28FBE2-7FB0-433F-9670-2633E22CDAC3}"/>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667E79A5-C800-435B-87E8-A8167381948C}"/>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735D1FD7-3B75-42DC-B1DE-D2EA5F1E8028}"/>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135354</xdr:rowOff>
    </xdr:from>
    <xdr:ext cx="599010" cy="259045"/>
    <xdr:sp macro="" textlink="">
      <xdr:nvSpPr>
        <xdr:cNvPr id="408" name="n_1mainValue【一般廃棄物処理施設】&#10;一人当たり有形固定資産（償却資産）額">
          <a:extLst>
            <a:ext uri="{FF2B5EF4-FFF2-40B4-BE49-F238E27FC236}">
              <a16:creationId xmlns:a16="http://schemas.microsoft.com/office/drawing/2014/main" id="{01EC372B-6642-408E-BDF9-7121ACD9CE17}"/>
            </a:ext>
          </a:extLst>
        </xdr:cNvPr>
        <xdr:cNvSpPr txBox="1"/>
      </xdr:nvSpPr>
      <xdr:spPr>
        <a:xfrm>
          <a:off x="21011095" y="682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140518</xdr:rowOff>
    </xdr:from>
    <xdr:ext cx="599010" cy="259045"/>
    <xdr:sp macro="" textlink="">
      <xdr:nvSpPr>
        <xdr:cNvPr id="409" name="n_2mainValue【一般廃棄物処理施設】&#10;一人当たり有形固定資産（償却資産）額">
          <a:extLst>
            <a:ext uri="{FF2B5EF4-FFF2-40B4-BE49-F238E27FC236}">
              <a16:creationId xmlns:a16="http://schemas.microsoft.com/office/drawing/2014/main" id="{1FAD35B1-5DB6-41C2-AAB1-D805C234E4FA}"/>
            </a:ext>
          </a:extLst>
        </xdr:cNvPr>
        <xdr:cNvSpPr txBox="1"/>
      </xdr:nvSpPr>
      <xdr:spPr>
        <a:xfrm>
          <a:off x="20134795" y="682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141887</xdr:rowOff>
    </xdr:from>
    <xdr:ext cx="599010" cy="259045"/>
    <xdr:sp macro="" textlink="">
      <xdr:nvSpPr>
        <xdr:cNvPr id="410" name="n_3mainValue【一般廃棄物処理施設】&#10;一人当たり有形固定資産（償却資産）額">
          <a:extLst>
            <a:ext uri="{FF2B5EF4-FFF2-40B4-BE49-F238E27FC236}">
              <a16:creationId xmlns:a16="http://schemas.microsoft.com/office/drawing/2014/main" id="{2FE2F0FB-804D-4770-B663-BA485746C0ED}"/>
            </a:ext>
          </a:extLst>
        </xdr:cNvPr>
        <xdr:cNvSpPr txBox="1"/>
      </xdr:nvSpPr>
      <xdr:spPr>
        <a:xfrm>
          <a:off x="19245795" y="682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143497</xdr:rowOff>
    </xdr:from>
    <xdr:ext cx="599010" cy="259045"/>
    <xdr:sp macro="" textlink="">
      <xdr:nvSpPr>
        <xdr:cNvPr id="411" name="n_4mainValue【一般廃棄物処理施設】&#10;一人当たり有形固定資産（償却資産）額">
          <a:extLst>
            <a:ext uri="{FF2B5EF4-FFF2-40B4-BE49-F238E27FC236}">
              <a16:creationId xmlns:a16="http://schemas.microsoft.com/office/drawing/2014/main" id="{1F7063F3-0635-4185-82B2-FBF73DFE93A0}"/>
            </a:ext>
          </a:extLst>
        </xdr:cNvPr>
        <xdr:cNvSpPr txBox="1"/>
      </xdr:nvSpPr>
      <xdr:spPr>
        <a:xfrm>
          <a:off x="18356795" y="683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5A3A666A-428B-4E9E-9D78-1A9ADF5971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83E127AC-DD00-4954-A1CF-5D821F8DCC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E6C52CEF-D295-4D0A-8A97-525213E4CC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5F95A14D-40D0-4444-B037-C33E457EF6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71E07B8F-471F-45D6-951E-434BD24856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2D99EC3B-5EFE-4B68-8AD1-C00E4F0E16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3B6EFD0D-3445-4F66-90C7-19D427C5505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FE08435A-B6F3-4E43-837A-937187C2E3C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a:extLst>
            <a:ext uri="{FF2B5EF4-FFF2-40B4-BE49-F238E27FC236}">
              <a16:creationId xmlns:a16="http://schemas.microsoft.com/office/drawing/2014/main" id="{5784A963-8EB6-41E5-91DE-5C9481502B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a:extLst>
            <a:ext uri="{FF2B5EF4-FFF2-40B4-BE49-F238E27FC236}">
              <a16:creationId xmlns:a16="http://schemas.microsoft.com/office/drawing/2014/main" id="{6A56870F-4567-4E4C-8279-C97C3C2B8A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a:extLst>
            <a:ext uri="{FF2B5EF4-FFF2-40B4-BE49-F238E27FC236}">
              <a16:creationId xmlns:a16="http://schemas.microsoft.com/office/drawing/2014/main" id="{CB395CC7-32A2-46E1-808F-605C28D3754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a:extLst>
            <a:ext uri="{FF2B5EF4-FFF2-40B4-BE49-F238E27FC236}">
              <a16:creationId xmlns:a16="http://schemas.microsoft.com/office/drawing/2014/main" id="{C3046494-259F-459C-878D-79C8135AFF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a:extLst>
            <a:ext uri="{FF2B5EF4-FFF2-40B4-BE49-F238E27FC236}">
              <a16:creationId xmlns:a16="http://schemas.microsoft.com/office/drawing/2014/main" id="{2DB02465-4CDA-48C3-9DBB-CF684014DC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a:extLst>
            <a:ext uri="{FF2B5EF4-FFF2-40B4-BE49-F238E27FC236}">
              <a16:creationId xmlns:a16="http://schemas.microsoft.com/office/drawing/2014/main" id="{F9CAC4C5-7501-419F-B930-D22CAE188B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a:extLst>
            <a:ext uri="{FF2B5EF4-FFF2-40B4-BE49-F238E27FC236}">
              <a16:creationId xmlns:a16="http://schemas.microsoft.com/office/drawing/2014/main" id="{C13377D5-0303-4E7D-B767-5400639292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a:extLst>
            <a:ext uri="{FF2B5EF4-FFF2-40B4-BE49-F238E27FC236}">
              <a16:creationId xmlns:a16="http://schemas.microsoft.com/office/drawing/2014/main" id="{B51F5EF5-0B02-42A7-B511-C91A7A5427B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72A65AE0-6C24-4D28-B3A8-25086E1DF0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49F4B61B-52CE-44B1-A75F-51550585D6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E68FF307-B3CA-49D8-8CD0-5EDD1E0BEF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54E33FD0-F09F-4AF3-A198-FAE20E0028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D5B87C0B-4826-4FB2-8A07-F439028B99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C8DCC7BD-7D39-435E-817B-E81EFF18E1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536D7180-E5DD-4CCE-8152-D6873BE053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FE3C401B-A77B-465B-AC22-25D60AAD13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66926C62-C4E4-4F49-B74A-48E923B86EB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BDFED068-7E18-40B5-9E14-0EE94DC3FF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3E9F963F-E18D-4531-88A3-5F7E353A8E0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9" name="直線コネクタ 438">
          <a:extLst>
            <a:ext uri="{FF2B5EF4-FFF2-40B4-BE49-F238E27FC236}">
              <a16:creationId xmlns:a16="http://schemas.microsoft.com/office/drawing/2014/main" id="{7912B91C-DDBB-4DBB-9F8E-9B99E2C9F55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0" name="テキスト ボックス 439">
          <a:extLst>
            <a:ext uri="{FF2B5EF4-FFF2-40B4-BE49-F238E27FC236}">
              <a16:creationId xmlns:a16="http://schemas.microsoft.com/office/drawing/2014/main" id="{DDC93FE7-E9A9-4145-AE4B-C7A1352FC14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1" name="直線コネクタ 440">
          <a:extLst>
            <a:ext uri="{FF2B5EF4-FFF2-40B4-BE49-F238E27FC236}">
              <a16:creationId xmlns:a16="http://schemas.microsoft.com/office/drawing/2014/main" id="{A86F8AD4-5FD1-4A14-B69F-75C4D159A03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2" name="テキスト ボックス 441">
          <a:extLst>
            <a:ext uri="{FF2B5EF4-FFF2-40B4-BE49-F238E27FC236}">
              <a16:creationId xmlns:a16="http://schemas.microsoft.com/office/drawing/2014/main" id="{975C33C7-223F-44F7-B9D9-21692CA8699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3" name="直線コネクタ 442">
          <a:extLst>
            <a:ext uri="{FF2B5EF4-FFF2-40B4-BE49-F238E27FC236}">
              <a16:creationId xmlns:a16="http://schemas.microsoft.com/office/drawing/2014/main" id="{CA4C95FF-FC6A-49EF-A782-A436A473C7C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4" name="テキスト ボックス 443">
          <a:extLst>
            <a:ext uri="{FF2B5EF4-FFF2-40B4-BE49-F238E27FC236}">
              <a16:creationId xmlns:a16="http://schemas.microsoft.com/office/drawing/2014/main" id="{F80AA67D-D5B5-44D9-9C11-10D82C2D734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5" name="直線コネクタ 444">
          <a:extLst>
            <a:ext uri="{FF2B5EF4-FFF2-40B4-BE49-F238E27FC236}">
              <a16:creationId xmlns:a16="http://schemas.microsoft.com/office/drawing/2014/main" id="{E4DD7B3D-5BCC-4D28-8386-D37788F5B63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6" name="テキスト ボックス 445">
          <a:extLst>
            <a:ext uri="{FF2B5EF4-FFF2-40B4-BE49-F238E27FC236}">
              <a16:creationId xmlns:a16="http://schemas.microsoft.com/office/drawing/2014/main" id="{4E7880EF-E0F0-40C1-B7F2-BC3AD5CEAE2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7" name="直線コネクタ 446">
          <a:extLst>
            <a:ext uri="{FF2B5EF4-FFF2-40B4-BE49-F238E27FC236}">
              <a16:creationId xmlns:a16="http://schemas.microsoft.com/office/drawing/2014/main" id="{4B28D039-DF00-4804-A488-2E7FAF4D4E2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8" name="テキスト ボックス 447">
          <a:extLst>
            <a:ext uri="{FF2B5EF4-FFF2-40B4-BE49-F238E27FC236}">
              <a16:creationId xmlns:a16="http://schemas.microsoft.com/office/drawing/2014/main" id="{BEF028B2-9B61-4DB9-BE18-387215DEA22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F0743BBD-B84D-4344-9BA7-5E26BCB9DA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52D1CA71-CF63-4090-9359-49E1C3D323B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1" name="直線コネクタ 450">
          <a:extLst>
            <a:ext uri="{FF2B5EF4-FFF2-40B4-BE49-F238E27FC236}">
              <a16:creationId xmlns:a16="http://schemas.microsoft.com/office/drawing/2014/main" id="{22CFC8FD-BE5F-4094-B5F2-84B7FAEE9E0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94F1FDC1-175F-49A4-AA30-7E5278A3949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3" name="直線コネクタ 452">
          <a:extLst>
            <a:ext uri="{FF2B5EF4-FFF2-40B4-BE49-F238E27FC236}">
              <a16:creationId xmlns:a16="http://schemas.microsoft.com/office/drawing/2014/main" id="{A4C8C71A-0652-4489-B1EB-ECE360DF9CE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1F5FED17-8174-471E-BEEF-CC7A7A3290A7}"/>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5" name="直線コネクタ 454">
          <a:extLst>
            <a:ext uri="{FF2B5EF4-FFF2-40B4-BE49-F238E27FC236}">
              <a16:creationId xmlns:a16="http://schemas.microsoft.com/office/drawing/2014/main" id="{615AAE5C-76FF-431E-86F1-E3A495F3A4D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F85C307D-6EC1-4679-8844-8CA84BA9BA3C}"/>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7" name="フローチャート: 判断 456">
          <a:extLst>
            <a:ext uri="{FF2B5EF4-FFF2-40B4-BE49-F238E27FC236}">
              <a16:creationId xmlns:a16="http://schemas.microsoft.com/office/drawing/2014/main" id="{CC8FCBD8-2B4C-45CF-B24A-3A365FB9D29C}"/>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8" name="フローチャート: 判断 457">
          <a:extLst>
            <a:ext uri="{FF2B5EF4-FFF2-40B4-BE49-F238E27FC236}">
              <a16:creationId xmlns:a16="http://schemas.microsoft.com/office/drawing/2014/main" id="{01A89BE7-7EE3-44DB-AC45-AEA41CBCAFF9}"/>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9" name="フローチャート: 判断 458">
          <a:extLst>
            <a:ext uri="{FF2B5EF4-FFF2-40B4-BE49-F238E27FC236}">
              <a16:creationId xmlns:a16="http://schemas.microsoft.com/office/drawing/2014/main" id="{AF881383-3D3F-476D-A8DF-28E441CEB871}"/>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60" name="フローチャート: 判断 459">
          <a:extLst>
            <a:ext uri="{FF2B5EF4-FFF2-40B4-BE49-F238E27FC236}">
              <a16:creationId xmlns:a16="http://schemas.microsoft.com/office/drawing/2014/main" id="{3F345B4C-7602-4CCE-B7C6-C7AA31F6DA31}"/>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61" name="フローチャート: 判断 460">
          <a:extLst>
            <a:ext uri="{FF2B5EF4-FFF2-40B4-BE49-F238E27FC236}">
              <a16:creationId xmlns:a16="http://schemas.microsoft.com/office/drawing/2014/main" id="{CBEE6891-AEB6-4118-B285-35419123AFA6}"/>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D1291BEC-259A-4933-B373-5A167453887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F4582996-916F-4820-8542-C0235FD384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7B842582-C5CA-473A-AEEA-6B2D748539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F5A7FB6E-5193-4667-ABC6-EA3575FDF4C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59E4726C-EAF2-4D9C-A1D2-4906F4AC3D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16511</xdr:rowOff>
    </xdr:from>
    <xdr:to>
      <xdr:col>85</xdr:col>
      <xdr:colOff>177800</xdr:colOff>
      <xdr:row>81</xdr:row>
      <xdr:rowOff>118111</xdr:rowOff>
    </xdr:to>
    <xdr:sp macro="" textlink="">
      <xdr:nvSpPr>
        <xdr:cNvPr id="467" name="楕円 466">
          <a:extLst>
            <a:ext uri="{FF2B5EF4-FFF2-40B4-BE49-F238E27FC236}">
              <a16:creationId xmlns:a16="http://schemas.microsoft.com/office/drawing/2014/main" id="{D3D62887-5D2C-4DFC-A7F4-82CC5FC36D2B}"/>
            </a:ext>
          </a:extLst>
        </xdr:cNvPr>
        <xdr:cNvSpPr/>
      </xdr:nvSpPr>
      <xdr:spPr>
        <a:xfrm>
          <a:off x="16268700" y="139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39388</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C9AD51BB-082A-4555-97F8-171610D567BD}"/>
            </a:ext>
          </a:extLst>
        </xdr:cNvPr>
        <xdr:cNvSpPr txBox="1"/>
      </xdr:nvSpPr>
      <xdr:spPr>
        <a:xfrm>
          <a:off x="16357600"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0</xdr:rowOff>
    </xdr:from>
    <xdr:to>
      <xdr:col>81</xdr:col>
      <xdr:colOff>101600</xdr:colOff>
      <xdr:row>81</xdr:row>
      <xdr:rowOff>101600</xdr:rowOff>
    </xdr:to>
    <xdr:sp macro="" textlink="">
      <xdr:nvSpPr>
        <xdr:cNvPr id="469" name="楕円 468">
          <a:extLst>
            <a:ext uri="{FF2B5EF4-FFF2-40B4-BE49-F238E27FC236}">
              <a16:creationId xmlns:a16="http://schemas.microsoft.com/office/drawing/2014/main" id="{9009F3B9-EEBF-44CC-9A28-656E8C57BE46}"/>
            </a:ext>
          </a:extLst>
        </xdr:cNvPr>
        <xdr:cNvSpPr/>
      </xdr:nvSpPr>
      <xdr:spPr>
        <a:xfrm>
          <a:off x="154305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50800</xdr:rowOff>
    </xdr:from>
    <xdr:to>
      <xdr:col>85</xdr:col>
      <xdr:colOff>127000</xdr:colOff>
      <xdr:row>81</xdr:row>
      <xdr:rowOff>67311</xdr:rowOff>
    </xdr:to>
    <xdr:cxnSp macro="">
      <xdr:nvCxnSpPr>
        <xdr:cNvPr id="470" name="直線コネクタ 469">
          <a:extLst>
            <a:ext uri="{FF2B5EF4-FFF2-40B4-BE49-F238E27FC236}">
              <a16:creationId xmlns:a16="http://schemas.microsoft.com/office/drawing/2014/main" id="{3A3BC168-D4C3-4BBF-8A84-1E663085B557}"/>
            </a:ext>
          </a:extLst>
        </xdr:cNvPr>
        <xdr:cNvCxnSpPr/>
      </xdr:nvCxnSpPr>
      <xdr:spPr>
        <a:xfrm>
          <a:off x="15481300" y="1393825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91439</xdr:rowOff>
    </xdr:from>
    <xdr:to>
      <xdr:col>76</xdr:col>
      <xdr:colOff>165100</xdr:colOff>
      <xdr:row>82</xdr:row>
      <xdr:rowOff>21589</xdr:rowOff>
    </xdr:to>
    <xdr:sp macro="" textlink="">
      <xdr:nvSpPr>
        <xdr:cNvPr id="471" name="楕円 470">
          <a:extLst>
            <a:ext uri="{FF2B5EF4-FFF2-40B4-BE49-F238E27FC236}">
              <a16:creationId xmlns:a16="http://schemas.microsoft.com/office/drawing/2014/main" id="{4B5BC445-07CA-49A0-88AF-00DBC3D8785C}"/>
            </a:ext>
          </a:extLst>
        </xdr:cNvPr>
        <xdr:cNvSpPr/>
      </xdr:nvSpPr>
      <xdr:spPr>
        <a:xfrm>
          <a:off x="14541500" y="139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50800</xdr:rowOff>
    </xdr:from>
    <xdr:to>
      <xdr:col>81</xdr:col>
      <xdr:colOff>50800</xdr:colOff>
      <xdr:row>81</xdr:row>
      <xdr:rowOff>142239</xdr:rowOff>
    </xdr:to>
    <xdr:cxnSp macro="">
      <xdr:nvCxnSpPr>
        <xdr:cNvPr id="472" name="直線コネクタ 471">
          <a:extLst>
            <a:ext uri="{FF2B5EF4-FFF2-40B4-BE49-F238E27FC236}">
              <a16:creationId xmlns:a16="http://schemas.microsoft.com/office/drawing/2014/main" id="{6AC838B2-8BC6-4CC1-B872-2AE43138D73A}"/>
            </a:ext>
          </a:extLst>
        </xdr:cNvPr>
        <xdr:cNvCxnSpPr/>
      </xdr:nvCxnSpPr>
      <xdr:spPr>
        <a:xfrm flipV="1">
          <a:off x="14592300" y="13938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123189</xdr:rowOff>
    </xdr:from>
    <xdr:to>
      <xdr:col>72</xdr:col>
      <xdr:colOff>38100</xdr:colOff>
      <xdr:row>82</xdr:row>
      <xdr:rowOff>53339</xdr:rowOff>
    </xdr:to>
    <xdr:sp macro="" textlink="">
      <xdr:nvSpPr>
        <xdr:cNvPr id="473" name="楕円 472">
          <a:extLst>
            <a:ext uri="{FF2B5EF4-FFF2-40B4-BE49-F238E27FC236}">
              <a16:creationId xmlns:a16="http://schemas.microsoft.com/office/drawing/2014/main" id="{1B3514C0-8AF5-4B12-8B40-DB89E477A8EA}"/>
            </a:ext>
          </a:extLst>
        </xdr:cNvPr>
        <xdr:cNvSpPr/>
      </xdr:nvSpPr>
      <xdr:spPr>
        <a:xfrm>
          <a:off x="13652500" y="140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142239</xdr:rowOff>
    </xdr:from>
    <xdr:to>
      <xdr:col>76</xdr:col>
      <xdr:colOff>114300</xdr:colOff>
      <xdr:row>82</xdr:row>
      <xdr:rowOff>2539</xdr:rowOff>
    </xdr:to>
    <xdr:cxnSp macro="">
      <xdr:nvCxnSpPr>
        <xdr:cNvPr id="474" name="直線コネクタ 473">
          <a:extLst>
            <a:ext uri="{FF2B5EF4-FFF2-40B4-BE49-F238E27FC236}">
              <a16:creationId xmlns:a16="http://schemas.microsoft.com/office/drawing/2014/main" id="{842A778A-B815-450F-983D-9CDC4A09384E}"/>
            </a:ext>
          </a:extLst>
        </xdr:cNvPr>
        <xdr:cNvCxnSpPr/>
      </xdr:nvCxnSpPr>
      <xdr:spPr>
        <a:xfrm flipV="1">
          <a:off x="13703300" y="140296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115570</xdr:rowOff>
    </xdr:from>
    <xdr:to>
      <xdr:col>67</xdr:col>
      <xdr:colOff>101600</xdr:colOff>
      <xdr:row>82</xdr:row>
      <xdr:rowOff>45720</xdr:rowOff>
    </xdr:to>
    <xdr:sp macro="" textlink="">
      <xdr:nvSpPr>
        <xdr:cNvPr id="475" name="楕円 474">
          <a:extLst>
            <a:ext uri="{FF2B5EF4-FFF2-40B4-BE49-F238E27FC236}">
              <a16:creationId xmlns:a16="http://schemas.microsoft.com/office/drawing/2014/main" id="{C9963B28-A407-4038-A244-EFB9769B7ED0}"/>
            </a:ext>
          </a:extLst>
        </xdr:cNvPr>
        <xdr:cNvSpPr/>
      </xdr:nvSpPr>
      <xdr:spPr>
        <a:xfrm>
          <a:off x="127635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166370</xdr:rowOff>
    </xdr:from>
    <xdr:to>
      <xdr:col>71</xdr:col>
      <xdr:colOff>177800</xdr:colOff>
      <xdr:row>82</xdr:row>
      <xdr:rowOff>2539</xdr:rowOff>
    </xdr:to>
    <xdr:cxnSp macro="">
      <xdr:nvCxnSpPr>
        <xdr:cNvPr id="476" name="直線コネクタ 475">
          <a:extLst>
            <a:ext uri="{FF2B5EF4-FFF2-40B4-BE49-F238E27FC236}">
              <a16:creationId xmlns:a16="http://schemas.microsoft.com/office/drawing/2014/main" id="{09124AD9-6046-4383-9DB6-D1A01B6B5496}"/>
            </a:ext>
          </a:extLst>
        </xdr:cNvPr>
        <xdr:cNvCxnSpPr/>
      </xdr:nvCxnSpPr>
      <xdr:spPr>
        <a:xfrm>
          <a:off x="12814300" y="14053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477" name="n_1aveValue【消防施設】&#10;有形固定資産減価償却率">
          <a:extLst>
            <a:ext uri="{FF2B5EF4-FFF2-40B4-BE49-F238E27FC236}">
              <a16:creationId xmlns:a16="http://schemas.microsoft.com/office/drawing/2014/main" id="{227E4565-B6AB-46FC-B528-43DD4B60881C}"/>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78" name="n_2aveValue【消防施設】&#10;有形固定資産減価償却率">
          <a:extLst>
            <a:ext uri="{FF2B5EF4-FFF2-40B4-BE49-F238E27FC236}">
              <a16:creationId xmlns:a16="http://schemas.microsoft.com/office/drawing/2014/main" id="{0A8B5728-2440-4313-B1FB-CA87B178C2DC}"/>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79" name="n_3aveValue【消防施設】&#10;有形固定資産減価償却率">
          <a:extLst>
            <a:ext uri="{FF2B5EF4-FFF2-40B4-BE49-F238E27FC236}">
              <a16:creationId xmlns:a16="http://schemas.microsoft.com/office/drawing/2014/main" id="{69789557-5829-4285-870D-F1DD66D4E9A0}"/>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480" name="n_4aveValue【消防施設】&#10;有形固定資産減価償却率">
          <a:extLst>
            <a:ext uri="{FF2B5EF4-FFF2-40B4-BE49-F238E27FC236}">
              <a16:creationId xmlns:a16="http://schemas.microsoft.com/office/drawing/2014/main" id="{6F104A99-D73F-4D3B-AE6D-16FD7BA1BF3D}"/>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118127</xdr:rowOff>
    </xdr:from>
    <xdr:ext cx="405111" cy="259045"/>
    <xdr:sp macro="" textlink="">
      <xdr:nvSpPr>
        <xdr:cNvPr id="481" name="n_1mainValue【消防施設】&#10;有形固定資産減価償却率">
          <a:extLst>
            <a:ext uri="{FF2B5EF4-FFF2-40B4-BE49-F238E27FC236}">
              <a16:creationId xmlns:a16="http://schemas.microsoft.com/office/drawing/2014/main" id="{C9066041-7870-4F53-A2E1-FB24D57E509A}"/>
            </a:ext>
          </a:extLst>
        </xdr:cNvPr>
        <xdr:cNvSpPr txBox="1"/>
      </xdr:nvSpPr>
      <xdr:spPr>
        <a:xfrm>
          <a:off x="15266044"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38116</xdr:rowOff>
    </xdr:from>
    <xdr:ext cx="405111" cy="259045"/>
    <xdr:sp macro="" textlink="">
      <xdr:nvSpPr>
        <xdr:cNvPr id="482" name="n_2mainValue【消防施設】&#10;有形固定資産減価償却率">
          <a:extLst>
            <a:ext uri="{FF2B5EF4-FFF2-40B4-BE49-F238E27FC236}">
              <a16:creationId xmlns:a16="http://schemas.microsoft.com/office/drawing/2014/main" id="{642FBB75-36DF-43FE-B933-E0A65EF59908}"/>
            </a:ext>
          </a:extLst>
        </xdr:cNvPr>
        <xdr:cNvSpPr txBox="1"/>
      </xdr:nvSpPr>
      <xdr:spPr>
        <a:xfrm>
          <a:off x="14389744" y="1375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69866</xdr:rowOff>
    </xdr:from>
    <xdr:ext cx="405111" cy="259045"/>
    <xdr:sp macro="" textlink="">
      <xdr:nvSpPr>
        <xdr:cNvPr id="483" name="n_3mainValue【消防施設】&#10;有形固定資産減価償却率">
          <a:extLst>
            <a:ext uri="{FF2B5EF4-FFF2-40B4-BE49-F238E27FC236}">
              <a16:creationId xmlns:a16="http://schemas.microsoft.com/office/drawing/2014/main" id="{18FB9A33-0EDD-4E93-B851-D5D70388B7B3}"/>
            </a:ext>
          </a:extLst>
        </xdr:cNvPr>
        <xdr:cNvSpPr txBox="1"/>
      </xdr:nvSpPr>
      <xdr:spPr>
        <a:xfrm>
          <a:off x="13500744"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62247</xdr:rowOff>
    </xdr:from>
    <xdr:ext cx="405111" cy="259045"/>
    <xdr:sp macro="" textlink="">
      <xdr:nvSpPr>
        <xdr:cNvPr id="484" name="n_4mainValue【消防施設】&#10;有形固定資産減価償却率">
          <a:extLst>
            <a:ext uri="{FF2B5EF4-FFF2-40B4-BE49-F238E27FC236}">
              <a16:creationId xmlns:a16="http://schemas.microsoft.com/office/drawing/2014/main" id="{981959EE-D6C6-4E05-A023-84AAE162057F}"/>
            </a:ext>
          </a:extLst>
        </xdr:cNvPr>
        <xdr:cNvSpPr txBox="1"/>
      </xdr:nvSpPr>
      <xdr:spPr>
        <a:xfrm>
          <a:off x="126117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B309AD28-5D3F-45AB-8A0A-AAC3D15096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1026835B-B4B2-4A64-9926-BBC0524EE7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7E134380-7B8E-4B89-B64A-DBB59E2180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7376711F-7CED-43BF-A9C5-D5D90007808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2045A027-5312-4C72-A187-3BABA2F06A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960E505E-D677-4D4C-BE22-BCE49DE53C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617D78EB-24F4-4E75-A0C5-85463FC59C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7D440A46-C26F-47B8-8544-7A214F480F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BD7B328B-8FFF-431E-9B43-6C8EF873E3B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7E8C742E-3151-4DB9-9E5A-CE49D261D99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97CEDEB3-E8D7-41C7-895F-0D8A183B71A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99F76B74-9C25-4D16-B15F-0ACB3195235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96BC7AD1-29B4-447E-B683-87810F686B1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5901E493-60E9-464F-8E63-8D11A979E47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F3C494F9-86B5-4659-9A94-BAB0FD11579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844669B5-2863-44C0-A98F-A58B3FEE45D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0F6975B0-7741-476F-BE75-C28EC9D14D3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C2AA8B8A-6331-4376-818D-F6EC5A6BCBD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D40764DB-89B3-4823-97A0-5B58A3DF948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6E3A8D3E-D74B-4543-80A4-12AB915B206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0D54B604-94FD-40C7-A33E-CAC0FAF1349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42CE7880-960B-446A-A4D4-3800A7270C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A4B70374-99DB-48E6-AB3B-B94BD3F866D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08" name="直線コネクタ 507">
          <a:extLst>
            <a:ext uri="{FF2B5EF4-FFF2-40B4-BE49-F238E27FC236}">
              <a16:creationId xmlns:a16="http://schemas.microsoft.com/office/drawing/2014/main" id="{EDDED5F4-1625-45FF-8090-528FD083051B}"/>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9" name="【消防施設】&#10;一人当たり面積最小値テキスト">
          <a:extLst>
            <a:ext uri="{FF2B5EF4-FFF2-40B4-BE49-F238E27FC236}">
              <a16:creationId xmlns:a16="http://schemas.microsoft.com/office/drawing/2014/main" id="{2B3625EF-77F1-453A-A879-5721BCA1CAA2}"/>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10" name="直線コネクタ 509">
          <a:extLst>
            <a:ext uri="{FF2B5EF4-FFF2-40B4-BE49-F238E27FC236}">
              <a16:creationId xmlns:a16="http://schemas.microsoft.com/office/drawing/2014/main" id="{B2A2B9FF-8616-4662-A743-3EB261194ADB}"/>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11" name="【消防施設】&#10;一人当たり面積最大値テキスト">
          <a:extLst>
            <a:ext uri="{FF2B5EF4-FFF2-40B4-BE49-F238E27FC236}">
              <a16:creationId xmlns:a16="http://schemas.microsoft.com/office/drawing/2014/main" id="{8CCF92C0-C93B-4751-9851-62624D23E7CC}"/>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12" name="直線コネクタ 511">
          <a:extLst>
            <a:ext uri="{FF2B5EF4-FFF2-40B4-BE49-F238E27FC236}">
              <a16:creationId xmlns:a16="http://schemas.microsoft.com/office/drawing/2014/main" id="{2DEB3A2D-0DB9-47D3-A253-7AA90F52343D}"/>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13" name="【消防施設】&#10;一人当たり面積平均値テキスト">
          <a:extLst>
            <a:ext uri="{FF2B5EF4-FFF2-40B4-BE49-F238E27FC236}">
              <a16:creationId xmlns:a16="http://schemas.microsoft.com/office/drawing/2014/main" id="{2E4D2BFE-B784-436C-98F4-A0CDF15D496B}"/>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14" name="フローチャート: 判断 513">
          <a:extLst>
            <a:ext uri="{FF2B5EF4-FFF2-40B4-BE49-F238E27FC236}">
              <a16:creationId xmlns:a16="http://schemas.microsoft.com/office/drawing/2014/main" id="{06318B4D-BFFB-4D72-A48A-0696FC5E86F7}"/>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5" name="フローチャート: 判断 514">
          <a:extLst>
            <a:ext uri="{FF2B5EF4-FFF2-40B4-BE49-F238E27FC236}">
              <a16:creationId xmlns:a16="http://schemas.microsoft.com/office/drawing/2014/main" id="{936F6E29-D8AA-412E-8C09-37CA71288A9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16" name="フローチャート: 判断 515">
          <a:extLst>
            <a:ext uri="{FF2B5EF4-FFF2-40B4-BE49-F238E27FC236}">
              <a16:creationId xmlns:a16="http://schemas.microsoft.com/office/drawing/2014/main" id="{60D587B3-6844-4497-8990-F2A7674CD798}"/>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17" name="フローチャート: 判断 516">
          <a:extLst>
            <a:ext uri="{FF2B5EF4-FFF2-40B4-BE49-F238E27FC236}">
              <a16:creationId xmlns:a16="http://schemas.microsoft.com/office/drawing/2014/main" id="{117E06A9-DA3E-4234-856C-57E2BCDDBE1E}"/>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18" name="フローチャート: 判断 517">
          <a:extLst>
            <a:ext uri="{FF2B5EF4-FFF2-40B4-BE49-F238E27FC236}">
              <a16:creationId xmlns:a16="http://schemas.microsoft.com/office/drawing/2014/main" id="{B5538680-D415-4924-A421-929F7BF8A3AA}"/>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B69B5A15-7E8D-436E-85C5-65775461CC6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3D6A44ED-441B-4343-BAD9-464CC4F3A2D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2CBF5849-2657-4261-A7FF-57813FB4162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253500F4-82F6-48D3-8FAC-1B324A23CB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D1125F7D-5E4C-4EFE-993D-692FC693E7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45213</xdr:rowOff>
    </xdr:from>
    <xdr:to>
      <xdr:col>116</xdr:col>
      <xdr:colOff>114300</xdr:colOff>
      <xdr:row>85</xdr:row>
      <xdr:rowOff>146813</xdr:rowOff>
    </xdr:to>
    <xdr:sp macro="" textlink="">
      <xdr:nvSpPr>
        <xdr:cNvPr id="524" name="楕円 523">
          <a:extLst>
            <a:ext uri="{FF2B5EF4-FFF2-40B4-BE49-F238E27FC236}">
              <a16:creationId xmlns:a16="http://schemas.microsoft.com/office/drawing/2014/main" id="{F9BA000E-7C2C-4AD6-AA07-2BCC6794004A}"/>
            </a:ext>
          </a:extLst>
        </xdr:cNvPr>
        <xdr:cNvSpPr/>
      </xdr:nvSpPr>
      <xdr:spPr>
        <a:xfrm>
          <a:off x="221107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23640</xdr:rowOff>
    </xdr:from>
    <xdr:ext cx="469744" cy="259045"/>
    <xdr:sp macro="" textlink="">
      <xdr:nvSpPr>
        <xdr:cNvPr id="525" name="【消防施設】&#10;一人当たり面積該当値テキスト">
          <a:extLst>
            <a:ext uri="{FF2B5EF4-FFF2-40B4-BE49-F238E27FC236}">
              <a16:creationId xmlns:a16="http://schemas.microsoft.com/office/drawing/2014/main" id="{F15A07BA-D7DC-4B61-B1F8-030FFB7E77F9}"/>
            </a:ext>
          </a:extLst>
        </xdr:cNvPr>
        <xdr:cNvSpPr txBox="1"/>
      </xdr:nvSpPr>
      <xdr:spPr>
        <a:xfrm>
          <a:off x="22199600"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17780</xdr:rowOff>
    </xdr:from>
    <xdr:to>
      <xdr:col>112</xdr:col>
      <xdr:colOff>38100</xdr:colOff>
      <xdr:row>85</xdr:row>
      <xdr:rowOff>119380</xdr:rowOff>
    </xdr:to>
    <xdr:sp macro="" textlink="">
      <xdr:nvSpPr>
        <xdr:cNvPr id="526" name="楕円 525">
          <a:extLst>
            <a:ext uri="{FF2B5EF4-FFF2-40B4-BE49-F238E27FC236}">
              <a16:creationId xmlns:a16="http://schemas.microsoft.com/office/drawing/2014/main" id="{CA4FA4C0-AEE7-4B1B-9A41-5BF9A145A716}"/>
            </a:ext>
          </a:extLst>
        </xdr:cNvPr>
        <xdr:cNvSpPr/>
      </xdr:nvSpPr>
      <xdr:spPr>
        <a:xfrm>
          <a:off x="21272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96013</xdr:rowOff>
    </xdr:to>
    <xdr:cxnSp macro="">
      <xdr:nvCxnSpPr>
        <xdr:cNvPr id="527" name="直線コネクタ 526">
          <a:extLst>
            <a:ext uri="{FF2B5EF4-FFF2-40B4-BE49-F238E27FC236}">
              <a16:creationId xmlns:a16="http://schemas.microsoft.com/office/drawing/2014/main" id="{BAECAD37-A0C7-4A69-B01C-E35A93BEC191}"/>
            </a:ext>
          </a:extLst>
        </xdr:cNvPr>
        <xdr:cNvCxnSpPr/>
      </xdr:nvCxnSpPr>
      <xdr:spPr>
        <a:xfrm>
          <a:off x="21323300" y="1464183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73406</xdr:rowOff>
    </xdr:from>
    <xdr:to>
      <xdr:col>107</xdr:col>
      <xdr:colOff>101600</xdr:colOff>
      <xdr:row>86</xdr:row>
      <xdr:rowOff>3556</xdr:rowOff>
    </xdr:to>
    <xdr:sp macro="" textlink="">
      <xdr:nvSpPr>
        <xdr:cNvPr id="528" name="楕円 527">
          <a:extLst>
            <a:ext uri="{FF2B5EF4-FFF2-40B4-BE49-F238E27FC236}">
              <a16:creationId xmlns:a16="http://schemas.microsoft.com/office/drawing/2014/main" id="{30DB7916-0E6E-452D-A5F3-325BCE7BDF6D}"/>
            </a:ext>
          </a:extLst>
        </xdr:cNvPr>
        <xdr:cNvSpPr/>
      </xdr:nvSpPr>
      <xdr:spPr>
        <a:xfrm>
          <a:off x="20383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68580</xdr:rowOff>
    </xdr:from>
    <xdr:to>
      <xdr:col>111</xdr:col>
      <xdr:colOff>177800</xdr:colOff>
      <xdr:row>85</xdr:row>
      <xdr:rowOff>124206</xdr:rowOff>
    </xdr:to>
    <xdr:cxnSp macro="">
      <xdr:nvCxnSpPr>
        <xdr:cNvPr id="529" name="直線コネクタ 528">
          <a:extLst>
            <a:ext uri="{FF2B5EF4-FFF2-40B4-BE49-F238E27FC236}">
              <a16:creationId xmlns:a16="http://schemas.microsoft.com/office/drawing/2014/main" id="{CACA6DFC-E8BD-4167-A700-EBB3FF27CD59}"/>
            </a:ext>
          </a:extLst>
        </xdr:cNvPr>
        <xdr:cNvCxnSpPr/>
      </xdr:nvCxnSpPr>
      <xdr:spPr>
        <a:xfrm flipV="1">
          <a:off x="20434300" y="14641830"/>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80263</xdr:rowOff>
    </xdr:from>
    <xdr:to>
      <xdr:col>102</xdr:col>
      <xdr:colOff>165100</xdr:colOff>
      <xdr:row>86</xdr:row>
      <xdr:rowOff>10413</xdr:rowOff>
    </xdr:to>
    <xdr:sp macro="" textlink="">
      <xdr:nvSpPr>
        <xdr:cNvPr id="530" name="楕円 529">
          <a:extLst>
            <a:ext uri="{FF2B5EF4-FFF2-40B4-BE49-F238E27FC236}">
              <a16:creationId xmlns:a16="http://schemas.microsoft.com/office/drawing/2014/main" id="{9E32412F-866B-4FAA-89AD-BA765CC82B0C}"/>
            </a:ext>
          </a:extLst>
        </xdr:cNvPr>
        <xdr:cNvSpPr/>
      </xdr:nvSpPr>
      <xdr:spPr>
        <a:xfrm>
          <a:off x="19494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124206</xdr:rowOff>
    </xdr:from>
    <xdr:to>
      <xdr:col>107</xdr:col>
      <xdr:colOff>50800</xdr:colOff>
      <xdr:row>85</xdr:row>
      <xdr:rowOff>131063</xdr:rowOff>
    </xdr:to>
    <xdr:cxnSp macro="">
      <xdr:nvCxnSpPr>
        <xdr:cNvPr id="531" name="直線コネクタ 530">
          <a:extLst>
            <a:ext uri="{FF2B5EF4-FFF2-40B4-BE49-F238E27FC236}">
              <a16:creationId xmlns:a16="http://schemas.microsoft.com/office/drawing/2014/main" id="{760E3EBA-DDD7-4652-B77E-FA8C250430FB}"/>
            </a:ext>
          </a:extLst>
        </xdr:cNvPr>
        <xdr:cNvCxnSpPr/>
      </xdr:nvCxnSpPr>
      <xdr:spPr>
        <a:xfrm flipV="1">
          <a:off x="19545300" y="146974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32" name="楕円 531">
          <a:extLst>
            <a:ext uri="{FF2B5EF4-FFF2-40B4-BE49-F238E27FC236}">
              <a16:creationId xmlns:a16="http://schemas.microsoft.com/office/drawing/2014/main" id="{1372F3E7-DB28-4E01-B6CA-316876C541A7}"/>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131063</xdr:rowOff>
    </xdr:to>
    <xdr:cxnSp macro="">
      <xdr:nvCxnSpPr>
        <xdr:cNvPr id="533" name="直線コネクタ 532">
          <a:extLst>
            <a:ext uri="{FF2B5EF4-FFF2-40B4-BE49-F238E27FC236}">
              <a16:creationId xmlns:a16="http://schemas.microsoft.com/office/drawing/2014/main" id="{D2D367F8-5D8E-4311-88BF-501C073DE2E7}"/>
            </a:ext>
          </a:extLst>
        </xdr:cNvPr>
        <xdr:cNvCxnSpPr/>
      </xdr:nvCxnSpPr>
      <xdr:spPr>
        <a:xfrm>
          <a:off x="18656300" y="14691361"/>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34" name="n_1aveValue【消防施設】&#10;一人当たり面積">
          <a:extLst>
            <a:ext uri="{FF2B5EF4-FFF2-40B4-BE49-F238E27FC236}">
              <a16:creationId xmlns:a16="http://schemas.microsoft.com/office/drawing/2014/main" id="{15D2C4E2-9916-4066-B0C5-921FA68F1DA7}"/>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35" name="n_2aveValue【消防施設】&#10;一人当たり面積">
          <a:extLst>
            <a:ext uri="{FF2B5EF4-FFF2-40B4-BE49-F238E27FC236}">
              <a16:creationId xmlns:a16="http://schemas.microsoft.com/office/drawing/2014/main" id="{6389F3A5-78BD-489B-A8B3-DD38995E36CC}"/>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36" name="n_3aveValue【消防施設】&#10;一人当たり面積">
          <a:extLst>
            <a:ext uri="{FF2B5EF4-FFF2-40B4-BE49-F238E27FC236}">
              <a16:creationId xmlns:a16="http://schemas.microsoft.com/office/drawing/2014/main" id="{6C229509-8D2A-4E04-B6C4-D54851993FDA}"/>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37" name="n_4aveValue【消防施設】&#10;一人当たり面積">
          <a:extLst>
            <a:ext uri="{FF2B5EF4-FFF2-40B4-BE49-F238E27FC236}">
              <a16:creationId xmlns:a16="http://schemas.microsoft.com/office/drawing/2014/main" id="{4F089B32-2BEE-4837-9144-0E08A5422BBB}"/>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110507</xdr:rowOff>
    </xdr:from>
    <xdr:ext cx="469744" cy="259045"/>
    <xdr:sp macro="" textlink="">
      <xdr:nvSpPr>
        <xdr:cNvPr id="538" name="n_1mainValue【消防施設】&#10;一人当たり面積">
          <a:extLst>
            <a:ext uri="{FF2B5EF4-FFF2-40B4-BE49-F238E27FC236}">
              <a16:creationId xmlns:a16="http://schemas.microsoft.com/office/drawing/2014/main" id="{8CF6E2A1-09D8-42A1-9170-E8B0E3213E19}"/>
            </a:ext>
          </a:extLst>
        </xdr:cNvPr>
        <xdr:cNvSpPr txBox="1"/>
      </xdr:nvSpPr>
      <xdr:spPr>
        <a:xfrm>
          <a:off x="21075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166133</xdr:rowOff>
    </xdr:from>
    <xdr:ext cx="469744" cy="259045"/>
    <xdr:sp macro="" textlink="">
      <xdr:nvSpPr>
        <xdr:cNvPr id="539" name="n_2mainValue【消防施設】&#10;一人当たり面積">
          <a:extLst>
            <a:ext uri="{FF2B5EF4-FFF2-40B4-BE49-F238E27FC236}">
              <a16:creationId xmlns:a16="http://schemas.microsoft.com/office/drawing/2014/main" id="{C8C820A7-B7CE-417A-BDAA-B542FA3C2CA4}"/>
            </a:ext>
          </a:extLst>
        </xdr:cNvPr>
        <xdr:cNvSpPr txBox="1"/>
      </xdr:nvSpPr>
      <xdr:spPr>
        <a:xfrm>
          <a:off x="201994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1540</xdr:rowOff>
    </xdr:from>
    <xdr:ext cx="469744" cy="259045"/>
    <xdr:sp macro="" textlink="">
      <xdr:nvSpPr>
        <xdr:cNvPr id="540" name="n_3mainValue【消防施設】&#10;一人当たり面積">
          <a:extLst>
            <a:ext uri="{FF2B5EF4-FFF2-40B4-BE49-F238E27FC236}">
              <a16:creationId xmlns:a16="http://schemas.microsoft.com/office/drawing/2014/main" id="{2B6CB511-527D-42EB-8619-E0646C387CE5}"/>
            </a:ext>
          </a:extLst>
        </xdr:cNvPr>
        <xdr:cNvSpPr txBox="1"/>
      </xdr:nvSpPr>
      <xdr:spPr>
        <a:xfrm>
          <a:off x="193104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541" name="n_4mainValue【消防施設】&#10;一人当たり面積">
          <a:extLst>
            <a:ext uri="{FF2B5EF4-FFF2-40B4-BE49-F238E27FC236}">
              <a16:creationId xmlns:a16="http://schemas.microsoft.com/office/drawing/2014/main" id="{F8B7B252-10DD-4B29-8403-5845E5142607}"/>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88C78640-DBB1-43B5-8FD2-0250CC8A4C8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FA297918-F696-49C1-9B54-9AE9D2E816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4660A50-8D8A-4B86-9D59-58828002FA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7EBCAEB4-3938-45BE-8017-66C2ED547C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9CD5446D-46CE-4094-B404-268A150D98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3CB568E4-9E1B-48F8-8C3F-54C48517AE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899DA11B-5F14-4E8C-931A-1F3B90F9FF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8CEC0996-1329-4398-B148-69EB2C236B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4B77EDE6-85AD-43D0-BF09-44ECF6E876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98FDB7BA-6C68-4914-AA34-A2BE9E262B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4D021B9-C2D5-4498-951B-A58DE8B1168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53C77A06-DE16-4FF4-914D-F393D10C74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A720D194-D76D-4D23-804B-FB1B9CBD7CB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CD3F620F-D39F-470A-9CC2-8A47A5E3D2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2DBDC3CE-F28A-417C-92D8-237E4B0570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7E00B5E1-9F67-414F-84AF-0C1CD146D16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E9A2D980-FCD3-4DA7-BF2F-58818D6DCB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1358B1B2-DAB6-4B89-BC41-A39DA907CDA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BB40CFCD-176C-4A98-8981-02101989A7B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3B0AE5A5-9111-49B1-89DA-05872BE89A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E963E3D6-ECCB-4B00-81AC-79C0B9BD16E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3BD58591-B62F-43B1-BC64-0A2CBC21ED5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8F358C14-14F4-4C38-BA24-0D77997830E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A68EB95A-D0E7-4560-A9FC-745CB72515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E133214A-C45F-4C9E-9D02-080B999C487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58281437-C04B-49A8-AF97-29423A033B0F}"/>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5CD9169D-6E82-4225-BDBF-1AD6F5E76AC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E1C95A3B-D2DA-4DAF-8F87-22BBDBCE595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0" name="【庁舎】&#10;有形固定資産減価償却率最大値テキスト">
          <a:extLst>
            <a:ext uri="{FF2B5EF4-FFF2-40B4-BE49-F238E27FC236}">
              <a16:creationId xmlns:a16="http://schemas.microsoft.com/office/drawing/2014/main" id="{F6A7B982-755E-475D-991F-A9882413879E}"/>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1" name="直線コネクタ 570">
          <a:extLst>
            <a:ext uri="{FF2B5EF4-FFF2-40B4-BE49-F238E27FC236}">
              <a16:creationId xmlns:a16="http://schemas.microsoft.com/office/drawing/2014/main" id="{D8EBDEB5-BC1E-416E-BFC8-2FB8B018B10A}"/>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72" name="【庁舎】&#10;有形固定資産減価償却率平均値テキスト">
          <a:extLst>
            <a:ext uri="{FF2B5EF4-FFF2-40B4-BE49-F238E27FC236}">
              <a16:creationId xmlns:a16="http://schemas.microsoft.com/office/drawing/2014/main" id="{B1384E5A-27BF-439F-A8AB-48693DE794A8}"/>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3" name="フローチャート: 判断 572">
          <a:extLst>
            <a:ext uri="{FF2B5EF4-FFF2-40B4-BE49-F238E27FC236}">
              <a16:creationId xmlns:a16="http://schemas.microsoft.com/office/drawing/2014/main" id="{8926EC30-DFB1-474D-8B44-8BE9C17F843C}"/>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4" name="フローチャート: 判断 573">
          <a:extLst>
            <a:ext uri="{FF2B5EF4-FFF2-40B4-BE49-F238E27FC236}">
              <a16:creationId xmlns:a16="http://schemas.microsoft.com/office/drawing/2014/main" id="{AFB64B64-69AB-455C-9557-F15938090AD9}"/>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5" name="フローチャート: 判断 574">
          <a:extLst>
            <a:ext uri="{FF2B5EF4-FFF2-40B4-BE49-F238E27FC236}">
              <a16:creationId xmlns:a16="http://schemas.microsoft.com/office/drawing/2014/main" id="{63915AA7-99A2-42E5-A8AB-4CA17349BD4B}"/>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6" name="フローチャート: 判断 575">
          <a:extLst>
            <a:ext uri="{FF2B5EF4-FFF2-40B4-BE49-F238E27FC236}">
              <a16:creationId xmlns:a16="http://schemas.microsoft.com/office/drawing/2014/main" id="{B672891C-B7F9-4437-8876-0CA99DE4C34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7" name="フローチャート: 判断 576">
          <a:extLst>
            <a:ext uri="{FF2B5EF4-FFF2-40B4-BE49-F238E27FC236}">
              <a16:creationId xmlns:a16="http://schemas.microsoft.com/office/drawing/2014/main" id="{C393B01E-70AB-4F12-AA50-C6A5C44EB03E}"/>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CE2DE451-492A-42B9-8BE5-D1161C2811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B2D2100-6E2C-4E38-949B-920338A1F09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6B1C5343-C4D6-42FC-9730-5027A9EC2E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FEB8BC99-CAD2-4617-B051-16F5DD0F6F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B7ACABB1-EB61-4179-9EDE-6E9EBB66EC7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54792</xdr:rowOff>
    </xdr:from>
    <xdr:to>
      <xdr:col>85</xdr:col>
      <xdr:colOff>177800</xdr:colOff>
      <xdr:row>101</xdr:row>
      <xdr:rowOff>156392</xdr:rowOff>
    </xdr:to>
    <xdr:sp macro="" textlink="">
      <xdr:nvSpPr>
        <xdr:cNvPr id="583" name="楕円 582">
          <a:extLst>
            <a:ext uri="{FF2B5EF4-FFF2-40B4-BE49-F238E27FC236}">
              <a16:creationId xmlns:a16="http://schemas.microsoft.com/office/drawing/2014/main" id="{AD6F6D6A-1A02-4B5D-8FEC-99AA5A5500B2}"/>
            </a:ext>
          </a:extLst>
        </xdr:cNvPr>
        <xdr:cNvSpPr/>
      </xdr:nvSpPr>
      <xdr:spPr>
        <a:xfrm>
          <a:off x="162687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77669</xdr:rowOff>
    </xdr:from>
    <xdr:ext cx="405111" cy="259045"/>
    <xdr:sp macro="" textlink="">
      <xdr:nvSpPr>
        <xdr:cNvPr id="584" name="【庁舎】&#10;有形固定資産減価償却率該当値テキスト">
          <a:extLst>
            <a:ext uri="{FF2B5EF4-FFF2-40B4-BE49-F238E27FC236}">
              <a16:creationId xmlns:a16="http://schemas.microsoft.com/office/drawing/2014/main" id="{CCF0C0FD-6718-49A5-AB56-385602DF1252}"/>
            </a:ext>
          </a:extLst>
        </xdr:cNvPr>
        <xdr:cNvSpPr txBox="1"/>
      </xdr:nvSpPr>
      <xdr:spPr>
        <a:xfrm>
          <a:off x="16357600" y="1722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585" name="楕円 584">
          <a:extLst>
            <a:ext uri="{FF2B5EF4-FFF2-40B4-BE49-F238E27FC236}">
              <a16:creationId xmlns:a16="http://schemas.microsoft.com/office/drawing/2014/main" id="{FA7DF2E5-DFEA-458A-878E-59F42E1761B7}"/>
            </a:ext>
          </a:extLst>
        </xdr:cNvPr>
        <xdr:cNvSpPr/>
      </xdr:nvSpPr>
      <xdr:spPr>
        <a:xfrm>
          <a:off x="15430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22316</xdr:rowOff>
    </xdr:from>
    <xdr:to>
      <xdr:col>85</xdr:col>
      <xdr:colOff>127000</xdr:colOff>
      <xdr:row>101</xdr:row>
      <xdr:rowOff>105592</xdr:rowOff>
    </xdr:to>
    <xdr:cxnSp macro="">
      <xdr:nvCxnSpPr>
        <xdr:cNvPr id="586" name="直線コネクタ 585">
          <a:extLst>
            <a:ext uri="{FF2B5EF4-FFF2-40B4-BE49-F238E27FC236}">
              <a16:creationId xmlns:a16="http://schemas.microsoft.com/office/drawing/2014/main" id="{78D37CF6-1CD9-46A4-8814-2A5C38D184F0}"/>
            </a:ext>
          </a:extLst>
        </xdr:cNvPr>
        <xdr:cNvCxnSpPr/>
      </xdr:nvCxnSpPr>
      <xdr:spPr>
        <a:xfrm>
          <a:off x="15481300" y="17338766"/>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59689</xdr:rowOff>
    </xdr:from>
    <xdr:to>
      <xdr:col>76</xdr:col>
      <xdr:colOff>165100</xdr:colOff>
      <xdr:row>100</xdr:row>
      <xdr:rowOff>161289</xdr:rowOff>
    </xdr:to>
    <xdr:sp macro="" textlink="">
      <xdr:nvSpPr>
        <xdr:cNvPr id="587" name="楕円 586">
          <a:extLst>
            <a:ext uri="{FF2B5EF4-FFF2-40B4-BE49-F238E27FC236}">
              <a16:creationId xmlns:a16="http://schemas.microsoft.com/office/drawing/2014/main" id="{C1B5D774-831C-4D01-ABFF-040C794A2C69}"/>
            </a:ext>
          </a:extLst>
        </xdr:cNvPr>
        <xdr:cNvSpPr/>
      </xdr:nvSpPr>
      <xdr:spPr>
        <a:xfrm>
          <a:off x="14541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110489</xdr:rowOff>
    </xdr:from>
    <xdr:to>
      <xdr:col>81</xdr:col>
      <xdr:colOff>50800</xdr:colOff>
      <xdr:row>101</xdr:row>
      <xdr:rowOff>22316</xdr:rowOff>
    </xdr:to>
    <xdr:cxnSp macro="">
      <xdr:nvCxnSpPr>
        <xdr:cNvPr id="588" name="直線コネクタ 587">
          <a:extLst>
            <a:ext uri="{FF2B5EF4-FFF2-40B4-BE49-F238E27FC236}">
              <a16:creationId xmlns:a16="http://schemas.microsoft.com/office/drawing/2014/main" id="{976E5199-F2E3-4AA0-9D4D-FEF816E275E0}"/>
            </a:ext>
          </a:extLst>
        </xdr:cNvPr>
        <xdr:cNvCxnSpPr/>
      </xdr:nvCxnSpPr>
      <xdr:spPr>
        <a:xfrm>
          <a:off x="14592300" y="17255489"/>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147864</xdr:rowOff>
    </xdr:from>
    <xdr:to>
      <xdr:col>72</xdr:col>
      <xdr:colOff>38100</xdr:colOff>
      <xdr:row>100</xdr:row>
      <xdr:rowOff>78014</xdr:rowOff>
    </xdr:to>
    <xdr:sp macro="" textlink="">
      <xdr:nvSpPr>
        <xdr:cNvPr id="589" name="楕円 588">
          <a:extLst>
            <a:ext uri="{FF2B5EF4-FFF2-40B4-BE49-F238E27FC236}">
              <a16:creationId xmlns:a16="http://schemas.microsoft.com/office/drawing/2014/main" id="{3062CC6E-2BC6-4D44-8D84-1DFD161BDB66}"/>
            </a:ext>
          </a:extLst>
        </xdr:cNvPr>
        <xdr:cNvSpPr/>
      </xdr:nvSpPr>
      <xdr:spPr>
        <a:xfrm>
          <a:off x="13652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27214</xdr:rowOff>
    </xdr:from>
    <xdr:to>
      <xdr:col>76</xdr:col>
      <xdr:colOff>114300</xdr:colOff>
      <xdr:row>100</xdr:row>
      <xdr:rowOff>110489</xdr:rowOff>
    </xdr:to>
    <xdr:cxnSp macro="">
      <xdr:nvCxnSpPr>
        <xdr:cNvPr id="590" name="直線コネクタ 589">
          <a:extLst>
            <a:ext uri="{FF2B5EF4-FFF2-40B4-BE49-F238E27FC236}">
              <a16:creationId xmlns:a16="http://schemas.microsoft.com/office/drawing/2014/main" id="{5DC85C0A-2B7C-4F92-A12C-B1859B7ADE9B}"/>
            </a:ext>
          </a:extLst>
        </xdr:cNvPr>
        <xdr:cNvCxnSpPr/>
      </xdr:nvCxnSpPr>
      <xdr:spPr>
        <a:xfrm>
          <a:off x="13703300" y="17172214"/>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151130</xdr:rowOff>
    </xdr:from>
    <xdr:to>
      <xdr:col>67</xdr:col>
      <xdr:colOff>101600</xdr:colOff>
      <xdr:row>109</xdr:row>
      <xdr:rowOff>81280</xdr:rowOff>
    </xdr:to>
    <xdr:sp macro="" textlink="">
      <xdr:nvSpPr>
        <xdr:cNvPr id="591" name="楕円 590">
          <a:extLst>
            <a:ext uri="{FF2B5EF4-FFF2-40B4-BE49-F238E27FC236}">
              <a16:creationId xmlns:a16="http://schemas.microsoft.com/office/drawing/2014/main" id="{13DE8766-56A3-43F2-8E70-1A2F9284D5BC}"/>
            </a:ext>
          </a:extLst>
        </xdr:cNvPr>
        <xdr:cNvSpPr/>
      </xdr:nvSpPr>
      <xdr:spPr>
        <a:xfrm>
          <a:off x="12763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27214</xdr:rowOff>
    </xdr:from>
    <xdr:to>
      <xdr:col>71</xdr:col>
      <xdr:colOff>177800</xdr:colOff>
      <xdr:row>109</xdr:row>
      <xdr:rowOff>30480</xdr:rowOff>
    </xdr:to>
    <xdr:cxnSp macro="">
      <xdr:nvCxnSpPr>
        <xdr:cNvPr id="592" name="直線コネクタ 591">
          <a:extLst>
            <a:ext uri="{FF2B5EF4-FFF2-40B4-BE49-F238E27FC236}">
              <a16:creationId xmlns:a16="http://schemas.microsoft.com/office/drawing/2014/main" id="{D7703E4B-4C84-465E-B824-F750507D1430}"/>
            </a:ext>
          </a:extLst>
        </xdr:cNvPr>
        <xdr:cNvCxnSpPr/>
      </xdr:nvCxnSpPr>
      <xdr:spPr>
        <a:xfrm flipV="1">
          <a:off x="12814300" y="17172214"/>
          <a:ext cx="889000" cy="15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93" name="n_1aveValue【庁舎】&#10;有形固定資産減価償却率">
          <a:extLst>
            <a:ext uri="{FF2B5EF4-FFF2-40B4-BE49-F238E27FC236}">
              <a16:creationId xmlns:a16="http://schemas.microsoft.com/office/drawing/2014/main" id="{CA65A4A5-CF56-407E-8EC8-FF928064B6FC}"/>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594" name="n_2aveValue【庁舎】&#10;有形固定資産減価償却率">
          <a:extLst>
            <a:ext uri="{FF2B5EF4-FFF2-40B4-BE49-F238E27FC236}">
              <a16:creationId xmlns:a16="http://schemas.microsoft.com/office/drawing/2014/main" id="{8C6D0782-19A5-4D89-99C9-98B9691B0E88}"/>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95" name="n_3aveValue【庁舎】&#10;有形固定資産減価償却率">
          <a:extLst>
            <a:ext uri="{FF2B5EF4-FFF2-40B4-BE49-F238E27FC236}">
              <a16:creationId xmlns:a16="http://schemas.microsoft.com/office/drawing/2014/main" id="{698472B6-EE15-445D-9BEB-E6A2288AEDFE}"/>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6" name="n_4aveValue【庁舎】&#10;有形固定資産減価償却率">
          <a:extLst>
            <a:ext uri="{FF2B5EF4-FFF2-40B4-BE49-F238E27FC236}">
              <a16:creationId xmlns:a16="http://schemas.microsoft.com/office/drawing/2014/main" id="{EAA6FBD4-7AE6-4BB8-8D58-DBFEE36E39EF}"/>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89643</xdr:rowOff>
    </xdr:from>
    <xdr:ext cx="405111" cy="259045"/>
    <xdr:sp macro="" textlink="">
      <xdr:nvSpPr>
        <xdr:cNvPr id="597" name="n_1mainValue【庁舎】&#10;有形固定資産減価償却率">
          <a:extLst>
            <a:ext uri="{FF2B5EF4-FFF2-40B4-BE49-F238E27FC236}">
              <a16:creationId xmlns:a16="http://schemas.microsoft.com/office/drawing/2014/main" id="{B0B6CC9B-9CB3-4357-A4FF-7F618AB331B4}"/>
            </a:ext>
          </a:extLst>
        </xdr:cNvPr>
        <xdr:cNvSpPr txBox="1"/>
      </xdr:nvSpPr>
      <xdr:spPr>
        <a:xfrm>
          <a:off x="152660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6366</xdr:rowOff>
    </xdr:from>
    <xdr:ext cx="405111" cy="259045"/>
    <xdr:sp macro="" textlink="">
      <xdr:nvSpPr>
        <xdr:cNvPr id="598" name="n_2mainValue【庁舎】&#10;有形固定資産減価償却率">
          <a:extLst>
            <a:ext uri="{FF2B5EF4-FFF2-40B4-BE49-F238E27FC236}">
              <a16:creationId xmlns:a16="http://schemas.microsoft.com/office/drawing/2014/main" id="{C8B61085-CAF2-4B68-B903-8D342F33A06B}"/>
            </a:ext>
          </a:extLst>
        </xdr:cNvPr>
        <xdr:cNvSpPr txBox="1"/>
      </xdr:nvSpPr>
      <xdr:spPr>
        <a:xfrm>
          <a:off x="14389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94541</xdr:rowOff>
    </xdr:from>
    <xdr:ext cx="340478" cy="259045"/>
    <xdr:sp macro="" textlink="">
      <xdr:nvSpPr>
        <xdr:cNvPr id="599" name="n_3mainValue【庁舎】&#10;有形固定資産減価償却率">
          <a:extLst>
            <a:ext uri="{FF2B5EF4-FFF2-40B4-BE49-F238E27FC236}">
              <a16:creationId xmlns:a16="http://schemas.microsoft.com/office/drawing/2014/main" id="{0E5AE641-155A-4AD9-BA8A-191DC34F25BA}"/>
            </a:ext>
          </a:extLst>
        </xdr:cNvPr>
        <xdr:cNvSpPr txBox="1"/>
      </xdr:nvSpPr>
      <xdr:spPr>
        <a:xfrm>
          <a:off x="13533061" y="16896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72407</xdr:rowOff>
    </xdr:from>
    <xdr:ext cx="405111" cy="259045"/>
    <xdr:sp macro="" textlink="">
      <xdr:nvSpPr>
        <xdr:cNvPr id="600" name="n_4mainValue【庁舎】&#10;有形固定資産減価償却率">
          <a:extLst>
            <a:ext uri="{FF2B5EF4-FFF2-40B4-BE49-F238E27FC236}">
              <a16:creationId xmlns:a16="http://schemas.microsoft.com/office/drawing/2014/main" id="{328A45D0-DBAF-4282-83D3-DF39B711D5C9}"/>
            </a:ext>
          </a:extLst>
        </xdr:cNvPr>
        <xdr:cNvSpPr txBox="1"/>
      </xdr:nvSpPr>
      <xdr:spPr>
        <a:xfrm>
          <a:off x="12611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C2F91079-D54F-4F52-891C-E8AF6D1AB4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1D8F9D52-F5B5-4ABA-8157-52CF2EB06A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89797443-195F-42CF-9932-A9135B16A7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CF42628D-23D6-4B78-AEAE-2ECF458979F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1674CCB4-D308-41AE-94C9-781DDE5C18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A3ECA184-6BD5-40A6-9ABF-3AC4E4845D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38F5C178-5701-44AB-BF05-4D7A677B61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DF7428FF-59D1-4130-9246-95DF626E1A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6F211737-FA8A-4FB8-BAF3-5D0C0165C9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7AA4545D-9066-4F50-9B51-BFD8233885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347C1BA8-5A04-446A-93FD-A5777204504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EF6EECCC-9681-4B5E-AA4A-52B746C21E3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714459F1-B106-40F6-95FD-B798C9707D1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091BB3EC-5C6C-48E2-8250-B4826956234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59AC4E2F-3EB5-4DD5-AB75-12C60E3E5E4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5CD96391-4731-481D-8BD5-DD6F36A7040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C2E133FE-7D9E-4A46-90F3-179F527D3D5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D171E286-2F3E-4992-8D0B-2A2E19C5FB2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FCEFFCB1-08B5-485A-9370-A1E0FB0F0F5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E5CFD39E-6850-425B-88CD-46530502C5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FF442283-97DE-4556-941A-CDD78C548D1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E3997550-4695-4EDB-8235-5647A1068D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0C28CED8-7329-4473-BEF9-7DEF229E9BB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4" name="直線コネクタ 623">
          <a:extLst>
            <a:ext uri="{FF2B5EF4-FFF2-40B4-BE49-F238E27FC236}">
              <a16:creationId xmlns:a16="http://schemas.microsoft.com/office/drawing/2014/main" id="{1656338E-A6D2-4144-8A69-9431069507EA}"/>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5" name="【庁舎】&#10;一人当たり面積最小値テキスト">
          <a:extLst>
            <a:ext uri="{FF2B5EF4-FFF2-40B4-BE49-F238E27FC236}">
              <a16:creationId xmlns:a16="http://schemas.microsoft.com/office/drawing/2014/main" id="{2505E620-95EB-4625-AAA1-A40CE86A1548}"/>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6" name="直線コネクタ 625">
          <a:extLst>
            <a:ext uri="{FF2B5EF4-FFF2-40B4-BE49-F238E27FC236}">
              <a16:creationId xmlns:a16="http://schemas.microsoft.com/office/drawing/2014/main" id="{09D73105-C7A7-444E-878C-95B44E018984}"/>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7" name="【庁舎】&#10;一人当たり面積最大値テキスト">
          <a:extLst>
            <a:ext uri="{FF2B5EF4-FFF2-40B4-BE49-F238E27FC236}">
              <a16:creationId xmlns:a16="http://schemas.microsoft.com/office/drawing/2014/main" id="{AADC12E6-7BE7-44F6-A9E5-C1111AC0D7A5}"/>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8" name="直線コネクタ 627">
          <a:extLst>
            <a:ext uri="{FF2B5EF4-FFF2-40B4-BE49-F238E27FC236}">
              <a16:creationId xmlns:a16="http://schemas.microsoft.com/office/drawing/2014/main" id="{2305DE52-3942-4445-9010-6CD4EB4BD2F7}"/>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29" name="【庁舎】&#10;一人当たり面積平均値テキスト">
          <a:extLst>
            <a:ext uri="{FF2B5EF4-FFF2-40B4-BE49-F238E27FC236}">
              <a16:creationId xmlns:a16="http://schemas.microsoft.com/office/drawing/2014/main" id="{B490B9C9-0DAF-4E5E-AC38-CD1750445B6B}"/>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30" name="フローチャート: 判断 629">
          <a:extLst>
            <a:ext uri="{FF2B5EF4-FFF2-40B4-BE49-F238E27FC236}">
              <a16:creationId xmlns:a16="http://schemas.microsoft.com/office/drawing/2014/main" id="{A988CFAE-C616-4F06-AD12-F7E46580AAC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31" name="フローチャート: 判断 630">
          <a:extLst>
            <a:ext uri="{FF2B5EF4-FFF2-40B4-BE49-F238E27FC236}">
              <a16:creationId xmlns:a16="http://schemas.microsoft.com/office/drawing/2014/main" id="{F9C99AE2-883F-4DA3-8A84-A9A32AAC3EBA}"/>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2" name="フローチャート: 判断 631">
          <a:extLst>
            <a:ext uri="{FF2B5EF4-FFF2-40B4-BE49-F238E27FC236}">
              <a16:creationId xmlns:a16="http://schemas.microsoft.com/office/drawing/2014/main" id="{DC0FBF2C-B752-41D8-B8D4-4698CA70D85B}"/>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3" name="フローチャート: 判断 632">
          <a:extLst>
            <a:ext uri="{FF2B5EF4-FFF2-40B4-BE49-F238E27FC236}">
              <a16:creationId xmlns:a16="http://schemas.microsoft.com/office/drawing/2014/main" id="{62402B1C-82C4-48C2-9B89-99E8D3D193A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4" name="フローチャート: 判断 633">
          <a:extLst>
            <a:ext uri="{FF2B5EF4-FFF2-40B4-BE49-F238E27FC236}">
              <a16:creationId xmlns:a16="http://schemas.microsoft.com/office/drawing/2014/main" id="{15491093-4E82-463B-B00E-22CDD68E9934}"/>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5AC37492-585E-4B5A-B0AC-0B53505122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75B67585-6753-4926-B01D-A296C458F5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E16447CA-ABA8-4513-8EB9-AD47C2D351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8E6C16BF-9BCB-45AC-9C37-440B65F670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E5852A69-67EE-45B0-9A05-306D4F08672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38736</xdr:rowOff>
    </xdr:from>
    <xdr:to>
      <xdr:col>116</xdr:col>
      <xdr:colOff>114300</xdr:colOff>
      <xdr:row>107</xdr:row>
      <xdr:rowOff>140336</xdr:rowOff>
    </xdr:to>
    <xdr:sp macro="" textlink="">
      <xdr:nvSpPr>
        <xdr:cNvPr id="640" name="楕円 639">
          <a:extLst>
            <a:ext uri="{FF2B5EF4-FFF2-40B4-BE49-F238E27FC236}">
              <a16:creationId xmlns:a16="http://schemas.microsoft.com/office/drawing/2014/main" id="{4F5AA5A5-79F9-4085-95E2-6626EACDF0D9}"/>
            </a:ext>
          </a:extLst>
        </xdr:cNvPr>
        <xdr:cNvSpPr/>
      </xdr:nvSpPr>
      <xdr:spPr>
        <a:xfrm>
          <a:off x="221107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17163</xdr:rowOff>
    </xdr:from>
    <xdr:ext cx="469744" cy="259045"/>
    <xdr:sp macro="" textlink="">
      <xdr:nvSpPr>
        <xdr:cNvPr id="641" name="【庁舎】&#10;一人当たり面積該当値テキスト">
          <a:extLst>
            <a:ext uri="{FF2B5EF4-FFF2-40B4-BE49-F238E27FC236}">
              <a16:creationId xmlns:a16="http://schemas.microsoft.com/office/drawing/2014/main" id="{56EA08A9-920D-4CEA-91BE-E680C6E056C3}"/>
            </a:ext>
          </a:extLst>
        </xdr:cNvPr>
        <xdr:cNvSpPr txBox="1"/>
      </xdr:nvSpPr>
      <xdr:spPr>
        <a:xfrm>
          <a:off x="22199600"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42545</xdr:rowOff>
    </xdr:from>
    <xdr:to>
      <xdr:col>112</xdr:col>
      <xdr:colOff>38100</xdr:colOff>
      <xdr:row>107</xdr:row>
      <xdr:rowOff>144145</xdr:rowOff>
    </xdr:to>
    <xdr:sp macro="" textlink="">
      <xdr:nvSpPr>
        <xdr:cNvPr id="642" name="楕円 641">
          <a:extLst>
            <a:ext uri="{FF2B5EF4-FFF2-40B4-BE49-F238E27FC236}">
              <a16:creationId xmlns:a16="http://schemas.microsoft.com/office/drawing/2014/main" id="{BC6C4040-6507-436E-9BF9-82D5F586273A}"/>
            </a:ext>
          </a:extLst>
        </xdr:cNvPr>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89536</xdr:rowOff>
    </xdr:from>
    <xdr:to>
      <xdr:col>116</xdr:col>
      <xdr:colOff>63500</xdr:colOff>
      <xdr:row>107</xdr:row>
      <xdr:rowOff>93345</xdr:rowOff>
    </xdr:to>
    <xdr:cxnSp macro="">
      <xdr:nvCxnSpPr>
        <xdr:cNvPr id="643" name="直線コネクタ 642">
          <a:extLst>
            <a:ext uri="{FF2B5EF4-FFF2-40B4-BE49-F238E27FC236}">
              <a16:creationId xmlns:a16="http://schemas.microsoft.com/office/drawing/2014/main" id="{45BAE0E4-EEF9-4024-8ECE-0F8D8C43E996}"/>
            </a:ext>
          </a:extLst>
        </xdr:cNvPr>
        <xdr:cNvCxnSpPr/>
      </xdr:nvCxnSpPr>
      <xdr:spPr>
        <a:xfrm flipV="1">
          <a:off x="21323300" y="184346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85979</xdr:rowOff>
    </xdr:from>
    <xdr:to>
      <xdr:col>107</xdr:col>
      <xdr:colOff>101600</xdr:colOff>
      <xdr:row>108</xdr:row>
      <xdr:rowOff>16129</xdr:rowOff>
    </xdr:to>
    <xdr:sp macro="" textlink="">
      <xdr:nvSpPr>
        <xdr:cNvPr id="644" name="楕円 643">
          <a:extLst>
            <a:ext uri="{FF2B5EF4-FFF2-40B4-BE49-F238E27FC236}">
              <a16:creationId xmlns:a16="http://schemas.microsoft.com/office/drawing/2014/main" id="{7D24E76D-1F45-4B37-BC82-11DA8125FD57}"/>
            </a:ext>
          </a:extLst>
        </xdr:cNvPr>
        <xdr:cNvSpPr/>
      </xdr:nvSpPr>
      <xdr:spPr>
        <a:xfrm>
          <a:off x="20383500" y="184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93345</xdr:rowOff>
    </xdr:from>
    <xdr:to>
      <xdr:col>111</xdr:col>
      <xdr:colOff>177800</xdr:colOff>
      <xdr:row>107</xdr:row>
      <xdr:rowOff>136779</xdr:rowOff>
    </xdr:to>
    <xdr:cxnSp macro="">
      <xdr:nvCxnSpPr>
        <xdr:cNvPr id="645" name="直線コネクタ 644">
          <a:extLst>
            <a:ext uri="{FF2B5EF4-FFF2-40B4-BE49-F238E27FC236}">
              <a16:creationId xmlns:a16="http://schemas.microsoft.com/office/drawing/2014/main" id="{3FC50E5C-E4D9-49BE-8BDE-E2F7916AF30B}"/>
            </a:ext>
          </a:extLst>
        </xdr:cNvPr>
        <xdr:cNvCxnSpPr/>
      </xdr:nvCxnSpPr>
      <xdr:spPr>
        <a:xfrm flipV="1">
          <a:off x="20434300" y="1843849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86740</xdr:rowOff>
    </xdr:from>
    <xdr:to>
      <xdr:col>102</xdr:col>
      <xdr:colOff>165100</xdr:colOff>
      <xdr:row>108</xdr:row>
      <xdr:rowOff>16890</xdr:rowOff>
    </xdr:to>
    <xdr:sp macro="" textlink="">
      <xdr:nvSpPr>
        <xdr:cNvPr id="646" name="楕円 645">
          <a:extLst>
            <a:ext uri="{FF2B5EF4-FFF2-40B4-BE49-F238E27FC236}">
              <a16:creationId xmlns:a16="http://schemas.microsoft.com/office/drawing/2014/main" id="{046A3C01-B249-4F68-9373-96B5FE7D0878}"/>
            </a:ext>
          </a:extLst>
        </xdr:cNvPr>
        <xdr:cNvSpPr/>
      </xdr:nvSpPr>
      <xdr:spPr>
        <a:xfrm>
          <a:off x="194945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136779</xdr:rowOff>
    </xdr:from>
    <xdr:to>
      <xdr:col>107</xdr:col>
      <xdr:colOff>50800</xdr:colOff>
      <xdr:row>107</xdr:row>
      <xdr:rowOff>137540</xdr:rowOff>
    </xdr:to>
    <xdr:cxnSp macro="">
      <xdr:nvCxnSpPr>
        <xdr:cNvPr id="647" name="直線コネクタ 646">
          <a:extLst>
            <a:ext uri="{FF2B5EF4-FFF2-40B4-BE49-F238E27FC236}">
              <a16:creationId xmlns:a16="http://schemas.microsoft.com/office/drawing/2014/main" id="{D8B73412-763C-4E8B-BDF9-392EE2772C47}"/>
            </a:ext>
          </a:extLst>
        </xdr:cNvPr>
        <xdr:cNvCxnSpPr/>
      </xdr:nvCxnSpPr>
      <xdr:spPr>
        <a:xfrm flipV="1">
          <a:off x="19545300" y="1848192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155321</xdr:rowOff>
    </xdr:from>
    <xdr:to>
      <xdr:col>98</xdr:col>
      <xdr:colOff>38100</xdr:colOff>
      <xdr:row>108</xdr:row>
      <xdr:rowOff>85471</xdr:rowOff>
    </xdr:to>
    <xdr:sp macro="" textlink="">
      <xdr:nvSpPr>
        <xdr:cNvPr id="648" name="楕円 647">
          <a:extLst>
            <a:ext uri="{FF2B5EF4-FFF2-40B4-BE49-F238E27FC236}">
              <a16:creationId xmlns:a16="http://schemas.microsoft.com/office/drawing/2014/main" id="{C5BEC6BE-BA8D-42E4-83AB-7656CBEAFDE1}"/>
            </a:ext>
          </a:extLst>
        </xdr:cNvPr>
        <xdr:cNvSpPr/>
      </xdr:nvSpPr>
      <xdr:spPr>
        <a:xfrm>
          <a:off x="18605500" y="185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137540</xdr:rowOff>
    </xdr:from>
    <xdr:to>
      <xdr:col>102</xdr:col>
      <xdr:colOff>114300</xdr:colOff>
      <xdr:row>108</xdr:row>
      <xdr:rowOff>34671</xdr:rowOff>
    </xdr:to>
    <xdr:cxnSp macro="">
      <xdr:nvCxnSpPr>
        <xdr:cNvPr id="649" name="直線コネクタ 648">
          <a:extLst>
            <a:ext uri="{FF2B5EF4-FFF2-40B4-BE49-F238E27FC236}">
              <a16:creationId xmlns:a16="http://schemas.microsoft.com/office/drawing/2014/main" id="{3E9BA092-02E5-4F29-AFB3-14658B0048A9}"/>
            </a:ext>
          </a:extLst>
        </xdr:cNvPr>
        <xdr:cNvCxnSpPr/>
      </xdr:nvCxnSpPr>
      <xdr:spPr>
        <a:xfrm flipV="1">
          <a:off x="18656300" y="1848269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50" name="n_1aveValue【庁舎】&#10;一人当たり面積">
          <a:extLst>
            <a:ext uri="{FF2B5EF4-FFF2-40B4-BE49-F238E27FC236}">
              <a16:creationId xmlns:a16="http://schemas.microsoft.com/office/drawing/2014/main" id="{A8520D77-33BE-4AF3-AA10-6D481DF253F2}"/>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51" name="n_2aveValue【庁舎】&#10;一人当たり面積">
          <a:extLst>
            <a:ext uri="{FF2B5EF4-FFF2-40B4-BE49-F238E27FC236}">
              <a16:creationId xmlns:a16="http://schemas.microsoft.com/office/drawing/2014/main" id="{84931D4A-B24B-41AA-9560-465CD3B3091E}"/>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52" name="n_3aveValue【庁舎】&#10;一人当たり面積">
          <a:extLst>
            <a:ext uri="{FF2B5EF4-FFF2-40B4-BE49-F238E27FC236}">
              <a16:creationId xmlns:a16="http://schemas.microsoft.com/office/drawing/2014/main" id="{047A2A41-3D9F-491B-B6B2-F1FD045AA81F}"/>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53" name="n_4aveValue【庁舎】&#10;一人当たり面積">
          <a:extLst>
            <a:ext uri="{FF2B5EF4-FFF2-40B4-BE49-F238E27FC236}">
              <a16:creationId xmlns:a16="http://schemas.microsoft.com/office/drawing/2014/main" id="{654A37EA-B04B-4103-A8B6-08B17264AF7F}"/>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135272</xdr:rowOff>
    </xdr:from>
    <xdr:ext cx="469744" cy="259045"/>
    <xdr:sp macro="" textlink="">
      <xdr:nvSpPr>
        <xdr:cNvPr id="654" name="n_1mainValue【庁舎】&#10;一人当たり面積">
          <a:extLst>
            <a:ext uri="{FF2B5EF4-FFF2-40B4-BE49-F238E27FC236}">
              <a16:creationId xmlns:a16="http://schemas.microsoft.com/office/drawing/2014/main" id="{F90B393D-8B01-4173-8C68-4D3A10F5861A}"/>
            </a:ext>
          </a:extLst>
        </xdr:cNvPr>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7256</xdr:rowOff>
    </xdr:from>
    <xdr:ext cx="469744" cy="259045"/>
    <xdr:sp macro="" textlink="">
      <xdr:nvSpPr>
        <xdr:cNvPr id="655" name="n_2mainValue【庁舎】&#10;一人当たり面積">
          <a:extLst>
            <a:ext uri="{FF2B5EF4-FFF2-40B4-BE49-F238E27FC236}">
              <a16:creationId xmlns:a16="http://schemas.microsoft.com/office/drawing/2014/main" id="{2E32BC84-0CE7-45BB-88D0-15BEE308D401}"/>
            </a:ext>
          </a:extLst>
        </xdr:cNvPr>
        <xdr:cNvSpPr txBox="1"/>
      </xdr:nvSpPr>
      <xdr:spPr>
        <a:xfrm>
          <a:off x="20199427" y="185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8017</xdr:rowOff>
    </xdr:from>
    <xdr:ext cx="469744" cy="259045"/>
    <xdr:sp macro="" textlink="">
      <xdr:nvSpPr>
        <xdr:cNvPr id="656" name="n_3mainValue【庁舎】&#10;一人当たり面積">
          <a:extLst>
            <a:ext uri="{FF2B5EF4-FFF2-40B4-BE49-F238E27FC236}">
              <a16:creationId xmlns:a16="http://schemas.microsoft.com/office/drawing/2014/main" id="{155C013E-046D-47A4-A848-3CC0B97806F3}"/>
            </a:ext>
          </a:extLst>
        </xdr:cNvPr>
        <xdr:cNvSpPr txBox="1"/>
      </xdr:nvSpPr>
      <xdr:spPr>
        <a:xfrm>
          <a:off x="19310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76598</xdr:rowOff>
    </xdr:from>
    <xdr:ext cx="469744" cy="259045"/>
    <xdr:sp macro="" textlink="">
      <xdr:nvSpPr>
        <xdr:cNvPr id="657" name="n_4mainValue【庁舎】&#10;一人当たり面積">
          <a:extLst>
            <a:ext uri="{FF2B5EF4-FFF2-40B4-BE49-F238E27FC236}">
              <a16:creationId xmlns:a16="http://schemas.microsoft.com/office/drawing/2014/main" id="{086DE705-220F-4A96-818A-1F6D7F1EEE45}"/>
            </a:ext>
          </a:extLst>
        </xdr:cNvPr>
        <xdr:cNvSpPr txBox="1"/>
      </xdr:nvSpPr>
      <xdr:spPr>
        <a:xfrm>
          <a:off x="18421427" y="185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7685C98F-AB71-4083-AFB8-C6164055F0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D5325ADC-AF88-4AA9-96E7-22BA246473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5447460E-F461-4F57-9A3B-D487BC6E8E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年度に移転新築、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開庁したため、有形固定資産減価償却率は全国・県平均をともに大きく下回っている。一般廃棄物処理施設については、県平均ならびに類似団体を上回っているが、一部事務組合による改修、更新の計画が進行している。体育館・プールについては全国および県平均を上回っており、類似団体平均に近似しているが、個別施設計画に基づいた長寿命化改修工事に現在着手している。その他の施設について類似団体と同等または若干高水準となっている。今後、公共施設等総合管理計画（個別施設計画）に基づいた長寿命化などの取組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指数は前年度から</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ポイントの低下で</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となり、類似団体と比較すると</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ポイント上回っている。支出においては消防施設および道路事業等の建設事業</a:t>
          </a:r>
          <a:r>
            <a:rPr kumimoji="1" lang="ja-JP" altLang="en-US" sz="1100">
              <a:solidFill>
                <a:schemeClr val="dk1"/>
              </a:solidFill>
              <a:effectLst/>
              <a:latin typeface="+mn-lt"/>
              <a:ea typeface="+mn-ea"/>
              <a:cs typeface="+mn-cs"/>
            </a:rPr>
            <a:t>は前年度比で減少したものの、扶助費が子育て世帯臨時特別給付金給付事業、物件費が新型コロナウイルス感染症対策事業等によりそれぞれ増加傾向</a:t>
          </a:r>
          <a:r>
            <a:rPr kumimoji="1" lang="ja-JP" altLang="ja-JP" sz="1100">
              <a:solidFill>
                <a:schemeClr val="dk1"/>
              </a:solidFill>
              <a:effectLst/>
              <a:latin typeface="+mn-lt"/>
              <a:ea typeface="+mn-ea"/>
              <a:cs typeface="+mn-cs"/>
            </a:rPr>
            <a:t>にある。収入においては個人</a:t>
          </a:r>
          <a:r>
            <a:rPr kumimoji="1" lang="ja-JP" altLang="en-US" sz="1100">
              <a:solidFill>
                <a:schemeClr val="dk1"/>
              </a:solidFill>
              <a:effectLst/>
              <a:latin typeface="+mn-lt"/>
              <a:ea typeface="+mn-ea"/>
              <a:cs typeface="+mn-cs"/>
            </a:rPr>
            <a:t>住民税</a:t>
          </a:r>
          <a:r>
            <a:rPr kumimoji="1" lang="ja-JP" altLang="ja-JP" sz="1100">
              <a:solidFill>
                <a:schemeClr val="dk1"/>
              </a:solidFill>
              <a:effectLst/>
              <a:latin typeface="+mn-lt"/>
              <a:ea typeface="+mn-ea"/>
              <a:cs typeface="+mn-cs"/>
            </a:rPr>
            <a:t>税は景気動向に左右され微減傾向にある。</a:t>
          </a:r>
          <a:r>
            <a:rPr kumimoji="1" lang="ja-JP" altLang="en-US" sz="1100">
              <a:solidFill>
                <a:schemeClr val="dk1"/>
              </a:solidFill>
              <a:effectLst/>
              <a:latin typeface="+mn-lt"/>
              <a:ea typeface="+mn-ea"/>
              <a:cs typeface="+mn-cs"/>
            </a:rPr>
            <a:t>一方、地方交付税は増加している。</a:t>
          </a:r>
          <a:r>
            <a:rPr kumimoji="1" lang="ja-JP" altLang="ja-JP" sz="1100">
              <a:solidFill>
                <a:schemeClr val="dk1"/>
              </a:solidFill>
              <a:effectLst/>
              <a:latin typeface="+mn-lt"/>
              <a:ea typeface="+mn-ea"/>
              <a:cs typeface="+mn-cs"/>
            </a:rPr>
            <a:t>今後とも歳出削減によ一層努めるとともに、人口確保対策や農業基盤強化により税収の確保を図り、財政基盤の強化に努める。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指数は前年度から</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で、類似団体と比較し</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歳出において公債費、補助費の増加により、経常的な一般財源総額は増加した一方、歳入における経常的な一般財源、特に地方交付税の収入額が大きく増加したことにより、比率としては大幅に改善することとなった</a:t>
          </a:r>
          <a:r>
            <a:rPr kumimoji="1" lang="ja-JP" altLang="ja-JP" sz="110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義務的経費の削減に努め、長野県町村平均未満（令和２年度</a:t>
          </a:r>
          <a:r>
            <a:rPr lang="en-US" altLang="ja-JP" sz="1100" b="0" i="0" baseline="0">
              <a:solidFill>
                <a:schemeClr val="dk1"/>
              </a:solidFill>
              <a:effectLst/>
              <a:latin typeface="+mn-lt"/>
              <a:ea typeface="+mn-ea"/>
              <a:cs typeface="+mn-cs"/>
            </a:rPr>
            <a:t>81.8</a:t>
          </a:r>
          <a:r>
            <a:rPr lang="ja-JP" altLang="ja-JP" sz="1100" b="0" i="0" baseline="0">
              <a:solidFill>
                <a:schemeClr val="dk1"/>
              </a:solidFill>
              <a:effectLst/>
              <a:latin typeface="+mn-lt"/>
              <a:ea typeface="+mn-ea"/>
              <a:cs typeface="+mn-cs"/>
            </a:rPr>
            <a:t>％）とする。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63</xdr:row>
      <xdr:rowOff>66040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33592"/>
          <a:ext cx="8382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6576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61</xdr:row>
      <xdr:rowOff>151554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5657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75142</xdr:rowOff>
    </xdr:from>
    <xdr:to>
      <xdr:col>11</xdr:col>
      <xdr:colOff>31750</xdr:colOff>
      <xdr:row>61</xdr:row>
      <xdr:rowOff>151554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33592"/>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40869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168292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24342</xdr:rowOff>
    </xdr:from>
    <xdr:to>
      <xdr:col>7</xdr:col>
      <xdr:colOff>31750</xdr:colOff>
      <xdr:row>61</xdr:row>
      <xdr:rowOff>125942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136119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前年度に比べ類似団体の中での順位が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位下がった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、依然として水準としては低い状況にある。分析にあっては類似団体の人口</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人未満に区分されており、朝日村人口は</a:t>
          </a:r>
          <a:r>
            <a:rPr kumimoji="1" lang="en-US" altLang="ja-JP" sz="1100">
              <a:solidFill>
                <a:schemeClr val="dk1"/>
              </a:solidFill>
              <a:effectLst/>
              <a:latin typeface="+mn-lt"/>
              <a:ea typeface="+mn-ea"/>
              <a:cs typeface="+mn-cs"/>
            </a:rPr>
            <a:t>4,405</a:t>
          </a:r>
          <a:r>
            <a:rPr kumimoji="1" lang="ja-JP" altLang="ja-JP" sz="1100">
              <a:solidFill>
                <a:schemeClr val="dk1"/>
              </a:solidFill>
              <a:effectLst/>
              <a:latin typeface="+mn-lt"/>
              <a:ea typeface="+mn-ea"/>
              <a:cs typeface="+mn-cs"/>
            </a:rPr>
            <a:t>人であることから人口当たりのコストが他団体より低くなっていることが想定される。</a:t>
          </a:r>
          <a:r>
            <a:rPr kumimoji="1" lang="ja-JP" altLang="en-US" sz="1100">
              <a:solidFill>
                <a:schemeClr val="dk1"/>
              </a:solidFill>
              <a:effectLst/>
              <a:latin typeface="+mn-lt"/>
              <a:ea typeface="+mn-ea"/>
              <a:cs typeface="+mn-cs"/>
            </a:rPr>
            <a:t>類似団体と同様に決算額は増加傾向にあり、これは主に新型コロナウイルスワクチン接種事業に伴う人件費および、新型コロナウイルス感染症対策事業に伴う経費の増によるものとなっている。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59820</xdr:rowOff>
    </xdr:from>
    <xdr:to>
      <xdr:col>23</xdr:col>
      <xdr:colOff>133350</xdr:colOff>
      <xdr:row>89</xdr:row>
      <xdr:rowOff>53570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47270"/>
          <a:ext cx="0" cy="1365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25647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8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53570</xdr:rowOff>
    </xdr:from>
    <xdr:to>
      <xdr:col>24</xdr:col>
      <xdr:colOff>12700</xdr:colOff>
      <xdr:row>89</xdr:row>
      <xdr:rowOff>53570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1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146197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9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59820</xdr:rowOff>
    </xdr:from>
    <xdr:to>
      <xdr:col>24</xdr:col>
      <xdr:colOff>12700</xdr:colOff>
      <xdr:row>81</xdr:row>
      <xdr:rowOff>59820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4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47284</xdr:rowOff>
    </xdr:from>
    <xdr:to>
      <xdr:col>23</xdr:col>
      <xdr:colOff>133350</xdr:colOff>
      <xdr:row>81</xdr:row>
      <xdr:rowOff>68976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34734"/>
          <a:ext cx="8382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53563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1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81486</xdr:rowOff>
    </xdr:from>
    <xdr:to>
      <xdr:col>23</xdr:col>
      <xdr:colOff>184150</xdr:colOff>
      <xdr:row>83</xdr:row>
      <xdr:rowOff>11636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20585</xdr:rowOff>
    </xdr:from>
    <xdr:to>
      <xdr:col>19</xdr:col>
      <xdr:colOff>133350</xdr:colOff>
      <xdr:row>81</xdr:row>
      <xdr:rowOff>47284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08035"/>
          <a:ext cx="889000" cy="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60469</xdr:rowOff>
    </xdr:from>
    <xdr:to>
      <xdr:col>19</xdr:col>
      <xdr:colOff>184150</xdr:colOff>
      <xdr:row>82</xdr:row>
      <xdr:rowOff>162069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146846</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0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10426</xdr:rowOff>
    </xdr:from>
    <xdr:to>
      <xdr:col>15</xdr:col>
      <xdr:colOff>82550</xdr:colOff>
      <xdr:row>81</xdr:row>
      <xdr:rowOff>20585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97876"/>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21130</xdr:rowOff>
    </xdr:from>
    <xdr:to>
      <xdr:col>15</xdr:col>
      <xdr:colOff>133350</xdr:colOff>
      <xdr:row>82</xdr:row>
      <xdr:rowOff>122730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107507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4781</xdr:rowOff>
    </xdr:from>
    <xdr:to>
      <xdr:col>11</xdr:col>
      <xdr:colOff>31750</xdr:colOff>
      <xdr:row>81</xdr:row>
      <xdr:rowOff>10426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92231"/>
          <a:ext cx="889000" cy="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11635</xdr:rowOff>
    </xdr:from>
    <xdr:to>
      <xdr:col>11</xdr:col>
      <xdr:colOff>82550</xdr:colOff>
      <xdr:row>82</xdr:row>
      <xdr:rowOff>113235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98012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5921</xdr:rowOff>
    </xdr:from>
    <xdr:to>
      <xdr:col>7</xdr:col>
      <xdr:colOff>31750</xdr:colOff>
      <xdr:row>82</xdr:row>
      <xdr:rowOff>107521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92298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18176</xdr:rowOff>
    </xdr:from>
    <xdr:to>
      <xdr:col>23</xdr:col>
      <xdr:colOff>184150</xdr:colOff>
      <xdr:row>81</xdr:row>
      <xdr:rowOff>119776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110903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2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167934</xdr:rowOff>
    </xdr:from>
    <xdr:to>
      <xdr:col>19</xdr:col>
      <xdr:colOff>184150</xdr:colOff>
      <xdr:row>81</xdr:row>
      <xdr:rowOff>98084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108261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5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141235</xdr:rowOff>
    </xdr:from>
    <xdr:to>
      <xdr:col>15</xdr:col>
      <xdr:colOff>133350</xdr:colOff>
      <xdr:row>81</xdr:row>
      <xdr:rowOff>71385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5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81562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2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131076</xdr:rowOff>
    </xdr:from>
    <xdr:to>
      <xdr:col>11</xdr:col>
      <xdr:colOff>82550</xdr:colOff>
      <xdr:row>81</xdr:row>
      <xdr:rowOff>61226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71403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125431</xdr:rowOff>
    </xdr:from>
    <xdr:to>
      <xdr:col>7</xdr:col>
      <xdr:colOff>31750</xdr:colOff>
      <xdr:row>81</xdr:row>
      <xdr:rowOff>55581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65758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1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全国・県・類似団体の平均と比べ低</a:t>
          </a:r>
          <a:r>
            <a:rPr kumimoji="1" lang="ja-JP" altLang="en-US" sz="1100">
              <a:solidFill>
                <a:schemeClr val="dk1"/>
              </a:solidFill>
              <a:effectLst/>
              <a:latin typeface="+mn-lt"/>
              <a:ea typeface="+mn-ea"/>
              <a:cs typeface="+mn-cs"/>
            </a:rPr>
            <a:t>く、横ばい</a:t>
          </a:r>
          <a:r>
            <a:rPr kumimoji="1" lang="ja-JP" altLang="ja-JP" sz="1100">
              <a:solidFill>
                <a:schemeClr val="dk1"/>
              </a:solidFill>
              <a:effectLst/>
              <a:latin typeface="+mn-lt"/>
              <a:ea typeface="+mn-ea"/>
              <a:cs typeface="+mn-cs"/>
            </a:rPr>
            <a:t>状況である。平成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年に策定した自立計画による定員の抑制や近年の中途採用による職員確保を実施したことが要因に挙がる。今後、引き続き給与の適正化に努める。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85</xdr:row>
      <xdr:rowOff>170498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43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53339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437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83502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980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83502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920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119698</xdr:rowOff>
    </xdr:from>
    <xdr:to>
      <xdr:col>77</xdr:col>
      <xdr:colOff>95250</xdr:colOff>
      <xdr:row>86</xdr:row>
      <xdr:rowOff>49848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60025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と若干上昇</a:t>
          </a:r>
          <a:r>
            <a:rPr kumimoji="1" lang="ja-JP" altLang="ja-JP" sz="1100">
              <a:solidFill>
                <a:schemeClr val="dk1"/>
              </a:solidFill>
              <a:effectLst/>
              <a:latin typeface="+mn-lt"/>
              <a:ea typeface="+mn-ea"/>
              <a:cs typeface="+mn-cs"/>
            </a:rPr>
            <a:t>しているものの、類似団体と比較すると</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大きく下回っており、県平均と比較すると</a:t>
          </a:r>
          <a:r>
            <a:rPr kumimoji="1" lang="en-US" altLang="ja-JP" sz="1100">
              <a:solidFill>
                <a:schemeClr val="dk1"/>
              </a:solidFill>
              <a:effectLst/>
              <a:latin typeface="+mn-lt"/>
              <a:ea typeface="+mn-ea"/>
              <a:cs typeface="+mn-cs"/>
            </a:rPr>
            <a:t>4.12</a:t>
          </a:r>
          <a:r>
            <a:rPr kumimoji="1" lang="ja-JP" altLang="ja-JP" sz="1100">
              <a:solidFill>
                <a:schemeClr val="dk1"/>
              </a:solidFill>
              <a:effectLst/>
              <a:latin typeface="+mn-lt"/>
              <a:ea typeface="+mn-ea"/>
              <a:cs typeface="+mn-cs"/>
            </a:rPr>
            <a:t>ポイント高い。分析にあっては類似団体の人口</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人未満に区分されており、朝日村人口は</a:t>
          </a:r>
          <a:r>
            <a:rPr kumimoji="1" lang="en-US" altLang="ja-JP" sz="1100">
              <a:solidFill>
                <a:schemeClr val="dk1"/>
              </a:solidFill>
              <a:effectLst/>
              <a:latin typeface="+mn-lt"/>
              <a:ea typeface="+mn-ea"/>
              <a:cs typeface="+mn-cs"/>
            </a:rPr>
            <a:t>4,405</a:t>
          </a:r>
          <a:r>
            <a:rPr kumimoji="1" lang="ja-JP" altLang="ja-JP" sz="1100">
              <a:solidFill>
                <a:schemeClr val="dk1"/>
              </a:solidFill>
              <a:effectLst/>
              <a:latin typeface="+mn-lt"/>
              <a:ea typeface="+mn-ea"/>
              <a:cs typeface="+mn-cs"/>
            </a:rPr>
            <a:t>人であることから人口当たりの職員数が他団体より低くなっていることが想定されるが、平成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年に策定した自立計画による定員の抑制に取り組んでおり、取組効果による結果による要因も挙げられる。</a:t>
          </a:r>
          <a:endParaRPr lang="ja-JP" altLang="ja-JP" sz="1400">
            <a:effectLst/>
          </a:endParaRPr>
        </a:p>
        <a:p>
          <a:r>
            <a:rPr kumimoji="1" lang="ja-JP" altLang="ja-JP" sz="1100">
              <a:solidFill>
                <a:schemeClr val="dk1"/>
              </a:solidFill>
              <a:effectLst/>
              <a:latin typeface="+mn-lt"/>
              <a:ea typeface="+mn-ea"/>
              <a:cs typeface="+mn-cs"/>
            </a:rPr>
            <a:t>しかし近年、教育・福祉等、多様化する住民ニーズへの対応や特色ある地域づくりを進めるための人員確保が必要性が高まっており、</a:t>
          </a:r>
          <a:r>
            <a:rPr kumimoji="1" lang="ja-JP" altLang="en-US" sz="1100">
              <a:solidFill>
                <a:schemeClr val="dk1"/>
              </a:solidFill>
              <a:effectLst/>
              <a:latin typeface="+mn-lt"/>
              <a:ea typeface="+mn-ea"/>
              <a:cs typeface="+mn-cs"/>
            </a:rPr>
            <a:t>職員数は増加を続けている。</a:t>
          </a:r>
          <a:r>
            <a:rPr kumimoji="1" lang="ja-JP" altLang="ja-JP" sz="1100">
              <a:solidFill>
                <a:schemeClr val="dk1"/>
              </a:solidFill>
              <a:effectLst/>
              <a:latin typeface="+mn-lt"/>
              <a:ea typeface="+mn-ea"/>
              <a:cs typeface="+mn-cs"/>
            </a:rPr>
            <a:t>著しい人件費・職員数の上昇とならないよう、一層の効率的な行財政運営に努める。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67709</xdr:rowOff>
    </xdr:from>
    <xdr:to>
      <xdr:col>81</xdr:col>
      <xdr:colOff>44450</xdr:colOff>
      <xdr:row>58</xdr:row>
      <xdr:rowOff>74948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1180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170216</xdr:rowOff>
    </xdr:from>
    <xdr:to>
      <xdr:col>77</xdr:col>
      <xdr:colOff>44450</xdr:colOff>
      <xdr:row>58</xdr:row>
      <xdr:rowOff>67709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99428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161254</xdr:rowOff>
    </xdr:from>
    <xdr:to>
      <xdr:col>72</xdr:col>
      <xdr:colOff>203200</xdr:colOff>
      <xdr:row>57</xdr:row>
      <xdr:rowOff>170216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993390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161254</xdr:rowOff>
    </xdr:from>
    <xdr:to>
      <xdr:col>68</xdr:col>
      <xdr:colOff>152400</xdr:colOff>
      <xdr:row>57</xdr:row>
      <xdr:rowOff>166769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9933904"/>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24148</xdr:rowOff>
    </xdr:from>
    <xdr:to>
      <xdr:col>81</xdr:col>
      <xdr:colOff>95250</xdr:colOff>
      <xdr:row>58</xdr:row>
      <xdr:rowOff>125748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99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116875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16909</xdr:rowOff>
    </xdr:from>
    <xdr:to>
      <xdr:col>77</xdr:col>
      <xdr:colOff>95250</xdr:colOff>
      <xdr:row>58</xdr:row>
      <xdr:rowOff>118509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99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128686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2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119416</xdr:rowOff>
    </xdr:from>
    <xdr:to>
      <xdr:col>73</xdr:col>
      <xdr:colOff>44450</xdr:colOff>
      <xdr:row>58</xdr:row>
      <xdr:rowOff>49566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8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59743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66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110454</xdr:rowOff>
    </xdr:from>
    <xdr:to>
      <xdr:col>68</xdr:col>
      <xdr:colOff>203200</xdr:colOff>
      <xdr:row>58</xdr:row>
      <xdr:rowOff>40604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8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50781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6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115969</xdr:rowOff>
    </xdr:from>
    <xdr:to>
      <xdr:col>64</xdr:col>
      <xdr:colOff>152400</xdr:colOff>
      <xdr:row>58</xdr:row>
      <xdr:rowOff>46119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8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56296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65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ysClr val="windowText" lastClr="000000"/>
              </a:solidFill>
              <a:effectLst/>
              <a:latin typeface="+mn-lt"/>
              <a:ea typeface="+mn-ea"/>
              <a:cs typeface="+mn-cs"/>
            </a:rPr>
            <a:t>普通会計における償還額が前年度比で減少したことや、</a:t>
          </a:r>
          <a:r>
            <a:rPr kumimoji="1" lang="ja-JP" altLang="ja-JP" sz="1100">
              <a:solidFill>
                <a:sysClr val="windowText" lastClr="000000"/>
              </a:solidFill>
              <a:effectLst/>
              <a:latin typeface="+mn-lt"/>
              <a:ea typeface="+mn-ea"/>
              <a:cs typeface="+mn-cs"/>
            </a:rPr>
            <a:t>下水道事業会計における資本費平準化債の活用により、公営企業に要する経費の財源とする地方債の償還の充当財源（一般会計繰入金の負担）が減少したためである。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118956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367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151130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164677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091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164677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地方債の繰上償還による地方債現在高の減並びに財政調整基金の積立てによる充当可能基金の増により、</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年度以降数値なしの状態が続いている。</a:t>
          </a:r>
          <a:r>
            <a:rPr lang="ja-JP" altLang="ja-JP" sz="1100" b="0" i="0" baseline="0">
              <a:solidFill>
                <a:schemeClr val="dk1"/>
              </a:solidFill>
              <a:effectLst/>
              <a:latin typeface="+mn-lt"/>
              <a:ea typeface="+mn-ea"/>
              <a:cs typeface="+mn-cs"/>
            </a:rPr>
            <a:t>今後も義務的経費の削減や新規事業の実施等については後世への負担を考慮した検討を行うなど、財政の健全化に努める。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2" name="テキスト ボックス 461">
          <a:extLst>
            <a:ext uri="{FF2B5EF4-FFF2-40B4-BE49-F238E27FC236}">
              <a16:creationId xmlns:a16="http://schemas.microsoft.com/office/drawing/2014/main" id="{58C689A8-31AA-474B-8E8E-BF9DECF4B821}"/>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主な要因としては人件費そのものは前年度比で増加しているものの、経常的な一般財源として普通交付税が経常経費の伸び率に対して大きく増加したことが要因と考えられる。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00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918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97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全国・県・類似団体平均を下回っている。エネルギーサービスプロバイダ契約による公共施設の電気料削減、自庁印刷、事務事業の見直し（委託費の適正化）などにより抑制を図っている。引き続き、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559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06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38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全国・県平均をを下回る一方、類似団体平均では上回っている。経年をみると増加傾向</a:t>
          </a:r>
          <a:r>
            <a:rPr kumimoji="1" lang="ja-JP" altLang="en-US" sz="1100">
              <a:solidFill>
                <a:schemeClr val="dk1"/>
              </a:solidFill>
              <a:effectLst/>
              <a:latin typeface="+mn-lt"/>
              <a:ea typeface="+mn-ea"/>
              <a:cs typeface="+mn-cs"/>
            </a:rPr>
            <a:t>にあった中で、減少に転じている</a:t>
          </a:r>
          <a:r>
            <a:rPr kumimoji="1" lang="ja-JP" altLang="ja-JP" sz="1100">
              <a:solidFill>
                <a:schemeClr val="dk1"/>
              </a:solidFill>
              <a:effectLst/>
              <a:latin typeface="+mn-lt"/>
              <a:ea typeface="+mn-ea"/>
              <a:cs typeface="+mn-cs"/>
            </a:rPr>
            <a:t>。高齢者及び障がい者を取り巻く生活環境の変化やサービスの充実により利用者が増加傾向となってい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障がい者自立支援医療</a:t>
          </a:r>
          <a:r>
            <a:rPr kumimoji="1" lang="ja-JP" altLang="en-US" sz="1100">
              <a:solidFill>
                <a:schemeClr val="dk1"/>
              </a:solidFill>
              <a:effectLst/>
              <a:latin typeface="+mn-lt"/>
              <a:ea typeface="+mn-ea"/>
              <a:cs typeface="+mn-cs"/>
            </a:rPr>
            <a:t>が前年度比で減少したため、数値が下降したと考えられる。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その他に係る経常収支比率が類似団体平均を下回っている。公営企業会計の法適用による性質区分の変更によるもの、下水道事業会計において資本費平準化債の活用による一般会計の負担の低減が要因として挙げられる。公営企業会計については今後、独立採算の原則に基づき、費用抑制・料金の値上げ等による収入確保を図り、税収を主な財源とする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51562</xdr:rowOff>
    </xdr:from>
    <xdr:to>
      <xdr:col>82</xdr:col>
      <xdr:colOff>107950</xdr:colOff>
      <xdr:row>55</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813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60706</xdr:rowOff>
    </xdr:from>
    <xdr:to>
      <xdr:col>78</xdr:col>
      <xdr:colOff>69850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90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60706</xdr:rowOff>
    </xdr:from>
    <xdr:to>
      <xdr:col>73</xdr:col>
      <xdr:colOff>180975</xdr:colOff>
      <xdr:row>58</xdr:row>
      <xdr:rowOff>145288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90456"/>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72136</xdr:rowOff>
    </xdr:from>
    <xdr:to>
      <xdr:col>69</xdr:col>
      <xdr:colOff>92075</xdr:colOff>
      <xdr:row>58</xdr:row>
      <xdr:rowOff>145288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162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xdr:rowOff>
    </xdr:from>
    <xdr:to>
      <xdr:col>82</xdr:col>
      <xdr:colOff>158750</xdr:colOff>
      <xdr:row>55</xdr:row>
      <xdr:rowOff>102362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17289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9906</xdr:rowOff>
    </xdr:from>
    <xdr:to>
      <xdr:col>74</xdr:col>
      <xdr:colOff>31750</xdr:colOff>
      <xdr:row>55</xdr:row>
      <xdr:rowOff>111506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121683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94488</xdr:rowOff>
    </xdr:from>
    <xdr:to>
      <xdr:col>69</xdr:col>
      <xdr:colOff>142875</xdr:colOff>
      <xdr:row>59</xdr:row>
      <xdr:rowOff>24638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9415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21336</xdr:rowOff>
    </xdr:from>
    <xdr:to>
      <xdr:col>65</xdr:col>
      <xdr:colOff>53975</xdr:colOff>
      <xdr:row>58</xdr:row>
      <xdr:rowOff>122936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107713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全国・県・類似団体平均を上回っている。令和元年度から簡易水道・下水道事業の法適用により負担金の性質が繰出金から補助費等となったことによるものであり、同表「その他」の値変動と相対している。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39</xdr:row>
      <xdr:rowOff>24130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6100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39</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6603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38</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8947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全国・県・類似団体平均を下回っている。新規債の発行抑制ならびに既往債の繰上償還を実施することで公債費負担の軽減を図っている。今後、公共施設等の長寿命化対策</a:t>
          </a:r>
          <a:r>
            <a:rPr kumimoji="1" lang="ja-JP" altLang="en-US" sz="1100">
              <a:solidFill>
                <a:schemeClr val="dk1"/>
              </a:solidFill>
              <a:effectLst/>
              <a:latin typeface="+mn-lt"/>
              <a:ea typeface="+mn-ea"/>
              <a:cs typeface="+mn-cs"/>
            </a:rPr>
            <a:t>や、防災対策ハード事業</a:t>
          </a:r>
          <a:r>
            <a:rPr kumimoji="1" lang="ja-JP" altLang="ja-JP" sz="1100">
              <a:solidFill>
                <a:schemeClr val="dk1"/>
              </a:solidFill>
              <a:effectLst/>
              <a:latin typeface="+mn-lt"/>
              <a:ea typeface="+mn-ea"/>
              <a:cs typeface="+mn-cs"/>
            </a:rPr>
            <a:t>への対応が課題であり、地方債の発行・償還のバランスに留意した財政運営に努める。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171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8638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63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xdr:rowOff>
    </xdr:from>
    <xdr:to>
      <xdr:col>11</xdr:col>
      <xdr:colOff>9525</xdr:colOff>
      <xdr:row>75</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63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125730</xdr:rowOff>
    </xdr:from>
    <xdr:to>
      <xdr:col>11</xdr:col>
      <xdr:colOff>60325</xdr:colOff>
      <xdr:row>75</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全国・県平均を下回っているものの、類似団体平均では</a:t>
          </a:r>
          <a:r>
            <a:rPr kumimoji="1" lang="ja-JP" altLang="en-US" sz="1100">
              <a:solidFill>
                <a:schemeClr val="dk1"/>
              </a:solidFill>
              <a:effectLst/>
              <a:latin typeface="+mn-lt"/>
              <a:ea typeface="+mn-ea"/>
              <a:cs typeface="+mn-cs"/>
            </a:rPr>
            <a:t>同ポイントとなって</a:t>
          </a:r>
          <a:r>
            <a:rPr kumimoji="1" lang="ja-JP" altLang="ja-JP" sz="1100">
              <a:solidFill>
                <a:schemeClr val="dk1"/>
              </a:solidFill>
              <a:effectLst/>
              <a:latin typeface="+mn-lt"/>
              <a:ea typeface="+mn-ea"/>
              <a:cs typeface="+mn-cs"/>
            </a:rPr>
            <a:t>いる。前年度比では</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している。主な要因としては人件費</a:t>
          </a:r>
          <a:r>
            <a:rPr kumimoji="1" lang="ja-JP" altLang="en-US" sz="1100">
              <a:solidFill>
                <a:schemeClr val="dk1"/>
              </a:solidFill>
              <a:effectLst/>
              <a:latin typeface="+mn-lt"/>
              <a:ea typeface="+mn-ea"/>
              <a:cs typeface="+mn-cs"/>
            </a:rPr>
            <a:t>・扶助費の下降</a:t>
          </a:r>
          <a:r>
            <a:rPr kumimoji="1" lang="ja-JP" altLang="ja-JP" sz="1100">
              <a:solidFill>
                <a:schemeClr val="dk1"/>
              </a:solidFill>
              <a:effectLst/>
              <a:latin typeface="+mn-lt"/>
              <a:ea typeface="+mn-ea"/>
              <a:cs typeface="+mn-cs"/>
            </a:rPr>
            <a:t>によるものと考えられる。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経常経費の縮減に努め健全化を図る。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157480</xdr:rowOff>
    </xdr:from>
    <xdr:to>
      <xdr:col>82</xdr:col>
      <xdr:colOff>107950</xdr:colOff>
      <xdr:row>79</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59130"/>
          <a:ext cx="8382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79</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6200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78</xdr:row>
      <xdr:rowOff>130811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62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157480</xdr:rowOff>
    </xdr:from>
    <xdr:to>
      <xdr:col>69</xdr:col>
      <xdr:colOff>92075</xdr:colOff>
      <xdr:row>78</xdr:row>
      <xdr:rowOff>130811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591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78757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99061</xdr:rowOff>
    </xdr:from>
    <xdr:to>
      <xdr:col>78</xdr:col>
      <xdr:colOff>120650</xdr:colOff>
      <xdr:row>80</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20338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47007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122038</xdr:rowOff>
    </xdr:from>
    <xdr:to>
      <xdr:col>29</xdr:col>
      <xdr:colOff>127000</xdr:colOff>
      <xdr:row>18</xdr:row>
      <xdr:rowOff>135148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55763"/>
          <a:ext cx="647700" cy="13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135148</xdr:rowOff>
    </xdr:from>
    <xdr:to>
      <xdr:col>26</xdr:col>
      <xdr:colOff>50800</xdr:colOff>
      <xdr:row>18</xdr:row>
      <xdr:rowOff>158844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68873"/>
          <a:ext cx="698500" cy="2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158844</xdr:rowOff>
    </xdr:from>
    <xdr:to>
      <xdr:col>22</xdr:col>
      <xdr:colOff>114300</xdr:colOff>
      <xdr:row>18</xdr:row>
      <xdr:rowOff>170937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92569"/>
          <a:ext cx="698500" cy="1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170937</xdr:rowOff>
    </xdr:from>
    <xdr:to>
      <xdr:col>18</xdr:col>
      <xdr:colOff>177800</xdr:colOff>
      <xdr:row>19</xdr:row>
      <xdr:rowOff>8955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04662"/>
          <a:ext cx="698500" cy="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71238</xdr:rowOff>
    </xdr:from>
    <xdr:to>
      <xdr:col>29</xdr:col>
      <xdr:colOff>177800</xdr:colOff>
      <xdr:row>19</xdr:row>
      <xdr:rowOff>1388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0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151265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84348</xdr:rowOff>
    </xdr:from>
    <xdr:to>
      <xdr:col>26</xdr:col>
      <xdr:colOff>101600</xdr:colOff>
      <xdr:row>19</xdr:row>
      <xdr:rowOff>14498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1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170725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0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108044</xdr:rowOff>
    </xdr:from>
    <xdr:to>
      <xdr:col>22</xdr:col>
      <xdr:colOff>165100</xdr:colOff>
      <xdr:row>19</xdr:row>
      <xdr:rowOff>38194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4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22971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120137</xdr:rowOff>
    </xdr:from>
    <xdr:to>
      <xdr:col>19</xdr:col>
      <xdr:colOff>38100</xdr:colOff>
      <xdr:row>19</xdr:row>
      <xdr:rowOff>50287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5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35064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4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129605</xdr:rowOff>
    </xdr:from>
    <xdr:to>
      <xdr:col>15</xdr:col>
      <xdr:colOff>101600</xdr:colOff>
      <xdr:row>19</xdr:row>
      <xdr:rowOff>59755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6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44532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280381</xdr:rowOff>
    </xdr:from>
    <xdr:to>
      <xdr:col>29</xdr:col>
      <xdr:colOff>127000</xdr:colOff>
      <xdr:row>35</xdr:row>
      <xdr:rowOff>293165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90731"/>
          <a:ext cx="647700" cy="1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293165</xdr:rowOff>
    </xdr:from>
    <xdr:to>
      <xdr:col>26</xdr:col>
      <xdr:colOff>50800</xdr:colOff>
      <xdr:row>36</xdr:row>
      <xdr:rowOff>57213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03515"/>
          <a:ext cx="698500" cy="10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278712</xdr:rowOff>
    </xdr:from>
    <xdr:to>
      <xdr:col>22</xdr:col>
      <xdr:colOff>114300</xdr:colOff>
      <xdr:row>36</xdr:row>
      <xdr:rowOff>57213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9062"/>
          <a:ext cx="698500" cy="12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278712</xdr:rowOff>
    </xdr:from>
    <xdr:to>
      <xdr:col>18</xdr:col>
      <xdr:colOff>177800</xdr:colOff>
      <xdr:row>35</xdr:row>
      <xdr:rowOff>280788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89062"/>
          <a:ext cx="698500" cy="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229581</xdr:rowOff>
    </xdr:from>
    <xdr:to>
      <xdr:col>29</xdr:col>
      <xdr:colOff>177800</xdr:colOff>
      <xdr:row>35</xdr:row>
      <xdr:rowOff>331181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201658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242365</xdr:rowOff>
    </xdr:from>
    <xdr:to>
      <xdr:col>26</xdr:col>
      <xdr:colOff>101600</xdr:colOff>
      <xdr:row>36</xdr:row>
      <xdr:rowOff>1065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5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328742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3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6413</xdr:rowOff>
    </xdr:from>
    <xdr:to>
      <xdr:col>22</xdr:col>
      <xdr:colOff>165100</xdr:colOff>
      <xdr:row>36</xdr:row>
      <xdr:rowOff>108013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5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92790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4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227912</xdr:rowOff>
    </xdr:from>
    <xdr:to>
      <xdr:col>19</xdr:col>
      <xdr:colOff>38100</xdr:colOff>
      <xdr:row>35</xdr:row>
      <xdr:rowOff>329512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314289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229988</xdr:rowOff>
    </xdr:from>
    <xdr:to>
      <xdr:col>15</xdr:col>
      <xdr:colOff>101600</xdr:colOff>
      <xdr:row>35</xdr:row>
      <xdr:rowOff>331588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4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316365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2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122557</xdr:rowOff>
    </xdr:from>
    <xdr:to>
      <xdr:col>24</xdr:col>
      <xdr:colOff>63500</xdr:colOff>
      <xdr:row>37</xdr:row>
      <xdr:rowOff>134852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6207"/>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134852</xdr:rowOff>
    </xdr:from>
    <xdr:to>
      <xdr:col>19</xdr:col>
      <xdr:colOff>177800</xdr:colOff>
      <xdr:row>38</xdr:row>
      <xdr:rowOff>31631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8502"/>
          <a:ext cx="889000" cy="6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31631</xdr:rowOff>
    </xdr:from>
    <xdr:to>
      <xdr:col>15</xdr:col>
      <xdr:colOff>50800</xdr:colOff>
      <xdr:row>38</xdr:row>
      <xdr:rowOff>34030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46731"/>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34030</xdr:rowOff>
    </xdr:from>
    <xdr:to>
      <xdr:col>10</xdr:col>
      <xdr:colOff>114300</xdr:colOff>
      <xdr:row>38</xdr:row>
      <xdr:rowOff>47789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49130"/>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71757</xdr:rowOff>
    </xdr:from>
    <xdr:to>
      <xdr:col>24</xdr:col>
      <xdr:colOff>114300</xdr:colOff>
      <xdr:row>38</xdr:row>
      <xdr:rowOff>1907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158134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84052</xdr:rowOff>
    </xdr:from>
    <xdr:to>
      <xdr:col>20</xdr:col>
      <xdr:colOff>38100</xdr:colOff>
      <xdr:row>38</xdr:row>
      <xdr:rowOff>14202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5328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2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152281</xdr:rowOff>
    </xdr:from>
    <xdr:to>
      <xdr:col>15</xdr:col>
      <xdr:colOff>101600</xdr:colOff>
      <xdr:row>38</xdr:row>
      <xdr:rowOff>82431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73558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154680</xdr:rowOff>
    </xdr:from>
    <xdr:to>
      <xdr:col>10</xdr:col>
      <xdr:colOff>165100</xdr:colOff>
      <xdr:row>38</xdr:row>
      <xdr:rowOff>84830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75957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168439</xdr:rowOff>
    </xdr:from>
    <xdr:to>
      <xdr:col>6</xdr:col>
      <xdr:colOff>38100</xdr:colOff>
      <xdr:row>38</xdr:row>
      <xdr:rowOff>98589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89716</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84158</xdr:rowOff>
    </xdr:from>
    <xdr:to>
      <xdr:col>24</xdr:col>
      <xdr:colOff>63500</xdr:colOff>
      <xdr:row>58</xdr:row>
      <xdr:rowOff>109855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8258"/>
          <a:ext cx="838200" cy="2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92601</xdr:rowOff>
    </xdr:from>
    <xdr:to>
      <xdr:col>19</xdr:col>
      <xdr:colOff>177800</xdr:colOff>
      <xdr:row>58</xdr:row>
      <xdr:rowOff>109855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36701"/>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92601</xdr:rowOff>
    </xdr:from>
    <xdr:to>
      <xdr:col>15</xdr:col>
      <xdr:colOff>50800</xdr:colOff>
      <xdr:row>58</xdr:row>
      <xdr:rowOff>102966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6701"/>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102966</xdr:rowOff>
    </xdr:from>
    <xdr:to>
      <xdr:col>10</xdr:col>
      <xdr:colOff>114300</xdr:colOff>
      <xdr:row>58</xdr:row>
      <xdr:rowOff>107962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7066"/>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33358</xdr:rowOff>
    </xdr:from>
    <xdr:to>
      <xdr:col>24</xdr:col>
      <xdr:colOff>114300</xdr:colOff>
      <xdr:row>58</xdr:row>
      <xdr:rowOff>134958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119735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59055</xdr:rowOff>
    </xdr:from>
    <xdr:to>
      <xdr:col>20</xdr:col>
      <xdr:colOff>38100</xdr:colOff>
      <xdr:row>58</xdr:row>
      <xdr:rowOff>160655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151782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41801</xdr:rowOff>
    </xdr:from>
    <xdr:to>
      <xdr:col>15</xdr:col>
      <xdr:colOff>101600</xdr:colOff>
      <xdr:row>58</xdr:row>
      <xdr:rowOff>143401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134528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52166</xdr:rowOff>
    </xdr:from>
    <xdr:to>
      <xdr:col>10</xdr:col>
      <xdr:colOff>165100</xdr:colOff>
      <xdr:row>58</xdr:row>
      <xdr:rowOff>153766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144893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57162</xdr:rowOff>
    </xdr:from>
    <xdr:to>
      <xdr:col>6</xdr:col>
      <xdr:colOff>38100</xdr:colOff>
      <xdr:row>58</xdr:row>
      <xdr:rowOff>158762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149889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104194</xdr:rowOff>
    </xdr:from>
    <xdr:to>
      <xdr:col>24</xdr:col>
      <xdr:colOff>63500</xdr:colOff>
      <xdr:row>78</xdr:row>
      <xdr:rowOff>107618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7294"/>
          <a:ext cx="8382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104194</xdr:rowOff>
    </xdr:from>
    <xdr:to>
      <xdr:col>19</xdr:col>
      <xdr:colOff>177800</xdr:colOff>
      <xdr:row>78</xdr:row>
      <xdr:rowOff>108272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7294"/>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108272</xdr:rowOff>
    </xdr:from>
    <xdr:to>
      <xdr:col>15</xdr:col>
      <xdr:colOff>50800</xdr:colOff>
      <xdr:row>78</xdr:row>
      <xdr:rowOff>120712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137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115519</xdr:rowOff>
    </xdr:from>
    <xdr:to>
      <xdr:col>10</xdr:col>
      <xdr:colOff>114300</xdr:colOff>
      <xdr:row>78</xdr:row>
      <xdr:rowOff>120712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8861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56818</xdr:rowOff>
    </xdr:from>
    <xdr:to>
      <xdr:col>24</xdr:col>
      <xdr:colOff>114300</xdr:colOff>
      <xdr:row>78</xdr:row>
      <xdr:rowOff>158418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143195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53394</xdr:rowOff>
    </xdr:from>
    <xdr:to>
      <xdr:col>20</xdr:col>
      <xdr:colOff>38100</xdr:colOff>
      <xdr:row>78</xdr:row>
      <xdr:rowOff>154994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146121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57472</xdr:rowOff>
    </xdr:from>
    <xdr:to>
      <xdr:col>15</xdr:col>
      <xdr:colOff>101600</xdr:colOff>
      <xdr:row>78</xdr:row>
      <xdr:rowOff>159072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150199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69912</xdr:rowOff>
    </xdr:from>
    <xdr:to>
      <xdr:col>10</xdr:col>
      <xdr:colOff>165100</xdr:colOff>
      <xdr:row>79</xdr:row>
      <xdr:rowOff>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162639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64719</xdr:rowOff>
    </xdr:from>
    <xdr:to>
      <xdr:col>6</xdr:col>
      <xdr:colOff>38100</xdr:colOff>
      <xdr:row>78</xdr:row>
      <xdr:rowOff>166319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157446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159741</xdr:rowOff>
    </xdr:from>
    <xdr:to>
      <xdr:col>24</xdr:col>
      <xdr:colOff>63500</xdr:colOff>
      <xdr:row>96</xdr:row>
      <xdr:rowOff>93408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47491"/>
          <a:ext cx="838200" cy="10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93408</xdr:rowOff>
    </xdr:from>
    <xdr:to>
      <xdr:col>19</xdr:col>
      <xdr:colOff>177800</xdr:colOff>
      <xdr:row>96</xdr:row>
      <xdr:rowOff>125870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52608"/>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125870</xdr:rowOff>
    </xdr:from>
    <xdr:to>
      <xdr:col>15</xdr:col>
      <xdr:colOff>50800</xdr:colOff>
      <xdr:row>96</xdr:row>
      <xdr:rowOff>145377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507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145377</xdr:rowOff>
    </xdr:from>
    <xdr:to>
      <xdr:col>10</xdr:col>
      <xdr:colOff>114300</xdr:colOff>
      <xdr:row>96</xdr:row>
      <xdr:rowOff>154285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04577"/>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108941</xdr:rowOff>
    </xdr:from>
    <xdr:to>
      <xdr:col>24</xdr:col>
      <xdr:colOff>114300</xdr:colOff>
      <xdr:row>96</xdr:row>
      <xdr:rowOff>39091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87368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42608</xdr:rowOff>
    </xdr:from>
    <xdr:to>
      <xdr:col>20</xdr:col>
      <xdr:colOff>38100</xdr:colOff>
      <xdr:row>96</xdr:row>
      <xdr:rowOff>144208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135335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75070</xdr:rowOff>
    </xdr:from>
    <xdr:to>
      <xdr:col>15</xdr:col>
      <xdr:colOff>101600</xdr:colOff>
      <xdr:row>97</xdr:row>
      <xdr:rowOff>5220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94577</xdr:rowOff>
    </xdr:from>
    <xdr:to>
      <xdr:col>10</xdr:col>
      <xdr:colOff>165100</xdr:colOff>
      <xdr:row>97</xdr:row>
      <xdr:rowOff>24727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103485</xdr:rowOff>
    </xdr:from>
    <xdr:to>
      <xdr:col>6</xdr:col>
      <xdr:colOff>38100</xdr:colOff>
      <xdr:row>97</xdr:row>
      <xdr:rowOff>33635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24762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91313</xdr:rowOff>
    </xdr:from>
    <xdr:to>
      <xdr:col>55</xdr:col>
      <xdr:colOff>0</xdr:colOff>
      <xdr:row>37</xdr:row>
      <xdr:rowOff>114041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63513"/>
          <a:ext cx="838200" cy="19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91313</xdr:rowOff>
    </xdr:from>
    <xdr:to>
      <xdr:col>50</xdr:col>
      <xdr:colOff>114300</xdr:colOff>
      <xdr:row>37</xdr:row>
      <xdr:rowOff>159367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63513"/>
          <a:ext cx="889000" cy="2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159367</xdr:rowOff>
    </xdr:from>
    <xdr:to>
      <xdr:col>45</xdr:col>
      <xdr:colOff>177800</xdr:colOff>
      <xdr:row>38</xdr:row>
      <xdr:rowOff>82247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03017"/>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77450</xdr:rowOff>
    </xdr:from>
    <xdr:to>
      <xdr:col>41</xdr:col>
      <xdr:colOff>50800</xdr:colOff>
      <xdr:row>38</xdr:row>
      <xdr:rowOff>82247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92550"/>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63241</xdr:rowOff>
    </xdr:from>
    <xdr:to>
      <xdr:col>55</xdr:col>
      <xdr:colOff>50800</xdr:colOff>
      <xdr:row>37</xdr:row>
      <xdr:rowOff>164841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41668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8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40513</xdr:rowOff>
    </xdr:from>
    <xdr:to>
      <xdr:col>50</xdr:col>
      <xdr:colOff>165100</xdr:colOff>
      <xdr:row>36</xdr:row>
      <xdr:rowOff>142113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133240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0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108567</xdr:rowOff>
    </xdr:from>
    <xdr:to>
      <xdr:col>46</xdr:col>
      <xdr:colOff>38100</xdr:colOff>
      <xdr:row>38</xdr:row>
      <xdr:rowOff>38717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29844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31447</xdr:rowOff>
    </xdr:from>
    <xdr:to>
      <xdr:col>41</xdr:col>
      <xdr:colOff>101600</xdr:colOff>
      <xdr:row>38</xdr:row>
      <xdr:rowOff>133047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124174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26650</xdr:rowOff>
    </xdr:from>
    <xdr:to>
      <xdr:col>36</xdr:col>
      <xdr:colOff>165100</xdr:colOff>
      <xdr:row>38</xdr:row>
      <xdr:rowOff>128250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119377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103915</xdr:rowOff>
    </xdr:from>
    <xdr:to>
      <xdr:col>55</xdr:col>
      <xdr:colOff>0</xdr:colOff>
      <xdr:row>58</xdr:row>
      <xdr:rowOff>112256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48015"/>
          <a:ext cx="838200" cy="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103915</xdr:rowOff>
    </xdr:from>
    <xdr:to>
      <xdr:col>50</xdr:col>
      <xdr:colOff>114300</xdr:colOff>
      <xdr:row>58</xdr:row>
      <xdr:rowOff>121644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801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119865</xdr:rowOff>
    </xdr:from>
    <xdr:to>
      <xdr:col>45</xdr:col>
      <xdr:colOff>177800</xdr:colOff>
      <xdr:row>58</xdr:row>
      <xdr:rowOff>121644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63965"/>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63218</xdr:rowOff>
    </xdr:from>
    <xdr:to>
      <xdr:col>41</xdr:col>
      <xdr:colOff>50800</xdr:colOff>
      <xdr:row>58</xdr:row>
      <xdr:rowOff>119865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07318"/>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61456</xdr:rowOff>
    </xdr:from>
    <xdr:to>
      <xdr:col>55</xdr:col>
      <xdr:colOff>50800</xdr:colOff>
      <xdr:row>58</xdr:row>
      <xdr:rowOff>163056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53115</xdr:rowOff>
    </xdr:from>
    <xdr:to>
      <xdr:col>50</xdr:col>
      <xdr:colOff>165100</xdr:colOff>
      <xdr:row>58</xdr:row>
      <xdr:rowOff>154715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145842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70844</xdr:rowOff>
    </xdr:from>
    <xdr:to>
      <xdr:col>46</xdr:col>
      <xdr:colOff>38100</xdr:colOff>
      <xdr:row>59</xdr:row>
      <xdr:rowOff>994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163571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69065</xdr:rowOff>
    </xdr:from>
    <xdr:to>
      <xdr:col>41</xdr:col>
      <xdr:colOff>101600</xdr:colOff>
      <xdr:row>58</xdr:row>
      <xdr:rowOff>170665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161792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12418</xdr:rowOff>
    </xdr:from>
    <xdr:to>
      <xdr:col>36</xdr:col>
      <xdr:colOff>165100</xdr:colOff>
      <xdr:row>58</xdr:row>
      <xdr:rowOff>114018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130545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129333</xdr:rowOff>
    </xdr:from>
    <xdr:to>
      <xdr:col>55</xdr:col>
      <xdr:colOff>0</xdr:colOff>
      <xdr:row>78</xdr:row>
      <xdr:rowOff>138128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2433"/>
          <a:ext cx="838200" cy="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129198</xdr:rowOff>
    </xdr:from>
    <xdr:to>
      <xdr:col>50</xdr:col>
      <xdr:colOff>114300</xdr:colOff>
      <xdr:row>78</xdr:row>
      <xdr:rowOff>129333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229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129198</xdr:rowOff>
    </xdr:from>
    <xdr:to>
      <xdr:col>45</xdr:col>
      <xdr:colOff>177800</xdr:colOff>
      <xdr:row>78</xdr:row>
      <xdr:rowOff>139067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2298"/>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76955</xdr:rowOff>
    </xdr:from>
    <xdr:to>
      <xdr:col>41</xdr:col>
      <xdr:colOff>50800</xdr:colOff>
      <xdr:row>78</xdr:row>
      <xdr:rowOff>139067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50055"/>
          <a:ext cx="889000" cy="6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87328</xdr:rowOff>
    </xdr:from>
    <xdr:to>
      <xdr:col>55</xdr:col>
      <xdr:colOff>50800</xdr:colOff>
      <xdr:row>79</xdr:row>
      <xdr:rowOff>17478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78533</xdr:rowOff>
    </xdr:from>
    <xdr:to>
      <xdr:col>50</xdr:col>
      <xdr:colOff>165100</xdr:colOff>
      <xdr:row>79</xdr:row>
      <xdr:rowOff>8683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171260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78398</xdr:rowOff>
    </xdr:from>
    <xdr:to>
      <xdr:col>46</xdr:col>
      <xdr:colOff>38100</xdr:colOff>
      <xdr:row>79</xdr:row>
      <xdr:rowOff>8548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171125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88267</xdr:rowOff>
    </xdr:from>
    <xdr:to>
      <xdr:col>41</xdr:col>
      <xdr:colOff>101600</xdr:colOff>
      <xdr:row>79</xdr:row>
      <xdr:rowOff>18417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9544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26155</xdr:rowOff>
    </xdr:from>
    <xdr:to>
      <xdr:col>36</xdr:col>
      <xdr:colOff>165100</xdr:colOff>
      <xdr:row>78</xdr:row>
      <xdr:rowOff>127755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144282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7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11956</xdr:rowOff>
    </xdr:from>
    <xdr:to>
      <xdr:col>55</xdr:col>
      <xdr:colOff>0</xdr:colOff>
      <xdr:row>98</xdr:row>
      <xdr:rowOff>28022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4056"/>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28022</xdr:rowOff>
    </xdr:from>
    <xdr:to>
      <xdr:col>50</xdr:col>
      <xdr:colOff>114300</xdr:colOff>
      <xdr:row>98</xdr:row>
      <xdr:rowOff>167320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0122"/>
          <a:ext cx="889000" cy="1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90799</xdr:rowOff>
    </xdr:from>
    <xdr:to>
      <xdr:col>45</xdr:col>
      <xdr:colOff>177800</xdr:colOff>
      <xdr:row>98</xdr:row>
      <xdr:rowOff>167320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92899"/>
          <a:ext cx="889000" cy="7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90799</xdr:rowOff>
    </xdr:from>
    <xdr:to>
      <xdr:col>41</xdr:col>
      <xdr:colOff>50800</xdr:colOff>
      <xdr:row>98</xdr:row>
      <xdr:rowOff>113638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92899"/>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132606</xdr:rowOff>
    </xdr:from>
    <xdr:to>
      <xdr:col>55</xdr:col>
      <xdr:colOff>50800</xdr:colOff>
      <xdr:row>98</xdr:row>
      <xdr:rowOff>62756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111033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4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148672</xdr:rowOff>
    </xdr:from>
    <xdr:to>
      <xdr:col>50</xdr:col>
      <xdr:colOff>165100</xdr:colOff>
      <xdr:row>98</xdr:row>
      <xdr:rowOff>78822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69949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116520</xdr:rowOff>
    </xdr:from>
    <xdr:to>
      <xdr:col>46</xdr:col>
      <xdr:colOff>38100</xdr:colOff>
      <xdr:row>99</xdr:row>
      <xdr:rowOff>46670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1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37797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70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39999</xdr:rowOff>
    </xdr:from>
    <xdr:to>
      <xdr:col>41</xdr:col>
      <xdr:colOff>101600</xdr:colOff>
      <xdr:row>98</xdr:row>
      <xdr:rowOff>141599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132726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62838</xdr:rowOff>
    </xdr:from>
    <xdr:to>
      <xdr:col>36</xdr:col>
      <xdr:colOff>165100</xdr:colOff>
      <xdr:row>98</xdr:row>
      <xdr:rowOff>164438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155565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129429</xdr:rowOff>
    </xdr:from>
    <xdr:to>
      <xdr:col>85</xdr:col>
      <xdr:colOff>127000</xdr:colOff>
      <xdr:row>38</xdr:row>
      <xdr:rowOff>133797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4529"/>
          <a:ext cx="8382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129429</xdr:rowOff>
    </xdr:from>
    <xdr:to>
      <xdr:col>81</xdr:col>
      <xdr:colOff>50800</xdr:colOff>
      <xdr:row>38</xdr:row>
      <xdr:rowOff>138120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4529"/>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130247</xdr:rowOff>
    </xdr:from>
    <xdr:to>
      <xdr:col>76</xdr:col>
      <xdr:colOff>114300</xdr:colOff>
      <xdr:row>38</xdr:row>
      <xdr:rowOff>138120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5347"/>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130247</xdr:rowOff>
    </xdr:from>
    <xdr:to>
      <xdr:col>71</xdr:col>
      <xdr:colOff>177800</xdr:colOff>
      <xdr:row>38</xdr:row>
      <xdr:rowOff>139197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5347"/>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82997</xdr:rowOff>
    </xdr:from>
    <xdr:to>
      <xdr:col>85</xdr:col>
      <xdr:colOff>177800</xdr:colOff>
      <xdr:row>39</xdr:row>
      <xdr:rowOff>13147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78629</xdr:rowOff>
    </xdr:from>
    <xdr:to>
      <xdr:col>81</xdr:col>
      <xdr:colOff>101600</xdr:colOff>
      <xdr:row>39</xdr:row>
      <xdr:rowOff>8779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171356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87320</xdr:rowOff>
    </xdr:from>
    <xdr:to>
      <xdr:col>76</xdr:col>
      <xdr:colOff>165100</xdr:colOff>
      <xdr:row>39</xdr:row>
      <xdr:rowOff>17470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8597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5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79447</xdr:rowOff>
    </xdr:from>
    <xdr:to>
      <xdr:col>72</xdr:col>
      <xdr:colOff>38100</xdr:colOff>
      <xdr:row>39</xdr:row>
      <xdr:rowOff>9597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88397</xdr:rowOff>
    </xdr:from>
    <xdr:to>
      <xdr:col>67</xdr:col>
      <xdr:colOff>101600</xdr:colOff>
      <xdr:row>39</xdr:row>
      <xdr:rowOff>18547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9674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100206</xdr:rowOff>
    </xdr:from>
    <xdr:to>
      <xdr:col>85</xdr:col>
      <xdr:colOff>127000</xdr:colOff>
      <xdr:row>78</xdr:row>
      <xdr:rowOff>119287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73306"/>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119287</xdr:rowOff>
    </xdr:from>
    <xdr:to>
      <xdr:col>81</xdr:col>
      <xdr:colOff>50800</xdr:colOff>
      <xdr:row>78</xdr:row>
      <xdr:rowOff>132876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9238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85274</xdr:rowOff>
    </xdr:from>
    <xdr:to>
      <xdr:col>76</xdr:col>
      <xdr:colOff>114300</xdr:colOff>
      <xdr:row>78</xdr:row>
      <xdr:rowOff>132876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86924"/>
          <a:ext cx="889000" cy="2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17658</xdr:rowOff>
    </xdr:from>
    <xdr:to>
      <xdr:col>71</xdr:col>
      <xdr:colOff>177800</xdr:colOff>
      <xdr:row>77</xdr:row>
      <xdr:rowOff>85274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19308"/>
          <a:ext cx="8890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49406</xdr:rowOff>
    </xdr:from>
    <xdr:to>
      <xdr:col>85</xdr:col>
      <xdr:colOff>177800</xdr:colOff>
      <xdr:row>78</xdr:row>
      <xdr:rowOff>151006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135783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3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68487</xdr:rowOff>
    </xdr:from>
    <xdr:to>
      <xdr:col>81</xdr:col>
      <xdr:colOff>101600</xdr:colOff>
      <xdr:row>78</xdr:row>
      <xdr:rowOff>170087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82076</xdr:rowOff>
    </xdr:from>
    <xdr:to>
      <xdr:col>76</xdr:col>
      <xdr:colOff>165100</xdr:colOff>
      <xdr:row>79</xdr:row>
      <xdr:rowOff>12226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3353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34474</xdr:rowOff>
    </xdr:from>
    <xdr:to>
      <xdr:col>72</xdr:col>
      <xdr:colOff>38100</xdr:colOff>
      <xdr:row>77</xdr:row>
      <xdr:rowOff>136074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152601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1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138308</xdr:rowOff>
    </xdr:from>
    <xdr:to>
      <xdr:col>67</xdr:col>
      <xdr:colOff>101600</xdr:colOff>
      <xdr:row>77</xdr:row>
      <xdr:rowOff>68458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84985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4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96944</xdr:rowOff>
    </xdr:from>
    <xdr:to>
      <xdr:col>85</xdr:col>
      <xdr:colOff>127000</xdr:colOff>
      <xdr:row>98</xdr:row>
      <xdr:rowOff>123113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9044"/>
          <a:ext cx="838200" cy="2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106007</xdr:rowOff>
    </xdr:from>
    <xdr:to>
      <xdr:col>81</xdr:col>
      <xdr:colOff>50800</xdr:colOff>
      <xdr:row>98</xdr:row>
      <xdr:rowOff>123113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08107"/>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105169</xdr:rowOff>
    </xdr:from>
    <xdr:to>
      <xdr:col>76</xdr:col>
      <xdr:colOff>114300</xdr:colOff>
      <xdr:row>98</xdr:row>
      <xdr:rowOff>106007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0726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105169</xdr:rowOff>
    </xdr:from>
    <xdr:to>
      <xdr:col>71</xdr:col>
      <xdr:colOff>177800</xdr:colOff>
      <xdr:row>98</xdr:row>
      <xdr:rowOff>129803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07269"/>
          <a:ext cx="8890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46144</xdr:rowOff>
    </xdr:from>
    <xdr:to>
      <xdr:col>85</xdr:col>
      <xdr:colOff>177800</xdr:colOff>
      <xdr:row>98</xdr:row>
      <xdr:rowOff>147744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72313</xdr:rowOff>
    </xdr:from>
    <xdr:to>
      <xdr:col>81</xdr:col>
      <xdr:colOff>101600</xdr:colOff>
      <xdr:row>99</xdr:row>
      <xdr:rowOff>2463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165040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55207</xdr:rowOff>
    </xdr:from>
    <xdr:to>
      <xdr:col>76</xdr:col>
      <xdr:colOff>165100</xdr:colOff>
      <xdr:row>98</xdr:row>
      <xdr:rowOff>156807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1884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54369</xdr:rowOff>
    </xdr:from>
    <xdr:to>
      <xdr:col>72</xdr:col>
      <xdr:colOff>38100</xdr:colOff>
      <xdr:row>98</xdr:row>
      <xdr:rowOff>155969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79003</xdr:rowOff>
    </xdr:from>
    <xdr:to>
      <xdr:col>67</xdr:col>
      <xdr:colOff>101600</xdr:colOff>
      <xdr:row>99</xdr:row>
      <xdr:rowOff>9153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280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77456</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64006"/>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27718</xdr:rowOff>
    </xdr:from>
    <xdr:to>
      <xdr:col>107</xdr:col>
      <xdr:colOff>50800</xdr:colOff>
      <xdr:row>39</xdr:row>
      <xdr:rowOff>77456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14268"/>
          <a:ext cx="889000" cy="4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27718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14268"/>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26656</xdr:rowOff>
    </xdr:from>
    <xdr:to>
      <xdr:col>107</xdr:col>
      <xdr:colOff>101600</xdr:colOff>
      <xdr:row>39</xdr:row>
      <xdr:rowOff>128256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119383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05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148368</xdr:rowOff>
    </xdr:from>
    <xdr:to>
      <xdr:col>102</xdr:col>
      <xdr:colOff>165100</xdr:colOff>
      <xdr:row>39</xdr:row>
      <xdr:rowOff>78518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95046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3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148240</xdr:rowOff>
    </xdr:from>
    <xdr:to>
      <xdr:col>116</xdr:col>
      <xdr:colOff>63500</xdr:colOff>
      <xdr:row>59</xdr:row>
      <xdr:rowOff>646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20890"/>
          <a:ext cx="838200" cy="19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148240</xdr:rowOff>
    </xdr:from>
    <xdr:to>
      <xdr:col>111</xdr:col>
      <xdr:colOff>177800</xdr:colOff>
      <xdr:row>58</xdr:row>
      <xdr:rowOff>143603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20890"/>
          <a:ext cx="889000" cy="1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143603</xdr:rowOff>
    </xdr:from>
    <xdr:to>
      <xdr:col>107</xdr:col>
      <xdr:colOff>50800</xdr:colOff>
      <xdr:row>59</xdr:row>
      <xdr:rowOff>25939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7703"/>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25939</xdr:rowOff>
    </xdr:from>
    <xdr:to>
      <xdr:col>102</xdr:col>
      <xdr:colOff>114300</xdr:colOff>
      <xdr:row>59</xdr:row>
      <xdr:rowOff>26380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1489"/>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121296</xdr:rowOff>
    </xdr:from>
    <xdr:to>
      <xdr:col>116</xdr:col>
      <xdr:colOff>114300</xdr:colOff>
      <xdr:row>59</xdr:row>
      <xdr:rowOff>51446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97440</xdr:rowOff>
    </xdr:from>
    <xdr:to>
      <xdr:col>112</xdr:col>
      <xdr:colOff>38100</xdr:colOff>
      <xdr:row>58</xdr:row>
      <xdr:rowOff>27590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44117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92803</xdr:rowOff>
    </xdr:from>
    <xdr:to>
      <xdr:col>107</xdr:col>
      <xdr:colOff>101600</xdr:colOff>
      <xdr:row>59</xdr:row>
      <xdr:rowOff>22953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14080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146589</xdr:rowOff>
    </xdr:from>
    <xdr:to>
      <xdr:col>102</xdr:col>
      <xdr:colOff>165100</xdr:colOff>
      <xdr:row>59</xdr:row>
      <xdr:rowOff>76739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67866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147030</xdr:rowOff>
    </xdr:from>
    <xdr:to>
      <xdr:col>98</xdr:col>
      <xdr:colOff>38100</xdr:colOff>
      <xdr:row>59</xdr:row>
      <xdr:rowOff>77180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68307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80904</xdr:rowOff>
    </xdr:from>
    <xdr:to>
      <xdr:col>116</xdr:col>
      <xdr:colOff>63500</xdr:colOff>
      <xdr:row>77</xdr:row>
      <xdr:rowOff>84232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82554"/>
          <a:ext cx="8382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84232</xdr:rowOff>
    </xdr:from>
    <xdr:to>
      <xdr:col>111</xdr:col>
      <xdr:colOff>177800</xdr:colOff>
      <xdr:row>77</xdr:row>
      <xdr:rowOff>110865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85882"/>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145383</xdr:rowOff>
    </xdr:from>
    <xdr:to>
      <xdr:col>107</xdr:col>
      <xdr:colOff>50800</xdr:colOff>
      <xdr:row>77</xdr:row>
      <xdr:rowOff>110865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04133"/>
          <a:ext cx="889000" cy="30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145383</xdr:rowOff>
    </xdr:from>
    <xdr:to>
      <xdr:col>102</xdr:col>
      <xdr:colOff>114300</xdr:colOff>
      <xdr:row>76</xdr:row>
      <xdr:rowOff>32299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04133"/>
          <a:ext cx="889000" cy="5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30104</xdr:rowOff>
    </xdr:from>
    <xdr:to>
      <xdr:col>116</xdr:col>
      <xdr:colOff>114300</xdr:colOff>
      <xdr:row>77</xdr:row>
      <xdr:rowOff>131704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116481</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33432</xdr:rowOff>
    </xdr:from>
    <xdr:to>
      <xdr:col>112</xdr:col>
      <xdr:colOff>38100</xdr:colOff>
      <xdr:row>77</xdr:row>
      <xdr:rowOff>135032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126159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60065</xdr:rowOff>
    </xdr:from>
    <xdr:to>
      <xdr:col>107</xdr:col>
      <xdr:colOff>101600</xdr:colOff>
      <xdr:row>77</xdr:row>
      <xdr:rowOff>161665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152792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94583</xdr:rowOff>
    </xdr:from>
    <xdr:to>
      <xdr:col>102</xdr:col>
      <xdr:colOff>165100</xdr:colOff>
      <xdr:row>76</xdr:row>
      <xdr:rowOff>24733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41260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2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152949</xdr:rowOff>
    </xdr:from>
    <xdr:to>
      <xdr:col>98</xdr:col>
      <xdr:colOff>38100</xdr:colOff>
      <xdr:row>76</xdr:row>
      <xdr:rowOff>83099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74226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・歳出決算総額は、住民一人当たり約</a:t>
          </a:r>
          <a:r>
            <a:rPr lang="en-US" altLang="ja-JP" sz="1100" b="0" i="0" baseline="0">
              <a:solidFill>
                <a:schemeClr val="dk1"/>
              </a:solidFill>
              <a:effectLst/>
              <a:latin typeface="+mn-lt"/>
              <a:ea typeface="+mn-ea"/>
              <a:cs typeface="+mn-cs"/>
            </a:rPr>
            <a:t>811,628</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138,999</a:t>
          </a:r>
          <a:r>
            <a:rPr lang="ja-JP" altLang="ja-JP" sz="1100" b="0" i="0" baseline="0">
              <a:solidFill>
                <a:schemeClr val="dk1"/>
              </a:solidFill>
              <a:effectLst/>
              <a:latin typeface="+mn-lt"/>
              <a:ea typeface="+mn-ea"/>
              <a:cs typeface="+mn-cs"/>
            </a:rPr>
            <a:t>円となっており、類似団体平均と比較して大幅に下回っているが、年々増加傾向にある。補助費が前年度比で大幅に</a:t>
          </a:r>
          <a:r>
            <a:rPr lang="ja-JP" altLang="en-US" sz="1100" b="0" i="0" baseline="0">
              <a:solidFill>
                <a:schemeClr val="dk1"/>
              </a:solidFill>
              <a:effectLst/>
              <a:latin typeface="+mn-lt"/>
              <a:ea typeface="+mn-ea"/>
              <a:cs typeface="+mn-cs"/>
            </a:rPr>
            <a:t>下落</a:t>
          </a:r>
          <a:r>
            <a:rPr lang="ja-JP" altLang="ja-JP" sz="1100" b="0" i="0" baseline="0">
              <a:solidFill>
                <a:schemeClr val="dk1"/>
              </a:solidFill>
              <a:effectLst/>
              <a:latin typeface="+mn-lt"/>
              <a:ea typeface="+mn-ea"/>
              <a:cs typeface="+mn-cs"/>
            </a:rPr>
            <a:t>しているが、</a:t>
          </a:r>
          <a:r>
            <a:rPr lang="ja-JP" altLang="en-US" sz="1100" b="0" i="0" baseline="0">
              <a:solidFill>
                <a:schemeClr val="dk1"/>
              </a:solidFill>
              <a:effectLst/>
              <a:latin typeface="+mn-lt"/>
              <a:ea typeface="+mn-ea"/>
              <a:cs typeface="+mn-cs"/>
            </a:rPr>
            <a:t>前年度の増加は</a:t>
          </a:r>
          <a:r>
            <a:rPr lang="ja-JP" altLang="ja-JP" sz="1100" b="0" i="0" baseline="0">
              <a:solidFill>
                <a:schemeClr val="dk1"/>
              </a:solidFill>
              <a:effectLst/>
              <a:latin typeface="+mn-lt"/>
              <a:ea typeface="+mn-ea"/>
              <a:cs typeface="+mn-cs"/>
            </a:rPr>
            <a:t>新型コロナウイルス感染症に伴う定額給付金によるもので</a:t>
          </a:r>
          <a:r>
            <a:rPr lang="ja-JP" altLang="en-US" sz="1100" b="0" i="0" baseline="0">
              <a:solidFill>
                <a:schemeClr val="dk1"/>
              </a:solidFill>
              <a:effectLst/>
              <a:latin typeface="+mn-lt"/>
              <a:ea typeface="+mn-ea"/>
              <a:cs typeface="+mn-cs"/>
            </a:rPr>
            <a:t>ある。物件費の増加については、新型コロナウイルス感染症対策経費の増によるものが主な要因となっている。</a:t>
          </a:r>
          <a:r>
            <a:rPr lang="ja-JP" altLang="ja-JP" sz="1100" b="0" i="0" baseline="0">
              <a:solidFill>
                <a:schemeClr val="dk1"/>
              </a:solidFill>
              <a:effectLst/>
              <a:latin typeface="+mn-lt"/>
              <a:ea typeface="+mn-ea"/>
              <a:cs typeface="+mn-cs"/>
            </a:rPr>
            <a:t>扶助費が前年比で住民一人あたり</a:t>
          </a:r>
          <a:r>
            <a:rPr lang="en-US" altLang="ja-JP" sz="1100" b="0" i="0" baseline="0">
              <a:solidFill>
                <a:schemeClr val="dk1"/>
              </a:solidFill>
              <a:effectLst/>
              <a:latin typeface="+mn-lt"/>
              <a:ea typeface="+mn-ea"/>
              <a:cs typeface="+mn-cs"/>
            </a:rPr>
            <a:t>13,795</a:t>
          </a:r>
          <a:r>
            <a:rPr lang="ja-JP" altLang="ja-JP" sz="1100" b="0" i="0" baseline="0">
              <a:solidFill>
                <a:schemeClr val="dk1"/>
              </a:solidFill>
              <a:effectLst/>
              <a:latin typeface="+mn-lt"/>
              <a:ea typeface="+mn-ea"/>
              <a:cs typeface="+mn-cs"/>
            </a:rPr>
            <a:t>円増加しているが、主な要因としては子育て世帯臨時特別給付金給付事業によるものである。普通建設事業は</a:t>
          </a:r>
          <a:r>
            <a:rPr lang="ja-JP" altLang="en-US" sz="1100" b="0" i="0" baseline="0">
              <a:solidFill>
                <a:schemeClr val="dk1"/>
              </a:solidFill>
              <a:effectLst/>
              <a:latin typeface="+mn-lt"/>
              <a:ea typeface="+mn-ea"/>
              <a:cs typeface="+mn-cs"/>
            </a:rPr>
            <a:t>新規整備について大幅に下落しているが、向原地域住宅団地内道路取得費の減等によるものとなっている。また、更新整備分についても増加傾向にある。公民館等の建物施設や、道路等の</a:t>
          </a:r>
          <a:r>
            <a:rPr lang="ja-JP" altLang="ja-JP" sz="1100" b="0" i="0" baseline="0">
              <a:solidFill>
                <a:schemeClr val="dk1"/>
              </a:solidFill>
              <a:effectLst/>
              <a:latin typeface="+mn-lt"/>
              <a:ea typeface="+mn-ea"/>
              <a:cs typeface="+mn-cs"/>
            </a:rPr>
            <a:t>既存施設の長寿命化対策</a:t>
          </a:r>
          <a:r>
            <a:rPr lang="ja-JP" altLang="en-US" sz="1100" b="0" i="0" baseline="0">
              <a:solidFill>
                <a:schemeClr val="dk1"/>
              </a:solidFill>
              <a:effectLst/>
              <a:latin typeface="+mn-lt"/>
              <a:ea typeface="+mn-ea"/>
              <a:cs typeface="+mn-cs"/>
            </a:rPr>
            <a:t>を要する時期がきているため、</a:t>
          </a:r>
          <a:r>
            <a:rPr lang="ja-JP" altLang="ja-JP" sz="1100" b="0" i="0" baseline="0">
              <a:solidFill>
                <a:schemeClr val="dk1"/>
              </a:solidFill>
              <a:effectLst/>
              <a:latin typeface="+mn-lt"/>
              <a:ea typeface="+mn-ea"/>
              <a:cs typeface="+mn-cs"/>
            </a:rPr>
            <a:t>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978</xdr:rowOff>
    </xdr:from>
    <xdr:to>
      <xdr:col>24</xdr:col>
      <xdr:colOff>63500</xdr:colOff>
      <xdr:row>38</xdr:row>
      <xdr:rowOff>1588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6078"/>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1588</xdr:rowOff>
    </xdr:from>
    <xdr:to>
      <xdr:col>19</xdr:col>
      <xdr:colOff>177800</xdr:colOff>
      <xdr:row>38</xdr:row>
      <xdr:rowOff>14084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16688"/>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14084</xdr:rowOff>
    </xdr:from>
    <xdr:to>
      <xdr:col>15</xdr:col>
      <xdr:colOff>50800</xdr:colOff>
      <xdr:row>38</xdr:row>
      <xdr:rowOff>35763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29184"/>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29420</xdr:rowOff>
    </xdr:from>
    <xdr:to>
      <xdr:col>10</xdr:col>
      <xdr:colOff>114300</xdr:colOff>
      <xdr:row>38</xdr:row>
      <xdr:rowOff>35763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44520"/>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121628</xdr:rowOff>
    </xdr:from>
    <xdr:to>
      <xdr:col>24</xdr:col>
      <xdr:colOff>114300</xdr:colOff>
      <xdr:row>38</xdr:row>
      <xdr:rowOff>51778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36555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122238</xdr:rowOff>
    </xdr:from>
    <xdr:to>
      <xdr:col>20</xdr:col>
      <xdr:colOff>38100</xdr:colOff>
      <xdr:row>38</xdr:row>
      <xdr:rowOff>52388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43515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134734</xdr:rowOff>
    </xdr:from>
    <xdr:to>
      <xdr:col>15</xdr:col>
      <xdr:colOff>101600</xdr:colOff>
      <xdr:row>38</xdr:row>
      <xdr:rowOff>64884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56011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156413</xdr:rowOff>
    </xdr:from>
    <xdr:to>
      <xdr:col>10</xdr:col>
      <xdr:colOff>165100</xdr:colOff>
      <xdr:row>38</xdr:row>
      <xdr:rowOff>86564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00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77690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150070</xdr:rowOff>
    </xdr:from>
    <xdr:to>
      <xdr:col>6</xdr:col>
      <xdr:colOff>38100</xdr:colOff>
      <xdr:row>38</xdr:row>
      <xdr:rowOff>80220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71347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8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82066</xdr:rowOff>
    </xdr:from>
    <xdr:to>
      <xdr:col>24</xdr:col>
      <xdr:colOff>63500</xdr:colOff>
      <xdr:row>58</xdr:row>
      <xdr:rowOff>93943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26166"/>
          <a:ext cx="8382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82066</xdr:rowOff>
    </xdr:from>
    <xdr:to>
      <xdr:col>19</xdr:col>
      <xdr:colOff>177800</xdr:colOff>
      <xdr:row>58</xdr:row>
      <xdr:rowOff>102118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6166"/>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98975</xdr:rowOff>
    </xdr:from>
    <xdr:to>
      <xdr:col>15</xdr:col>
      <xdr:colOff>50800</xdr:colOff>
      <xdr:row>58</xdr:row>
      <xdr:rowOff>102118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43075"/>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56607</xdr:rowOff>
    </xdr:from>
    <xdr:to>
      <xdr:col>10</xdr:col>
      <xdr:colOff>114300</xdr:colOff>
      <xdr:row>58</xdr:row>
      <xdr:rowOff>98975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0707"/>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43143</xdr:rowOff>
    </xdr:from>
    <xdr:to>
      <xdr:col>24</xdr:col>
      <xdr:colOff>114300</xdr:colOff>
      <xdr:row>58</xdr:row>
      <xdr:rowOff>144743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31266</xdr:rowOff>
    </xdr:from>
    <xdr:to>
      <xdr:col>20</xdr:col>
      <xdr:colOff>38100</xdr:colOff>
      <xdr:row>58</xdr:row>
      <xdr:rowOff>132866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123993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51318</xdr:rowOff>
    </xdr:from>
    <xdr:to>
      <xdr:col>15</xdr:col>
      <xdr:colOff>101600</xdr:colOff>
      <xdr:row>58</xdr:row>
      <xdr:rowOff>152918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144045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48175</xdr:rowOff>
    </xdr:from>
    <xdr:to>
      <xdr:col>10</xdr:col>
      <xdr:colOff>165100</xdr:colOff>
      <xdr:row>58</xdr:row>
      <xdr:rowOff>149775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140902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5807</xdr:rowOff>
    </xdr:from>
    <xdr:to>
      <xdr:col>6</xdr:col>
      <xdr:colOff>38100</xdr:colOff>
      <xdr:row>58</xdr:row>
      <xdr:rowOff>107407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123934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2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153287</xdr:rowOff>
    </xdr:from>
    <xdr:to>
      <xdr:col>24</xdr:col>
      <xdr:colOff>63500</xdr:colOff>
      <xdr:row>78</xdr:row>
      <xdr:rowOff>23850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54937"/>
          <a:ext cx="8382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23850</xdr:rowOff>
    </xdr:from>
    <xdr:to>
      <xdr:col>19</xdr:col>
      <xdr:colOff>177800</xdr:colOff>
      <xdr:row>78</xdr:row>
      <xdr:rowOff>38035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96950"/>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38035</xdr:rowOff>
    </xdr:from>
    <xdr:to>
      <xdr:col>15</xdr:col>
      <xdr:colOff>50800</xdr:colOff>
      <xdr:row>78</xdr:row>
      <xdr:rowOff>53803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11135"/>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35218</xdr:rowOff>
    </xdr:from>
    <xdr:to>
      <xdr:col>15</xdr:col>
      <xdr:colOff>101600</xdr:colOff>
      <xdr:row>77</xdr:row>
      <xdr:rowOff>136818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153345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53803</xdr:rowOff>
    </xdr:from>
    <xdr:to>
      <xdr:col>10</xdr:col>
      <xdr:colOff>114300</xdr:colOff>
      <xdr:row>78</xdr:row>
      <xdr:rowOff>56356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2690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50381</xdr:rowOff>
    </xdr:from>
    <xdr:to>
      <xdr:col>10</xdr:col>
      <xdr:colOff>165100</xdr:colOff>
      <xdr:row>77</xdr:row>
      <xdr:rowOff>151981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168508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32810</xdr:rowOff>
    </xdr:from>
    <xdr:to>
      <xdr:col>6</xdr:col>
      <xdr:colOff>38100</xdr:colOff>
      <xdr:row>77</xdr:row>
      <xdr:rowOff>134410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102487</xdr:rowOff>
    </xdr:from>
    <xdr:to>
      <xdr:col>24</xdr:col>
      <xdr:colOff>114300</xdr:colOff>
      <xdr:row>78</xdr:row>
      <xdr:rowOff>32637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17414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1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144500</xdr:rowOff>
    </xdr:from>
    <xdr:to>
      <xdr:col>20</xdr:col>
      <xdr:colOff>38100</xdr:colOff>
      <xdr:row>78</xdr:row>
      <xdr:rowOff>74650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65777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3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158685</xdr:rowOff>
    </xdr:from>
    <xdr:to>
      <xdr:col>15</xdr:col>
      <xdr:colOff>101600</xdr:colOff>
      <xdr:row>78</xdr:row>
      <xdr:rowOff>88835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79962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5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3003</xdr:rowOff>
    </xdr:from>
    <xdr:to>
      <xdr:col>10</xdr:col>
      <xdr:colOff>165100</xdr:colOff>
      <xdr:row>78</xdr:row>
      <xdr:rowOff>104603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95730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5556</xdr:rowOff>
    </xdr:from>
    <xdr:to>
      <xdr:col>6</xdr:col>
      <xdr:colOff>38100</xdr:colOff>
      <xdr:row>78</xdr:row>
      <xdr:rowOff>107156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98283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129087</xdr:rowOff>
    </xdr:from>
    <xdr:to>
      <xdr:col>24</xdr:col>
      <xdr:colOff>63500</xdr:colOff>
      <xdr:row>98</xdr:row>
      <xdr:rowOff>148805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31187"/>
          <a:ext cx="838200" cy="1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148805</xdr:rowOff>
    </xdr:from>
    <xdr:to>
      <xdr:col>19</xdr:col>
      <xdr:colOff>177800</xdr:colOff>
      <xdr:row>98</xdr:row>
      <xdr:rowOff>161764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50905"/>
          <a:ext cx="889000" cy="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161764</xdr:rowOff>
    </xdr:from>
    <xdr:to>
      <xdr:col>15</xdr:col>
      <xdr:colOff>50800</xdr:colOff>
      <xdr:row>98</xdr:row>
      <xdr:rowOff>162133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63864"/>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162133</xdr:rowOff>
    </xdr:from>
    <xdr:to>
      <xdr:col>10</xdr:col>
      <xdr:colOff>114300</xdr:colOff>
      <xdr:row>99</xdr:row>
      <xdr:rowOff>5865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64233"/>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78287</xdr:rowOff>
    </xdr:from>
    <xdr:to>
      <xdr:col>24</xdr:col>
      <xdr:colOff>114300</xdr:colOff>
      <xdr:row>99</xdr:row>
      <xdr:rowOff>8437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164664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98005</xdr:rowOff>
    </xdr:from>
    <xdr:to>
      <xdr:col>20</xdr:col>
      <xdr:colOff>38100</xdr:colOff>
      <xdr:row>99</xdr:row>
      <xdr:rowOff>28155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19282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9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110964</xdr:rowOff>
    </xdr:from>
    <xdr:to>
      <xdr:col>15</xdr:col>
      <xdr:colOff>101600</xdr:colOff>
      <xdr:row>99</xdr:row>
      <xdr:rowOff>41114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32241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111333</xdr:rowOff>
    </xdr:from>
    <xdr:to>
      <xdr:col>10</xdr:col>
      <xdr:colOff>165100</xdr:colOff>
      <xdr:row>99</xdr:row>
      <xdr:rowOff>41483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32610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126515</xdr:rowOff>
    </xdr:from>
    <xdr:to>
      <xdr:col>6</xdr:col>
      <xdr:colOff>38100</xdr:colOff>
      <xdr:row>99</xdr:row>
      <xdr:rowOff>56665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47792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143002</xdr:rowOff>
    </xdr:from>
    <xdr:to>
      <xdr:col>55</xdr:col>
      <xdr:colOff>0</xdr:colOff>
      <xdr:row>37</xdr:row>
      <xdr:rowOff>74041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115052"/>
          <a:ext cx="838200" cy="130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74041</xdr:rowOff>
    </xdr:from>
    <xdr:to>
      <xdr:col>50</xdr:col>
      <xdr:colOff>114300</xdr:colOff>
      <xdr:row>37</xdr:row>
      <xdr:rowOff>80645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17691"/>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80645</xdr:rowOff>
    </xdr:from>
    <xdr:to>
      <xdr:col>45</xdr:col>
      <xdr:colOff>177800</xdr:colOff>
      <xdr:row>37</xdr:row>
      <xdr:rowOff>81661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24295"/>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81661</xdr:rowOff>
    </xdr:from>
    <xdr:to>
      <xdr:col>41</xdr:col>
      <xdr:colOff>50800</xdr:colOff>
      <xdr:row>37</xdr:row>
      <xdr:rowOff>83439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2531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92202</xdr:rowOff>
    </xdr:from>
    <xdr:to>
      <xdr:col>55</xdr:col>
      <xdr:colOff>50800</xdr:colOff>
      <xdr:row>30</xdr:row>
      <xdr:rowOff>22352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0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45229</xdr:rowOff>
    </xdr:from>
    <xdr:ext cx="534377"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23241</xdr:rowOff>
    </xdr:from>
    <xdr:to>
      <xdr:col>50</xdr:col>
      <xdr:colOff>165100</xdr:colOff>
      <xdr:row>37</xdr:row>
      <xdr:rowOff>124841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141368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14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29845</xdr:rowOff>
    </xdr:from>
    <xdr:to>
      <xdr:col>46</xdr:col>
      <xdr:colOff>38100</xdr:colOff>
      <xdr:row>37</xdr:row>
      <xdr:rowOff>131445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147972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30861</xdr:rowOff>
    </xdr:from>
    <xdr:to>
      <xdr:col>41</xdr:col>
      <xdr:colOff>101600</xdr:colOff>
      <xdr:row>37</xdr:row>
      <xdr:rowOff>132461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148988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32639</xdr:rowOff>
    </xdr:from>
    <xdr:to>
      <xdr:col>36</xdr:col>
      <xdr:colOff>165100</xdr:colOff>
      <xdr:row>37</xdr:row>
      <xdr:rowOff>134239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150766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166767</xdr:rowOff>
    </xdr:from>
    <xdr:to>
      <xdr:col>55</xdr:col>
      <xdr:colOff>0</xdr:colOff>
      <xdr:row>58</xdr:row>
      <xdr:rowOff>169239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10867"/>
          <a:ext cx="8382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166767</xdr:rowOff>
    </xdr:from>
    <xdr:to>
      <xdr:col>50</xdr:col>
      <xdr:colOff>114300</xdr:colOff>
      <xdr:row>59</xdr:row>
      <xdr:rowOff>3029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10867"/>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145</xdr:rowOff>
    </xdr:from>
    <xdr:to>
      <xdr:col>45</xdr:col>
      <xdr:colOff>177800</xdr:colOff>
      <xdr:row>59</xdr:row>
      <xdr:rowOff>3029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15695"/>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152187</xdr:rowOff>
    </xdr:from>
    <xdr:to>
      <xdr:col>41</xdr:col>
      <xdr:colOff>50800</xdr:colOff>
      <xdr:row>59</xdr:row>
      <xdr:rowOff>145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96287"/>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118439</xdr:rowOff>
    </xdr:from>
    <xdr:to>
      <xdr:col>55</xdr:col>
      <xdr:colOff>50800</xdr:colOff>
      <xdr:row>59</xdr:row>
      <xdr:rowOff>48589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33366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115967</xdr:rowOff>
    </xdr:from>
    <xdr:to>
      <xdr:col>50</xdr:col>
      <xdr:colOff>165100</xdr:colOff>
      <xdr:row>59</xdr:row>
      <xdr:rowOff>46117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37244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123679</xdr:rowOff>
    </xdr:from>
    <xdr:to>
      <xdr:col>46</xdr:col>
      <xdr:colOff>38100</xdr:colOff>
      <xdr:row>59</xdr:row>
      <xdr:rowOff>53829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44956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120795</xdr:rowOff>
    </xdr:from>
    <xdr:to>
      <xdr:col>41</xdr:col>
      <xdr:colOff>101600</xdr:colOff>
      <xdr:row>59</xdr:row>
      <xdr:rowOff>50945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42072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101387</xdr:rowOff>
    </xdr:from>
    <xdr:to>
      <xdr:col>36</xdr:col>
      <xdr:colOff>165100</xdr:colOff>
      <xdr:row>59</xdr:row>
      <xdr:rowOff>31537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22664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48492</xdr:rowOff>
    </xdr:from>
    <xdr:to>
      <xdr:col>55</xdr:col>
      <xdr:colOff>0</xdr:colOff>
      <xdr:row>78</xdr:row>
      <xdr:rowOff>60156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21592"/>
          <a:ext cx="838200" cy="1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60156</xdr:rowOff>
    </xdr:from>
    <xdr:to>
      <xdr:col>50</xdr:col>
      <xdr:colOff>114300</xdr:colOff>
      <xdr:row>78</xdr:row>
      <xdr:rowOff>73127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33256"/>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73127</xdr:rowOff>
    </xdr:from>
    <xdr:to>
      <xdr:col>45</xdr:col>
      <xdr:colOff>177800</xdr:colOff>
      <xdr:row>78</xdr:row>
      <xdr:rowOff>86356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46227"/>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86356</xdr:rowOff>
    </xdr:from>
    <xdr:to>
      <xdr:col>41</xdr:col>
      <xdr:colOff>50800</xdr:colOff>
      <xdr:row>78</xdr:row>
      <xdr:rowOff>89767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59456"/>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169142</xdr:rowOff>
    </xdr:from>
    <xdr:to>
      <xdr:col>55</xdr:col>
      <xdr:colOff>50800</xdr:colOff>
      <xdr:row>78</xdr:row>
      <xdr:rowOff>99292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9356</xdr:rowOff>
    </xdr:from>
    <xdr:to>
      <xdr:col>50</xdr:col>
      <xdr:colOff>165100</xdr:colOff>
      <xdr:row>78</xdr:row>
      <xdr:rowOff>110956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22327</xdr:rowOff>
    </xdr:from>
    <xdr:to>
      <xdr:col>46</xdr:col>
      <xdr:colOff>38100</xdr:colOff>
      <xdr:row>78</xdr:row>
      <xdr:rowOff>123927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115054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35556</xdr:rowOff>
    </xdr:from>
    <xdr:to>
      <xdr:col>41</xdr:col>
      <xdr:colOff>101600</xdr:colOff>
      <xdr:row>78</xdr:row>
      <xdr:rowOff>137156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128283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38967</xdr:rowOff>
    </xdr:from>
    <xdr:to>
      <xdr:col>36</xdr:col>
      <xdr:colOff>165100</xdr:colOff>
      <xdr:row>78</xdr:row>
      <xdr:rowOff>140567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131694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7260</xdr:rowOff>
    </xdr:from>
    <xdr:to>
      <xdr:col>55</xdr:col>
      <xdr:colOff>0</xdr:colOff>
      <xdr:row>98</xdr:row>
      <xdr:rowOff>913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37910"/>
          <a:ext cx="838200" cy="16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7260</xdr:rowOff>
    </xdr:from>
    <xdr:to>
      <xdr:col>50</xdr:col>
      <xdr:colOff>114300</xdr:colOff>
      <xdr:row>97</xdr:row>
      <xdr:rowOff>125106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37910"/>
          <a:ext cx="889000" cy="1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54612</xdr:rowOff>
    </xdr:from>
    <xdr:to>
      <xdr:col>45</xdr:col>
      <xdr:colOff>177800</xdr:colOff>
      <xdr:row>97</xdr:row>
      <xdr:rowOff>125106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85262"/>
          <a:ext cx="889000" cy="7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54612</xdr:rowOff>
    </xdr:from>
    <xdr:to>
      <xdr:col>41</xdr:col>
      <xdr:colOff>50800</xdr:colOff>
      <xdr:row>97</xdr:row>
      <xdr:rowOff>115484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85262"/>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121563</xdr:rowOff>
    </xdr:from>
    <xdr:to>
      <xdr:col>55</xdr:col>
      <xdr:colOff>50800</xdr:colOff>
      <xdr:row>98</xdr:row>
      <xdr:rowOff>51713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36490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127910</xdr:rowOff>
    </xdr:from>
    <xdr:to>
      <xdr:col>50</xdr:col>
      <xdr:colOff>165100</xdr:colOff>
      <xdr:row>97</xdr:row>
      <xdr:rowOff>58060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49187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7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74306</xdr:rowOff>
    </xdr:from>
    <xdr:to>
      <xdr:col>46</xdr:col>
      <xdr:colOff>38100</xdr:colOff>
      <xdr:row>98</xdr:row>
      <xdr:rowOff>4456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167033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3812</xdr:rowOff>
    </xdr:from>
    <xdr:to>
      <xdr:col>41</xdr:col>
      <xdr:colOff>101600</xdr:colOff>
      <xdr:row>97</xdr:row>
      <xdr:rowOff>105412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96539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7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64684</xdr:rowOff>
    </xdr:from>
    <xdr:to>
      <xdr:col>36</xdr:col>
      <xdr:colOff>165100</xdr:colOff>
      <xdr:row>97</xdr:row>
      <xdr:rowOff>166284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157411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117175</xdr:rowOff>
    </xdr:from>
    <xdr:to>
      <xdr:col>85</xdr:col>
      <xdr:colOff>127000</xdr:colOff>
      <xdr:row>36</xdr:row>
      <xdr:rowOff>161432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89375"/>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117175</xdr:rowOff>
    </xdr:from>
    <xdr:to>
      <xdr:col>81</xdr:col>
      <xdr:colOff>50800</xdr:colOff>
      <xdr:row>37</xdr:row>
      <xdr:rowOff>147625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89375"/>
          <a:ext cx="889000" cy="2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147625</xdr:rowOff>
    </xdr:from>
    <xdr:to>
      <xdr:col>76</xdr:col>
      <xdr:colOff>114300</xdr:colOff>
      <xdr:row>38</xdr:row>
      <xdr:rowOff>14915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91275"/>
          <a:ext cx="889000" cy="3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14915</xdr:rowOff>
    </xdr:from>
    <xdr:to>
      <xdr:col>71</xdr:col>
      <xdr:colOff>177800</xdr:colOff>
      <xdr:row>38</xdr:row>
      <xdr:rowOff>14976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30015"/>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110632</xdr:rowOff>
    </xdr:from>
    <xdr:to>
      <xdr:col>85</xdr:col>
      <xdr:colOff>177800</xdr:colOff>
      <xdr:row>37</xdr:row>
      <xdr:rowOff>40782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89059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66375</xdr:rowOff>
    </xdr:from>
    <xdr:to>
      <xdr:col>81</xdr:col>
      <xdr:colOff>101600</xdr:colOff>
      <xdr:row>36</xdr:row>
      <xdr:rowOff>167975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159102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96825</xdr:rowOff>
    </xdr:from>
    <xdr:to>
      <xdr:col>76</xdr:col>
      <xdr:colOff>165100</xdr:colOff>
      <xdr:row>38</xdr:row>
      <xdr:rowOff>26975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18102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135565</xdr:rowOff>
    </xdr:from>
    <xdr:to>
      <xdr:col>72</xdr:col>
      <xdr:colOff>38100</xdr:colOff>
      <xdr:row>38</xdr:row>
      <xdr:rowOff>65715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56842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135626</xdr:rowOff>
    </xdr:from>
    <xdr:to>
      <xdr:col>67</xdr:col>
      <xdr:colOff>101600</xdr:colOff>
      <xdr:row>38</xdr:row>
      <xdr:rowOff>65776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56903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168816</xdr:rowOff>
    </xdr:from>
    <xdr:to>
      <xdr:col>85</xdr:col>
      <xdr:colOff>127000</xdr:colOff>
      <xdr:row>58</xdr:row>
      <xdr:rowOff>49934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41466"/>
          <a:ext cx="838200" cy="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49934</xdr:rowOff>
    </xdr:from>
    <xdr:to>
      <xdr:col>81</xdr:col>
      <xdr:colOff>50800</xdr:colOff>
      <xdr:row>58</xdr:row>
      <xdr:rowOff>89515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94034"/>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89515</xdr:rowOff>
    </xdr:from>
    <xdr:to>
      <xdr:col>76</xdr:col>
      <xdr:colOff>114300</xdr:colOff>
      <xdr:row>58</xdr:row>
      <xdr:rowOff>112723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33615"/>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104039</xdr:rowOff>
    </xdr:from>
    <xdr:to>
      <xdr:col>71</xdr:col>
      <xdr:colOff>177800</xdr:colOff>
      <xdr:row>58</xdr:row>
      <xdr:rowOff>112723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10048139"/>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118016</xdr:rowOff>
    </xdr:from>
    <xdr:to>
      <xdr:col>85</xdr:col>
      <xdr:colOff>177800</xdr:colOff>
      <xdr:row>58</xdr:row>
      <xdr:rowOff>48166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96443</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170584</xdr:rowOff>
    </xdr:from>
    <xdr:to>
      <xdr:col>81</xdr:col>
      <xdr:colOff>101600</xdr:colOff>
      <xdr:row>58</xdr:row>
      <xdr:rowOff>100734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91861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38715</xdr:rowOff>
    </xdr:from>
    <xdr:to>
      <xdr:col>76</xdr:col>
      <xdr:colOff>165100</xdr:colOff>
      <xdr:row>58</xdr:row>
      <xdr:rowOff>140315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131442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61923</xdr:rowOff>
    </xdr:from>
    <xdr:to>
      <xdr:col>72</xdr:col>
      <xdr:colOff>38100</xdr:colOff>
      <xdr:row>58</xdr:row>
      <xdr:rowOff>163523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154650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53239</xdr:rowOff>
    </xdr:from>
    <xdr:to>
      <xdr:col>67</xdr:col>
      <xdr:colOff>101600</xdr:colOff>
      <xdr:row>58</xdr:row>
      <xdr:rowOff>154839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145966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129429</xdr:rowOff>
    </xdr:from>
    <xdr:to>
      <xdr:col>85</xdr:col>
      <xdr:colOff>127000</xdr:colOff>
      <xdr:row>78</xdr:row>
      <xdr:rowOff>133798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02529"/>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129429</xdr:rowOff>
    </xdr:from>
    <xdr:to>
      <xdr:col>81</xdr:col>
      <xdr:colOff>50800</xdr:colOff>
      <xdr:row>78</xdr:row>
      <xdr:rowOff>138120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02529"/>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130248</xdr:rowOff>
    </xdr:from>
    <xdr:to>
      <xdr:col>76</xdr:col>
      <xdr:colOff>114300</xdr:colOff>
      <xdr:row>78</xdr:row>
      <xdr:rowOff>138120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03348"/>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130248</xdr:rowOff>
    </xdr:from>
    <xdr:to>
      <xdr:col>71</xdr:col>
      <xdr:colOff>177800</xdr:colOff>
      <xdr:row>78</xdr:row>
      <xdr:rowOff>139198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03348"/>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82998</xdr:rowOff>
    </xdr:from>
    <xdr:to>
      <xdr:col>85</xdr:col>
      <xdr:colOff>177800</xdr:colOff>
      <xdr:row>79</xdr:row>
      <xdr:rowOff>13148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78629</xdr:rowOff>
    </xdr:from>
    <xdr:to>
      <xdr:col>81</xdr:col>
      <xdr:colOff>101600</xdr:colOff>
      <xdr:row>79</xdr:row>
      <xdr:rowOff>8779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171356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4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87320</xdr:rowOff>
    </xdr:from>
    <xdr:to>
      <xdr:col>76</xdr:col>
      <xdr:colOff>165100</xdr:colOff>
      <xdr:row>79</xdr:row>
      <xdr:rowOff>17470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8597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79448</xdr:rowOff>
    </xdr:from>
    <xdr:to>
      <xdr:col>72</xdr:col>
      <xdr:colOff>38100</xdr:colOff>
      <xdr:row>79</xdr:row>
      <xdr:rowOff>9598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4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88398</xdr:rowOff>
    </xdr:from>
    <xdr:to>
      <xdr:col>67</xdr:col>
      <xdr:colOff>101600</xdr:colOff>
      <xdr:row>79</xdr:row>
      <xdr:rowOff>18548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9675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55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100206</xdr:rowOff>
    </xdr:from>
    <xdr:to>
      <xdr:col>85</xdr:col>
      <xdr:colOff>127000</xdr:colOff>
      <xdr:row>98</xdr:row>
      <xdr:rowOff>119287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902306"/>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119287</xdr:rowOff>
    </xdr:from>
    <xdr:to>
      <xdr:col>81</xdr:col>
      <xdr:colOff>50800</xdr:colOff>
      <xdr:row>98</xdr:row>
      <xdr:rowOff>132876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92138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85274</xdr:rowOff>
    </xdr:from>
    <xdr:to>
      <xdr:col>76</xdr:col>
      <xdr:colOff>114300</xdr:colOff>
      <xdr:row>98</xdr:row>
      <xdr:rowOff>132876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15924"/>
          <a:ext cx="889000" cy="2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17658</xdr:rowOff>
    </xdr:from>
    <xdr:to>
      <xdr:col>71</xdr:col>
      <xdr:colOff>177800</xdr:colOff>
      <xdr:row>97</xdr:row>
      <xdr:rowOff>85274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48308"/>
          <a:ext cx="8890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49406</xdr:rowOff>
    </xdr:from>
    <xdr:to>
      <xdr:col>85</xdr:col>
      <xdr:colOff>177800</xdr:colOff>
      <xdr:row>98</xdr:row>
      <xdr:rowOff>151006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135783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68487</xdr:rowOff>
    </xdr:from>
    <xdr:to>
      <xdr:col>81</xdr:col>
      <xdr:colOff>101600</xdr:colOff>
      <xdr:row>98</xdr:row>
      <xdr:rowOff>170087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161214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6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82076</xdr:rowOff>
    </xdr:from>
    <xdr:to>
      <xdr:col>76</xdr:col>
      <xdr:colOff>165100</xdr:colOff>
      <xdr:row>99</xdr:row>
      <xdr:rowOff>12226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3353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7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34474</xdr:rowOff>
    </xdr:from>
    <xdr:to>
      <xdr:col>72</xdr:col>
      <xdr:colOff>38100</xdr:colOff>
      <xdr:row>97</xdr:row>
      <xdr:rowOff>136074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152601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4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138308</xdr:rowOff>
    </xdr:from>
    <xdr:to>
      <xdr:col>67</xdr:col>
      <xdr:colOff>101600</xdr:colOff>
      <xdr:row>97</xdr:row>
      <xdr:rowOff>68458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84985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7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加傾向にある民生費だが、令和３年度は主に子育て世帯臨時特別給付金、住民税非課税世帯等に対する臨時特別給付金事業の増が主な要因である。衛生費においては、新型コロナウイルスワクチン接種事業費が主な増加要因となっている。労働費が前年度比で突出して増加しているが、これは地方創生テレワーク交付金事業による、テレワーク事業補助金によるものである。土木費は道路事業の減により前年比</a:t>
          </a:r>
          <a:r>
            <a:rPr kumimoji="1" lang="en-US" altLang="ja-JP" sz="1300">
              <a:latin typeface="ＭＳ Ｐゴシック" panose="020B0600070205080204" pitchFamily="50" charset="-128"/>
              <a:ea typeface="ＭＳ Ｐゴシック" panose="020B0600070205080204" pitchFamily="50" charset="-128"/>
            </a:rPr>
            <a:t>72,223</a:t>
          </a:r>
          <a:r>
            <a:rPr kumimoji="1" lang="ja-JP" altLang="en-US" sz="1300">
              <a:latin typeface="ＭＳ Ｐゴシック" panose="020B0600070205080204" pitchFamily="50" charset="-128"/>
              <a:ea typeface="ＭＳ Ｐゴシック" panose="020B0600070205080204" pitchFamily="50" charset="-128"/>
            </a:rPr>
            <a:t>円減少し、教育費においては小学校トイレ改修事業、中央公民館アスベスト除去事業などによる増が主な要因となっており、全体を通してみると、労働費を除き類似団体の平均値を基本的に下回っている。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財政調整基金残高は、適切な財源の確保と歳出の精査により、新たに約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億円の積立てを行った。実質収支比率については、昨年度比で翌年度に繰越すべき財源が</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ほどに減少</a:t>
          </a:r>
          <a:r>
            <a:rPr kumimoji="1" lang="ja-JP" altLang="ja-JP" sz="1100">
              <a:solidFill>
                <a:schemeClr val="dk1"/>
              </a:solidFill>
              <a:effectLst/>
              <a:latin typeface="+mn-lt"/>
              <a:ea typeface="+mn-ea"/>
              <a:cs typeface="+mn-cs"/>
            </a:rPr>
            <a:t>したことにより、数値が</a:t>
          </a:r>
          <a:r>
            <a:rPr kumimoji="1" lang="ja-JP" altLang="en-US" sz="1100">
              <a:solidFill>
                <a:schemeClr val="dk1"/>
              </a:solidFill>
              <a:effectLst/>
              <a:latin typeface="+mn-lt"/>
              <a:ea typeface="+mn-ea"/>
              <a:cs typeface="+mn-cs"/>
            </a:rPr>
            <a:t>若干上昇しており</a:t>
          </a:r>
          <a:r>
            <a:rPr kumimoji="1" lang="ja-JP" altLang="ja-JP" sz="1100">
              <a:solidFill>
                <a:schemeClr val="dk1"/>
              </a:solidFill>
              <a:effectLst/>
              <a:latin typeface="+mn-lt"/>
              <a:ea typeface="+mn-ea"/>
              <a:cs typeface="+mn-cs"/>
            </a:rPr>
            <a:t>、適正範囲に収まっている。実質単年度収支比率については、</a:t>
          </a:r>
          <a:r>
            <a:rPr kumimoji="1" lang="ja-JP" altLang="en-US" sz="1100">
              <a:solidFill>
                <a:schemeClr val="dk1"/>
              </a:solidFill>
              <a:effectLst/>
              <a:latin typeface="+mn-lt"/>
              <a:ea typeface="+mn-ea"/>
              <a:cs typeface="+mn-cs"/>
            </a:rPr>
            <a:t>単年度収支がマイナスであった</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17,368</a:t>
          </a:r>
          <a:r>
            <a:rPr kumimoji="1" lang="ja-JP" altLang="en-US" sz="1100">
              <a:solidFill>
                <a:schemeClr val="dk1"/>
              </a:solidFill>
              <a:effectLst/>
              <a:latin typeface="+mn-lt"/>
              <a:ea typeface="+mn-ea"/>
              <a:cs typeface="+mn-cs"/>
            </a:rPr>
            <a:t>千円のプラスに転じたことと、財政調整基金積立額が増加したことから、</a:t>
          </a:r>
          <a:r>
            <a:rPr kumimoji="1" lang="ja-JP" altLang="ja-JP" sz="1100">
              <a:solidFill>
                <a:schemeClr val="dk1"/>
              </a:solidFill>
              <a:effectLst/>
              <a:latin typeface="+mn-lt"/>
              <a:ea typeface="+mn-ea"/>
              <a:cs typeface="+mn-cs"/>
            </a:rPr>
            <a:t>値</a:t>
          </a:r>
          <a:r>
            <a:rPr kumimoji="1" lang="ja-JP" altLang="en-US" sz="1100">
              <a:solidFill>
                <a:schemeClr val="dk1"/>
              </a:solidFill>
              <a:effectLst/>
              <a:latin typeface="+mn-lt"/>
              <a:ea typeface="+mn-ea"/>
              <a:cs typeface="+mn-cs"/>
            </a:rPr>
            <a:t>は大幅に上昇している。</a:t>
          </a:r>
          <a:r>
            <a:rPr kumimoji="1" lang="ja-JP" altLang="ja-JP" sz="1100">
              <a:solidFill>
                <a:schemeClr val="dk1"/>
              </a:solidFill>
              <a:effectLst/>
              <a:latin typeface="+mn-lt"/>
              <a:ea typeface="+mn-ea"/>
              <a:cs typeface="+mn-cs"/>
            </a:rPr>
            <a:t>今後も、事務事業の見直しなど歳出の合理化等を推進し、健全な行財政運営に努めていく。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全会計とも毎年度黒字となっている。引き続き、</a:t>
          </a:r>
          <a:r>
            <a:rPr lang="ja-JP" altLang="ja-JP" sz="1100" b="0" i="0" baseline="0">
              <a:solidFill>
                <a:schemeClr val="dk1"/>
              </a:solidFill>
              <a:effectLst/>
              <a:latin typeface="+mn-lt"/>
              <a:ea typeface="+mn-ea"/>
              <a:cs typeface="+mn-cs"/>
            </a:rPr>
            <a:t>持続的な経財政運営の健全化を図ることとしている。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81</v>
      </c>
      <c r="C2" s="179"/>
      <c r="D2" s="180"/>
    </row>
    <row r="3" spans="1:119" ht="18.75" customHeight="1" thickBot="1" x14ac:dyDescent="0.2">
      <c r="A3" s="178"/>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3743120</v>
      </c>
      <c r="BO4" s="447"/>
      <c r="BP4" s="447"/>
      <c r="BQ4" s="447"/>
      <c r="BR4" s="447"/>
      <c r="BS4" s="447"/>
      <c r="BT4" s="447"/>
      <c r="BU4" s="448"/>
      <c r="BV4" s="446">
        <v>4022937</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4.5999999999999996</v>
      </c>
      <c r="CU4" s="587"/>
      <c r="CV4" s="587"/>
      <c r="CW4" s="587"/>
      <c r="CX4" s="587"/>
      <c r="CY4" s="587"/>
      <c r="CZ4" s="587"/>
      <c r="DA4" s="588"/>
      <c r="DB4" s="586">
        <v>4.4000000000000004</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3575220</v>
      </c>
      <c r="BO5" s="418"/>
      <c r="BP5" s="418"/>
      <c r="BQ5" s="418"/>
      <c r="BR5" s="418"/>
      <c r="BS5" s="418"/>
      <c r="BT5" s="418"/>
      <c r="BU5" s="419"/>
      <c r="BV5" s="417">
        <v>3854209</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73.5</v>
      </c>
      <c r="CU5" s="415"/>
      <c r="CV5" s="415"/>
      <c r="CW5" s="415"/>
      <c r="CX5" s="415"/>
      <c r="CY5" s="415"/>
      <c r="CZ5" s="415"/>
      <c r="DA5" s="416"/>
      <c r="DB5" s="414">
        <v>81.8</v>
      </c>
      <c r="DC5" s="415"/>
      <c r="DD5" s="415"/>
      <c r="DE5" s="415"/>
      <c r="DF5" s="415"/>
      <c r="DG5" s="415"/>
      <c r="DH5" s="415"/>
      <c r="DI5" s="416"/>
    </row>
    <row r="6" spans="1:119" ht="18.75" customHeight="1" x14ac:dyDescent="0.15">
      <c r="A6" s="178"/>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94</v>
      </c>
      <c r="AV6" s="476"/>
      <c r="AW6" s="476"/>
      <c r="AX6" s="476"/>
      <c r="AY6" s="431" t="s">
        <v>102</v>
      </c>
      <c r="AZ6" s="432"/>
      <c r="BA6" s="432"/>
      <c r="BB6" s="432"/>
      <c r="BC6" s="432"/>
      <c r="BD6" s="432"/>
      <c r="BE6" s="432"/>
      <c r="BF6" s="432"/>
      <c r="BG6" s="432"/>
      <c r="BH6" s="432"/>
      <c r="BI6" s="432"/>
      <c r="BJ6" s="432"/>
      <c r="BK6" s="432"/>
      <c r="BL6" s="432"/>
      <c r="BM6" s="433"/>
      <c r="BN6" s="417">
        <v>167900</v>
      </c>
      <c r="BO6" s="418"/>
      <c r="BP6" s="418"/>
      <c r="BQ6" s="418"/>
      <c r="BR6" s="418"/>
      <c r="BS6" s="418"/>
      <c r="BT6" s="418"/>
      <c r="BU6" s="419"/>
      <c r="BV6" s="417">
        <v>168728</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73.5</v>
      </c>
      <c r="CU6" s="561"/>
      <c r="CV6" s="561"/>
      <c r="CW6" s="561"/>
      <c r="CX6" s="561"/>
      <c r="CY6" s="561"/>
      <c r="CZ6" s="561"/>
      <c r="DA6" s="562"/>
      <c r="DB6" s="560">
        <v>81.8</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105</v>
      </c>
      <c r="AV7" s="476"/>
      <c r="AW7" s="476"/>
      <c r="AX7" s="476"/>
      <c r="AY7" s="431" t="s">
        <v>106</v>
      </c>
      <c r="AZ7" s="432"/>
      <c r="BA7" s="432"/>
      <c r="BB7" s="432"/>
      <c r="BC7" s="432"/>
      <c r="BD7" s="432"/>
      <c r="BE7" s="432"/>
      <c r="BF7" s="432"/>
      <c r="BG7" s="432"/>
      <c r="BH7" s="432"/>
      <c r="BI7" s="432"/>
      <c r="BJ7" s="432"/>
      <c r="BK7" s="432"/>
      <c r="BL7" s="432"/>
      <c r="BM7" s="433"/>
      <c r="BN7" s="417">
        <v>54276</v>
      </c>
      <c r="BO7" s="418"/>
      <c r="BP7" s="418"/>
      <c r="BQ7" s="418"/>
      <c r="BR7" s="418"/>
      <c r="BS7" s="418"/>
      <c r="BT7" s="418"/>
      <c r="BU7" s="419"/>
      <c r="BV7" s="417">
        <v>72472</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2459322</v>
      </c>
      <c r="CU7" s="418"/>
      <c r="CV7" s="418"/>
      <c r="CW7" s="418"/>
      <c r="CX7" s="418"/>
      <c r="CY7" s="418"/>
      <c r="CZ7" s="418"/>
      <c r="DA7" s="419"/>
      <c r="DB7" s="417">
        <v>2169632</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109</v>
      </c>
      <c r="AV8" s="476"/>
      <c r="AW8" s="476"/>
      <c r="AX8" s="476"/>
      <c r="AY8" s="431" t="s">
        <v>110</v>
      </c>
      <c r="AZ8" s="432"/>
      <c r="BA8" s="432"/>
      <c r="BB8" s="432"/>
      <c r="BC8" s="432"/>
      <c r="BD8" s="432"/>
      <c r="BE8" s="432"/>
      <c r="BF8" s="432"/>
      <c r="BG8" s="432"/>
      <c r="BH8" s="432"/>
      <c r="BI8" s="432"/>
      <c r="BJ8" s="432"/>
      <c r="BK8" s="432"/>
      <c r="BL8" s="432"/>
      <c r="BM8" s="433"/>
      <c r="BN8" s="417">
        <v>113624</v>
      </c>
      <c r="BO8" s="418"/>
      <c r="BP8" s="418"/>
      <c r="BQ8" s="418"/>
      <c r="BR8" s="418"/>
      <c r="BS8" s="418"/>
      <c r="BT8" s="418"/>
      <c r="BU8" s="419"/>
      <c r="BV8" s="417">
        <v>96256</v>
      </c>
      <c r="BW8" s="418"/>
      <c r="BX8" s="418"/>
      <c r="BY8" s="418"/>
      <c r="BZ8" s="418"/>
      <c r="CA8" s="418"/>
      <c r="CB8" s="418"/>
      <c r="CC8" s="419"/>
      <c r="CD8" s="457" t="s">
        <v>111</v>
      </c>
      <c r="CE8" s="377"/>
      <c r="CF8" s="377"/>
      <c r="CG8" s="377"/>
      <c r="CH8" s="377"/>
      <c r="CI8" s="377"/>
      <c r="CJ8" s="377"/>
      <c r="CK8" s="377"/>
      <c r="CL8" s="377"/>
      <c r="CM8" s="377"/>
      <c r="CN8" s="377"/>
      <c r="CO8" s="377"/>
      <c r="CP8" s="377"/>
      <c r="CQ8" s="377"/>
      <c r="CR8" s="377"/>
      <c r="CS8" s="458"/>
      <c r="CT8" s="520">
        <v>0.28000000000000003</v>
      </c>
      <c r="CU8" s="521"/>
      <c r="CV8" s="521"/>
      <c r="CW8" s="521"/>
      <c r="CX8" s="521"/>
      <c r="CY8" s="521"/>
      <c r="CZ8" s="521"/>
      <c r="DA8" s="522"/>
      <c r="DB8" s="520">
        <v>0.3</v>
      </c>
      <c r="DC8" s="521"/>
      <c r="DD8" s="521"/>
      <c r="DE8" s="521"/>
      <c r="DF8" s="521"/>
      <c r="DG8" s="521"/>
      <c r="DH8" s="521"/>
      <c r="DI8" s="522"/>
    </row>
    <row r="9" spans="1:119" ht="18.75" customHeight="1" thickBot="1" x14ac:dyDescent="0.2">
      <c r="A9" s="178"/>
      <c r="B9" s="549" t="s">
        <v>112</v>
      </c>
      <c r="C9" s="550"/>
      <c r="D9" s="550"/>
      <c r="E9" s="550"/>
      <c r="F9" s="550"/>
      <c r="G9" s="550"/>
      <c r="H9" s="550"/>
      <c r="I9" s="550"/>
      <c r="J9" s="550"/>
      <c r="K9" s="468"/>
      <c r="L9" s="551" t="s">
        <v>113</v>
      </c>
      <c r="M9" s="552"/>
      <c r="N9" s="552"/>
      <c r="O9" s="552"/>
      <c r="P9" s="552"/>
      <c r="Q9" s="553"/>
      <c r="R9" s="554">
        <v>4279</v>
      </c>
      <c r="S9" s="555"/>
      <c r="T9" s="555"/>
      <c r="U9" s="555"/>
      <c r="V9" s="556"/>
      <c r="W9" s="486" t="s">
        <v>114</v>
      </c>
      <c r="X9" s="487"/>
      <c r="Y9" s="487"/>
      <c r="Z9" s="487"/>
      <c r="AA9" s="487"/>
      <c r="AB9" s="487"/>
      <c r="AC9" s="487"/>
      <c r="AD9" s="487"/>
      <c r="AE9" s="487"/>
      <c r="AF9" s="487"/>
      <c r="AG9" s="487"/>
      <c r="AH9" s="487"/>
      <c r="AI9" s="487"/>
      <c r="AJ9" s="487"/>
      <c r="AK9" s="487"/>
      <c r="AL9" s="557"/>
      <c r="AM9" s="474" t="s">
        <v>115</v>
      </c>
      <c r="AN9" s="374"/>
      <c r="AO9" s="374"/>
      <c r="AP9" s="374"/>
      <c r="AQ9" s="374"/>
      <c r="AR9" s="374"/>
      <c r="AS9" s="374"/>
      <c r="AT9" s="375"/>
      <c r="AU9" s="475" t="s">
        <v>94</v>
      </c>
      <c r="AV9" s="476"/>
      <c r="AW9" s="476"/>
      <c r="AX9" s="476"/>
      <c r="AY9" s="431" t="s">
        <v>116</v>
      </c>
      <c r="AZ9" s="432"/>
      <c r="BA9" s="432"/>
      <c r="BB9" s="432"/>
      <c r="BC9" s="432"/>
      <c r="BD9" s="432"/>
      <c r="BE9" s="432"/>
      <c r="BF9" s="432"/>
      <c r="BG9" s="432"/>
      <c r="BH9" s="432"/>
      <c r="BI9" s="432"/>
      <c r="BJ9" s="432"/>
      <c r="BK9" s="432"/>
      <c r="BL9" s="432"/>
      <c r="BM9" s="433"/>
      <c r="BN9" s="417">
        <v>17368</v>
      </c>
      <c r="BO9" s="418"/>
      <c r="BP9" s="418"/>
      <c r="BQ9" s="418"/>
      <c r="BR9" s="418"/>
      <c r="BS9" s="418"/>
      <c r="BT9" s="418"/>
      <c r="BU9" s="419"/>
      <c r="BV9" s="417">
        <v>-28043</v>
      </c>
      <c r="BW9" s="418"/>
      <c r="BX9" s="418"/>
      <c r="BY9" s="418"/>
      <c r="BZ9" s="418"/>
      <c r="CA9" s="418"/>
      <c r="CB9" s="418"/>
      <c r="CC9" s="419"/>
      <c r="CD9" s="457" t="s">
        <v>117</v>
      </c>
      <c r="CE9" s="377"/>
      <c r="CF9" s="377"/>
      <c r="CG9" s="377"/>
      <c r="CH9" s="377"/>
      <c r="CI9" s="377"/>
      <c r="CJ9" s="377"/>
      <c r="CK9" s="377"/>
      <c r="CL9" s="377"/>
      <c r="CM9" s="377"/>
      <c r="CN9" s="377"/>
      <c r="CO9" s="377"/>
      <c r="CP9" s="377"/>
      <c r="CQ9" s="377"/>
      <c r="CR9" s="377"/>
      <c r="CS9" s="458"/>
      <c r="CT9" s="414">
        <v>9.3000000000000007</v>
      </c>
      <c r="CU9" s="415"/>
      <c r="CV9" s="415"/>
      <c r="CW9" s="415"/>
      <c r="CX9" s="415"/>
      <c r="CY9" s="415"/>
      <c r="CZ9" s="415"/>
      <c r="DA9" s="416"/>
      <c r="DB9" s="414">
        <v>8.9</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118</v>
      </c>
      <c r="M10" s="374"/>
      <c r="N10" s="374"/>
      <c r="O10" s="374"/>
      <c r="P10" s="374"/>
      <c r="Q10" s="375"/>
      <c r="R10" s="370">
        <v>4462</v>
      </c>
      <c r="S10" s="371"/>
      <c r="T10" s="371"/>
      <c r="U10" s="371"/>
      <c r="V10" s="430"/>
      <c r="W10" s="558"/>
      <c r="X10" s="368"/>
      <c r="Y10" s="368"/>
      <c r="Z10" s="368"/>
      <c r="AA10" s="368"/>
      <c r="AB10" s="368"/>
      <c r="AC10" s="368"/>
      <c r="AD10" s="368"/>
      <c r="AE10" s="368"/>
      <c r="AF10" s="368"/>
      <c r="AG10" s="368"/>
      <c r="AH10" s="368"/>
      <c r="AI10" s="368"/>
      <c r="AJ10" s="368"/>
      <c r="AK10" s="368"/>
      <c r="AL10" s="559"/>
      <c r="AM10" s="474" t="s">
        <v>119</v>
      </c>
      <c r="AN10" s="374"/>
      <c r="AO10" s="374"/>
      <c r="AP10" s="374"/>
      <c r="AQ10" s="374"/>
      <c r="AR10" s="374"/>
      <c r="AS10" s="374"/>
      <c r="AT10" s="375"/>
      <c r="AU10" s="475" t="s">
        <v>120</v>
      </c>
      <c r="AV10" s="476"/>
      <c r="AW10" s="476"/>
      <c r="AX10" s="476"/>
      <c r="AY10" s="431" t="s">
        <v>121</v>
      </c>
      <c r="AZ10" s="432"/>
      <c r="BA10" s="432"/>
      <c r="BB10" s="432"/>
      <c r="BC10" s="432"/>
      <c r="BD10" s="432"/>
      <c r="BE10" s="432"/>
      <c r="BF10" s="432"/>
      <c r="BG10" s="432"/>
      <c r="BH10" s="432"/>
      <c r="BI10" s="432"/>
      <c r="BJ10" s="432"/>
      <c r="BK10" s="432"/>
      <c r="BL10" s="432"/>
      <c r="BM10" s="433"/>
      <c r="BN10" s="417">
        <v>406105</v>
      </c>
      <c r="BO10" s="418"/>
      <c r="BP10" s="418"/>
      <c r="BQ10" s="418"/>
      <c r="BR10" s="418"/>
      <c r="BS10" s="418"/>
      <c r="BT10" s="418"/>
      <c r="BU10" s="419"/>
      <c r="BV10" s="417">
        <v>154240</v>
      </c>
      <c r="BW10" s="418"/>
      <c r="BX10" s="418"/>
      <c r="BY10" s="418"/>
      <c r="BZ10" s="418"/>
      <c r="CA10" s="418"/>
      <c r="CB10" s="418"/>
      <c r="CC10" s="41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126</v>
      </c>
      <c r="AV11" s="476"/>
      <c r="AW11" s="476"/>
      <c r="AX11" s="476"/>
      <c r="AY11" s="431" t="s">
        <v>127</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2700</v>
      </c>
      <c r="BW11" s="418"/>
      <c r="BX11" s="418"/>
      <c r="BY11" s="418"/>
      <c r="BZ11" s="418"/>
      <c r="CA11" s="418"/>
      <c r="CB11" s="418"/>
      <c r="CC11" s="419"/>
      <c r="CD11" s="457" t="s">
        <v>128</v>
      </c>
      <c r="CE11" s="377"/>
      <c r="CF11" s="377"/>
      <c r="CG11" s="377"/>
      <c r="CH11" s="377"/>
      <c r="CI11" s="377"/>
      <c r="CJ11" s="377"/>
      <c r="CK11" s="377"/>
      <c r="CL11" s="377"/>
      <c r="CM11" s="377"/>
      <c r="CN11" s="377"/>
      <c r="CO11" s="377"/>
      <c r="CP11" s="377"/>
      <c r="CQ11" s="377"/>
      <c r="CR11" s="377"/>
      <c r="CS11" s="458"/>
      <c r="CT11" s="520" t="s">
        <v>129</v>
      </c>
      <c r="CU11" s="521"/>
      <c r="CV11" s="521"/>
      <c r="CW11" s="521"/>
      <c r="CX11" s="521"/>
      <c r="CY11" s="521"/>
      <c r="CZ11" s="521"/>
      <c r="DA11" s="522"/>
      <c r="DB11" s="520" t="s">
        <v>130</v>
      </c>
      <c r="DC11" s="521"/>
      <c r="DD11" s="521"/>
      <c r="DE11" s="521"/>
      <c r="DF11" s="521"/>
      <c r="DG11" s="521"/>
      <c r="DH11" s="521"/>
      <c r="DI11" s="522"/>
    </row>
    <row r="12" spans="1:119" ht="18.75" customHeight="1" x14ac:dyDescent="0.15">
      <c r="A12" s="178"/>
      <c r="B12" s="523" t="s">
        <v>131</v>
      </c>
      <c r="C12" s="524"/>
      <c r="D12" s="524"/>
      <c r="E12" s="524"/>
      <c r="F12" s="524"/>
      <c r="G12" s="524"/>
      <c r="H12" s="524"/>
      <c r="I12" s="524"/>
      <c r="J12" s="524"/>
      <c r="K12" s="525"/>
      <c r="L12" s="532" t="s">
        <v>132</v>
      </c>
      <c r="M12" s="533"/>
      <c r="N12" s="533"/>
      <c r="O12" s="533"/>
      <c r="P12" s="533"/>
      <c r="Q12" s="534"/>
      <c r="R12" s="535">
        <v>4405</v>
      </c>
      <c r="S12" s="536"/>
      <c r="T12" s="536"/>
      <c r="U12" s="536"/>
      <c r="V12" s="537"/>
      <c r="W12" s="538" t="s">
        <v>1</v>
      </c>
      <c r="X12" s="476"/>
      <c r="Y12" s="476"/>
      <c r="Z12" s="476"/>
      <c r="AA12" s="476"/>
      <c r="AB12" s="539"/>
      <c r="AC12" s="540" t="s">
        <v>133</v>
      </c>
      <c r="AD12" s="541"/>
      <c r="AE12" s="541"/>
      <c r="AF12" s="541"/>
      <c r="AG12" s="542"/>
      <c r="AH12" s="540" t="s">
        <v>134</v>
      </c>
      <c r="AI12" s="541"/>
      <c r="AJ12" s="541"/>
      <c r="AK12" s="541"/>
      <c r="AL12" s="543"/>
      <c r="AM12" s="474" t="s">
        <v>135</v>
      </c>
      <c r="AN12" s="374"/>
      <c r="AO12" s="374"/>
      <c r="AP12" s="374"/>
      <c r="AQ12" s="374"/>
      <c r="AR12" s="374"/>
      <c r="AS12" s="374"/>
      <c r="AT12" s="375"/>
      <c r="AU12" s="475" t="s">
        <v>136</v>
      </c>
      <c r="AV12" s="476"/>
      <c r="AW12" s="476"/>
      <c r="AX12" s="476"/>
      <c r="AY12" s="431" t="s">
        <v>137</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0</v>
      </c>
      <c r="BW12" s="418"/>
      <c r="BX12" s="418"/>
      <c r="BY12" s="418"/>
      <c r="BZ12" s="418"/>
      <c r="CA12" s="418"/>
      <c r="CB12" s="418"/>
      <c r="CC12" s="419"/>
      <c r="CD12" s="457" t="s">
        <v>138</v>
      </c>
      <c r="CE12" s="377"/>
      <c r="CF12" s="377"/>
      <c r="CG12" s="377"/>
      <c r="CH12" s="377"/>
      <c r="CI12" s="377"/>
      <c r="CJ12" s="377"/>
      <c r="CK12" s="377"/>
      <c r="CL12" s="377"/>
      <c r="CM12" s="377"/>
      <c r="CN12" s="377"/>
      <c r="CO12" s="377"/>
      <c r="CP12" s="377"/>
      <c r="CQ12" s="377"/>
      <c r="CR12" s="377"/>
      <c r="CS12" s="458"/>
      <c r="CT12" s="520" t="s">
        <v>130</v>
      </c>
      <c r="CU12" s="521"/>
      <c r="CV12" s="521"/>
      <c r="CW12" s="521"/>
      <c r="CX12" s="521"/>
      <c r="CY12" s="521"/>
      <c r="CZ12" s="521"/>
      <c r="DA12" s="522"/>
      <c r="DB12" s="520" t="s">
        <v>130</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139</v>
      </c>
      <c r="N13" s="502"/>
      <c r="O13" s="502"/>
      <c r="P13" s="502"/>
      <c r="Q13" s="503"/>
      <c r="R13" s="504">
        <v>4357</v>
      </c>
      <c r="S13" s="505"/>
      <c r="T13" s="505"/>
      <c r="U13" s="505"/>
      <c r="V13" s="506"/>
      <c r="W13" s="507" t="s">
        <v>140</v>
      </c>
      <c r="X13" s="403"/>
      <c r="Y13" s="403"/>
      <c r="Z13" s="403"/>
      <c r="AA13" s="403"/>
      <c r="AB13" s="404"/>
      <c r="AC13" s="370">
        <v>492</v>
      </c>
      <c r="AD13" s="371"/>
      <c r="AE13" s="371"/>
      <c r="AF13" s="371"/>
      <c r="AG13" s="372"/>
      <c r="AH13" s="370">
        <v>541</v>
      </c>
      <c r="AI13" s="371"/>
      <c r="AJ13" s="371"/>
      <c r="AK13" s="371"/>
      <c r="AL13" s="430"/>
      <c r="AM13" s="474" t="s">
        <v>141</v>
      </c>
      <c r="AN13" s="374"/>
      <c r="AO13" s="374"/>
      <c r="AP13" s="374"/>
      <c r="AQ13" s="374"/>
      <c r="AR13" s="374"/>
      <c r="AS13" s="374"/>
      <c r="AT13" s="375"/>
      <c r="AU13" s="475" t="s">
        <v>142</v>
      </c>
      <c r="AV13" s="476"/>
      <c r="AW13" s="476"/>
      <c r="AX13" s="476"/>
      <c r="AY13" s="431" t="s">
        <v>143</v>
      </c>
      <c r="AZ13" s="432"/>
      <c r="BA13" s="432"/>
      <c r="BB13" s="432"/>
      <c r="BC13" s="432"/>
      <c r="BD13" s="432"/>
      <c r="BE13" s="432"/>
      <c r="BF13" s="432"/>
      <c r="BG13" s="432"/>
      <c r="BH13" s="432"/>
      <c r="BI13" s="432"/>
      <c r="BJ13" s="432"/>
      <c r="BK13" s="432"/>
      <c r="BL13" s="432"/>
      <c r="BM13" s="433"/>
      <c r="BN13" s="417">
        <v>423473</v>
      </c>
      <c r="BO13" s="418"/>
      <c r="BP13" s="418"/>
      <c r="BQ13" s="418"/>
      <c r="BR13" s="418"/>
      <c r="BS13" s="418"/>
      <c r="BT13" s="418"/>
      <c r="BU13" s="419"/>
      <c r="BV13" s="417">
        <v>128897</v>
      </c>
      <c r="BW13" s="418"/>
      <c r="BX13" s="418"/>
      <c r="BY13" s="418"/>
      <c r="BZ13" s="418"/>
      <c r="CA13" s="418"/>
      <c r="CB13" s="418"/>
      <c r="CC13" s="419"/>
      <c r="CD13" s="457" t="s">
        <v>144</v>
      </c>
      <c r="CE13" s="377"/>
      <c r="CF13" s="377"/>
      <c r="CG13" s="377"/>
      <c r="CH13" s="377"/>
      <c r="CI13" s="377"/>
      <c r="CJ13" s="377"/>
      <c r="CK13" s="377"/>
      <c r="CL13" s="377"/>
      <c r="CM13" s="377"/>
      <c r="CN13" s="377"/>
      <c r="CO13" s="377"/>
      <c r="CP13" s="377"/>
      <c r="CQ13" s="377"/>
      <c r="CR13" s="377"/>
      <c r="CS13" s="458"/>
      <c r="CT13" s="414">
        <v>4.4000000000000004</v>
      </c>
      <c r="CU13" s="415"/>
      <c r="CV13" s="415"/>
      <c r="CW13" s="415"/>
      <c r="CX13" s="415"/>
      <c r="CY13" s="415"/>
      <c r="CZ13" s="415"/>
      <c r="DA13" s="416"/>
      <c r="DB13" s="414">
        <v>4.9000000000000004</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145</v>
      </c>
      <c r="M14" s="544"/>
      <c r="N14" s="544"/>
      <c r="O14" s="544"/>
      <c r="P14" s="544"/>
      <c r="Q14" s="545"/>
      <c r="R14" s="504">
        <v>4478</v>
      </c>
      <c r="S14" s="505"/>
      <c r="T14" s="505"/>
      <c r="U14" s="505"/>
      <c r="V14" s="506"/>
      <c r="W14" s="508"/>
      <c r="X14" s="406"/>
      <c r="Y14" s="406"/>
      <c r="Z14" s="406"/>
      <c r="AA14" s="406"/>
      <c r="AB14" s="407"/>
      <c r="AC14" s="497">
        <v>20.5</v>
      </c>
      <c r="AD14" s="498"/>
      <c r="AE14" s="498"/>
      <c r="AF14" s="498"/>
      <c r="AG14" s="499"/>
      <c r="AH14" s="497">
        <v>22</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146</v>
      </c>
      <c r="CE14" s="455"/>
      <c r="CF14" s="455"/>
      <c r="CG14" s="455"/>
      <c r="CH14" s="455"/>
      <c r="CI14" s="455"/>
      <c r="CJ14" s="455"/>
      <c r="CK14" s="455"/>
      <c r="CL14" s="455"/>
      <c r="CM14" s="455"/>
      <c r="CN14" s="455"/>
      <c r="CO14" s="455"/>
      <c r="CP14" s="455"/>
      <c r="CQ14" s="455"/>
      <c r="CR14" s="455"/>
      <c r="CS14" s="456"/>
      <c r="CT14" s="514" t="s">
        <v>147</v>
      </c>
      <c r="CU14" s="515"/>
      <c r="CV14" s="515"/>
      <c r="CW14" s="515"/>
      <c r="CX14" s="515"/>
      <c r="CY14" s="515"/>
      <c r="CZ14" s="515"/>
      <c r="DA14" s="516"/>
      <c r="DB14" s="514" t="s">
        <v>130</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139</v>
      </c>
      <c r="N15" s="502"/>
      <c r="O15" s="502"/>
      <c r="P15" s="502"/>
      <c r="Q15" s="503"/>
      <c r="R15" s="504">
        <v>4437</v>
      </c>
      <c r="S15" s="505"/>
      <c r="T15" s="505"/>
      <c r="U15" s="505"/>
      <c r="V15" s="506"/>
      <c r="W15" s="507" t="s">
        <v>148</v>
      </c>
      <c r="X15" s="403"/>
      <c r="Y15" s="403"/>
      <c r="Z15" s="403"/>
      <c r="AA15" s="403"/>
      <c r="AB15" s="404"/>
      <c r="AC15" s="370">
        <v>636</v>
      </c>
      <c r="AD15" s="371"/>
      <c r="AE15" s="371"/>
      <c r="AF15" s="371"/>
      <c r="AG15" s="372"/>
      <c r="AH15" s="370">
        <v>647</v>
      </c>
      <c r="AI15" s="371"/>
      <c r="AJ15" s="371"/>
      <c r="AK15" s="371"/>
      <c r="AL15" s="430"/>
      <c r="AM15" s="474"/>
      <c r="AN15" s="374"/>
      <c r="AO15" s="374"/>
      <c r="AP15" s="374"/>
      <c r="AQ15" s="374"/>
      <c r="AR15" s="374"/>
      <c r="AS15" s="374"/>
      <c r="AT15" s="375"/>
      <c r="AU15" s="475"/>
      <c r="AV15" s="476"/>
      <c r="AW15" s="476"/>
      <c r="AX15" s="476"/>
      <c r="AY15" s="443" t="s">
        <v>149</v>
      </c>
      <c r="AZ15" s="444"/>
      <c r="BA15" s="444"/>
      <c r="BB15" s="444"/>
      <c r="BC15" s="444"/>
      <c r="BD15" s="444"/>
      <c r="BE15" s="444"/>
      <c r="BF15" s="444"/>
      <c r="BG15" s="444"/>
      <c r="BH15" s="444"/>
      <c r="BI15" s="444"/>
      <c r="BJ15" s="444"/>
      <c r="BK15" s="444"/>
      <c r="BL15" s="444"/>
      <c r="BM15" s="445"/>
      <c r="BN15" s="446">
        <v>586021</v>
      </c>
      <c r="BO15" s="447"/>
      <c r="BP15" s="447"/>
      <c r="BQ15" s="447"/>
      <c r="BR15" s="447"/>
      <c r="BS15" s="447"/>
      <c r="BT15" s="447"/>
      <c r="BU15" s="448"/>
      <c r="BV15" s="446">
        <v>605330</v>
      </c>
      <c r="BW15" s="447"/>
      <c r="BX15" s="447"/>
      <c r="BY15" s="447"/>
      <c r="BZ15" s="447"/>
      <c r="CA15" s="447"/>
      <c r="CB15" s="447"/>
      <c r="CC15" s="448"/>
      <c r="CD15" s="517" t="s">
        <v>150</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151</v>
      </c>
      <c r="M16" s="492"/>
      <c r="N16" s="492"/>
      <c r="O16" s="492"/>
      <c r="P16" s="492"/>
      <c r="Q16" s="493"/>
      <c r="R16" s="494" t="s">
        <v>152</v>
      </c>
      <c r="S16" s="495"/>
      <c r="T16" s="495"/>
      <c r="U16" s="495"/>
      <c r="V16" s="496"/>
      <c r="W16" s="508"/>
      <c r="X16" s="406"/>
      <c r="Y16" s="406"/>
      <c r="Z16" s="406"/>
      <c r="AA16" s="406"/>
      <c r="AB16" s="407"/>
      <c r="AC16" s="497">
        <v>26.6</v>
      </c>
      <c r="AD16" s="498"/>
      <c r="AE16" s="498"/>
      <c r="AF16" s="498"/>
      <c r="AG16" s="499"/>
      <c r="AH16" s="497">
        <v>26.3</v>
      </c>
      <c r="AI16" s="498"/>
      <c r="AJ16" s="498"/>
      <c r="AK16" s="498"/>
      <c r="AL16" s="500"/>
      <c r="AM16" s="474"/>
      <c r="AN16" s="374"/>
      <c r="AO16" s="374"/>
      <c r="AP16" s="374"/>
      <c r="AQ16" s="374"/>
      <c r="AR16" s="374"/>
      <c r="AS16" s="374"/>
      <c r="AT16" s="375"/>
      <c r="AU16" s="475"/>
      <c r="AV16" s="476"/>
      <c r="AW16" s="476"/>
      <c r="AX16" s="476"/>
      <c r="AY16" s="431" t="s">
        <v>153</v>
      </c>
      <c r="AZ16" s="432"/>
      <c r="BA16" s="432"/>
      <c r="BB16" s="432"/>
      <c r="BC16" s="432"/>
      <c r="BD16" s="432"/>
      <c r="BE16" s="432"/>
      <c r="BF16" s="432"/>
      <c r="BG16" s="432"/>
      <c r="BH16" s="432"/>
      <c r="BI16" s="432"/>
      <c r="BJ16" s="432"/>
      <c r="BK16" s="432"/>
      <c r="BL16" s="432"/>
      <c r="BM16" s="433"/>
      <c r="BN16" s="417">
        <v>2218385</v>
      </c>
      <c r="BO16" s="418"/>
      <c r="BP16" s="418"/>
      <c r="BQ16" s="418"/>
      <c r="BR16" s="418"/>
      <c r="BS16" s="418"/>
      <c r="BT16" s="418"/>
      <c r="BU16" s="419"/>
      <c r="BV16" s="417">
        <v>2010084</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154</v>
      </c>
      <c r="N17" s="511"/>
      <c r="O17" s="511"/>
      <c r="P17" s="511"/>
      <c r="Q17" s="512"/>
      <c r="R17" s="494" t="s">
        <v>155</v>
      </c>
      <c r="S17" s="495"/>
      <c r="T17" s="495"/>
      <c r="U17" s="495"/>
      <c r="V17" s="496"/>
      <c r="W17" s="507" t="s">
        <v>156</v>
      </c>
      <c r="X17" s="403"/>
      <c r="Y17" s="403"/>
      <c r="Z17" s="403"/>
      <c r="AA17" s="403"/>
      <c r="AB17" s="404"/>
      <c r="AC17" s="370">
        <v>1267</v>
      </c>
      <c r="AD17" s="371"/>
      <c r="AE17" s="371"/>
      <c r="AF17" s="371"/>
      <c r="AG17" s="372"/>
      <c r="AH17" s="370">
        <v>1270</v>
      </c>
      <c r="AI17" s="371"/>
      <c r="AJ17" s="371"/>
      <c r="AK17" s="371"/>
      <c r="AL17" s="430"/>
      <c r="AM17" s="474"/>
      <c r="AN17" s="374"/>
      <c r="AO17" s="374"/>
      <c r="AP17" s="374"/>
      <c r="AQ17" s="374"/>
      <c r="AR17" s="374"/>
      <c r="AS17" s="374"/>
      <c r="AT17" s="375"/>
      <c r="AU17" s="475"/>
      <c r="AV17" s="476"/>
      <c r="AW17" s="476"/>
      <c r="AX17" s="476"/>
      <c r="AY17" s="431" t="s">
        <v>157</v>
      </c>
      <c r="AZ17" s="432"/>
      <c r="BA17" s="432"/>
      <c r="BB17" s="432"/>
      <c r="BC17" s="432"/>
      <c r="BD17" s="432"/>
      <c r="BE17" s="432"/>
      <c r="BF17" s="432"/>
      <c r="BG17" s="432"/>
      <c r="BH17" s="432"/>
      <c r="BI17" s="432"/>
      <c r="BJ17" s="432"/>
      <c r="BK17" s="432"/>
      <c r="BL17" s="432"/>
      <c r="BM17" s="433"/>
      <c r="BN17" s="417">
        <v>730891</v>
      </c>
      <c r="BO17" s="418"/>
      <c r="BP17" s="418"/>
      <c r="BQ17" s="418"/>
      <c r="BR17" s="418"/>
      <c r="BS17" s="418"/>
      <c r="BT17" s="418"/>
      <c r="BU17" s="419"/>
      <c r="BV17" s="417">
        <v>758718</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158</v>
      </c>
      <c r="C18" s="468"/>
      <c r="D18" s="468"/>
      <c r="E18" s="469"/>
      <c r="F18" s="469"/>
      <c r="G18" s="469"/>
      <c r="H18" s="469"/>
      <c r="I18" s="469"/>
      <c r="J18" s="469"/>
      <c r="K18" s="469"/>
      <c r="L18" s="470">
        <v>70.62</v>
      </c>
      <c r="M18" s="470"/>
      <c r="N18" s="470"/>
      <c r="O18" s="470"/>
      <c r="P18" s="470"/>
      <c r="Q18" s="470"/>
      <c r="R18" s="471"/>
      <c r="S18" s="471"/>
      <c r="T18" s="471"/>
      <c r="U18" s="471"/>
      <c r="V18" s="472"/>
      <c r="W18" s="488"/>
      <c r="X18" s="489"/>
      <c r="Y18" s="489"/>
      <c r="Z18" s="489"/>
      <c r="AA18" s="489"/>
      <c r="AB18" s="513"/>
      <c r="AC18" s="387">
        <v>52.9</v>
      </c>
      <c r="AD18" s="388"/>
      <c r="AE18" s="388"/>
      <c r="AF18" s="388"/>
      <c r="AG18" s="473"/>
      <c r="AH18" s="387">
        <v>51.7</v>
      </c>
      <c r="AI18" s="388"/>
      <c r="AJ18" s="388"/>
      <c r="AK18" s="388"/>
      <c r="AL18" s="389"/>
      <c r="AM18" s="474"/>
      <c r="AN18" s="374"/>
      <c r="AO18" s="374"/>
      <c r="AP18" s="374"/>
      <c r="AQ18" s="374"/>
      <c r="AR18" s="374"/>
      <c r="AS18" s="374"/>
      <c r="AT18" s="375"/>
      <c r="AU18" s="475"/>
      <c r="AV18" s="476"/>
      <c r="AW18" s="476"/>
      <c r="AX18" s="476"/>
      <c r="AY18" s="431" t="s">
        <v>159</v>
      </c>
      <c r="AZ18" s="432"/>
      <c r="BA18" s="432"/>
      <c r="BB18" s="432"/>
      <c r="BC18" s="432"/>
      <c r="BD18" s="432"/>
      <c r="BE18" s="432"/>
      <c r="BF18" s="432"/>
      <c r="BG18" s="432"/>
      <c r="BH18" s="432"/>
      <c r="BI18" s="432"/>
      <c r="BJ18" s="432"/>
      <c r="BK18" s="432"/>
      <c r="BL18" s="432"/>
      <c r="BM18" s="433"/>
      <c r="BN18" s="417">
        <v>1762712</v>
      </c>
      <c r="BO18" s="418"/>
      <c r="BP18" s="418"/>
      <c r="BQ18" s="418"/>
      <c r="BR18" s="418"/>
      <c r="BS18" s="418"/>
      <c r="BT18" s="418"/>
      <c r="BU18" s="419"/>
      <c r="BV18" s="417">
        <v>1711220</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160</v>
      </c>
      <c r="C19" s="468"/>
      <c r="D19" s="468"/>
      <c r="E19" s="469"/>
      <c r="F19" s="469"/>
      <c r="G19" s="469"/>
      <c r="H19" s="469"/>
      <c r="I19" s="469"/>
      <c r="J19" s="469"/>
      <c r="K19" s="469"/>
      <c r="L19" s="477">
        <v>61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161</v>
      </c>
      <c r="AZ19" s="432"/>
      <c r="BA19" s="432"/>
      <c r="BB19" s="432"/>
      <c r="BC19" s="432"/>
      <c r="BD19" s="432"/>
      <c r="BE19" s="432"/>
      <c r="BF19" s="432"/>
      <c r="BG19" s="432"/>
      <c r="BH19" s="432"/>
      <c r="BI19" s="432"/>
      <c r="BJ19" s="432"/>
      <c r="BK19" s="432"/>
      <c r="BL19" s="432"/>
      <c r="BM19" s="433"/>
      <c r="BN19" s="417">
        <v>2877853</v>
      </c>
      <c r="BO19" s="418"/>
      <c r="BP19" s="418"/>
      <c r="BQ19" s="418"/>
      <c r="BR19" s="418"/>
      <c r="BS19" s="418"/>
      <c r="BT19" s="418"/>
      <c r="BU19" s="419"/>
      <c r="BV19" s="417">
        <v>2553396</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162</v>
      </c>
      <c r="C20" s="468"/>
      <c r="D20" s="468"/>
      <c r="E20" s="469"/>
      <c r="F20" s="469"/>
      <c r="G20" s="469"/>
      <c r="H20" s="469"/>
      <c r="I20" s="469"/>
      <c r="J20" s="469"/>
      <c r="K20" s="469"/>
      <c r="L20" s="477">
        <v>1474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163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164</v>
      </c>
      <c r="C22" s="394"/>
      <c r="D22" s="395"/>
      <c r="E22" s="402" t="s">
        <v>1</v>
      </c>
      <c r="F22" s="403"/>
      <c r="G22" s="403"/>
      <c r="H22" s="403"/>
      <c r="I22" s="403"/>
      <c r="J22" s="403"/>
      <c r="K22" s="404"/>
      <c r="L22" s="402" t="s">
        <v>165</v>
      </c>
      <c r="M22" s="403"/>
      <c r="N22" s="403"/>
      <c r="O22" s="403"/>
      <c r="P22" s="404"/>
      <c r="Q22" s="408" t="s">
        <v>166</v>
      </c>
      <c r="R22" s="409"/>
      <c r="S22" s="409"/>
      <c r="T22" s="409"/>
      <c r="U22" s="409"/>
      <c r="V22" s="410"/>
      <c r="W22" s="459" t="s">
        <v>167</v>
      </c>
      <c r="X22" s="394"/>
      <c r="Y22" s="395"/>
      <c r="Z22" s="402" t="s">
        <v>1</v>
      </c>
      <c r="AA22" s="403"/>
      <c r="AB22" s="403"/>
      <c r="AC22" s="403"/>
      <c r="AD22" s="403"/>
      <c r="AE22" s="403"/>
      <c r="AF22" s="403"/>
      <c r="AG22" s="404"/>
      <c r="AH22" s="420" t="s">
        <v>168</v>
      </c>
      <c r="AI22" s="403"/>
      <c r="AJ22" s="403"/>
      <c r="AK22" s="403"/>
      <c r="AL22" s="404"/>
      <c r="AM22" s="420" t="s">
        <v>169</v>
      </c>
      <c r="AN22" s="421"/>
      <c r="AO22" s="421"/>
      <c r="AP22" s="421"/>
      <c r="AQ22" s="421"/>
      <c r="AR22" s="422"/>
      <c r="AS22" s="408" t="s">
        <v>166</v>
      </c>
      <c r="AT22" s="409"/>
      <c r="AU22" s="409"/>
      <c r="AV22" s="409"/>
      <c r="AW22" s="409"/>
      <c r="AX22" s="426"/>
      <c r="AY22" s="443" t="s">
        <v>170</v>
      </c>
      <c r="AZ22" s="444"/>
      <c r="BA22" s="444"/>
      <c r="BB22" s="444"/>
      <c r="BC22" s="444"/>
      <c r="BD22" s="444"/>
      <c r="BE22" s="444"/>
      <c r="BF22" s="444"/>
      <c r="BG22" s="444"/>
      <c r="BH22" s="444"/>
      <c r="BI22" s="444"/>
      <c r="BJ22" s="444"/>
      <c r="BK22" s="444"/>
      <c r="BL22" s="444"/>
      <c r="BM22" s="445"/>
      <c r="BN22" s="446">
        <v>2061879</v>
      </c>
      <c r="BO22" s="447"/>
      <c r="BP22" s="447"/>
      <c r="BQ22" s="447"/>
      <c r="BR22" s="447"/>
      <c r="BS22" s="447"/>
      <c r="BT22" s="447"/>
      <c r="BU22" s="448"/>
      <c r="BV22" s="446">
        <v>2017751</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171</v>
      </c>
      <c r="AZ23" s="432"/>
      <c r="BA23" s="432"/>
      <c r="BB23" s="432"/>
      <c r="BC23" s="432"/>
      <c r="BD23" s="432"/>
      <c r="BE23" s="432"/>
      <c r="BF23" s="432"/>
      <c r="BG23" s="432"/>
      <c r="BH23" s="432"/>
      <c r="BI23" s="432"/>
      <c r="BJ23" s="432"/>
      <c r="BK23" s="432"/>
      <c r="BL23" s="432"/>
      <c r="BM23" s="433"/>
      <c r="BN23" s="417">
        <v>1387836</v>
      </c>
      <c r="BO23" s="418"/>
      <c r="BP23" s="418"/>
      <c r="BQ23" s="418"/>
      <c r="BR23" s="418"/>
      <c r="BS23" s="418"/>
      <c r="BT23" s="418"/>
      <c r="BU23" s="419"/>
      <c r="BV23" s="417">
        <v>1522948</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172</v>
      </c>
      <c r="F24" s="374"/>
      <c r="G24" s="374"/>
      <c r="H24" s="374"/>
      <c r="I24" s="374"/>
      <c r="J24" s="374"/>
      <c r="K24" s="375"/>
      <c r="L24" s="370">
        <v>1</v>
      </c>
      <c r="M24" s="371"/>
      <c r="N24" s="371"/>
      <c r="O24" s="371"/>
      <c r="P24" s="372"/>
      <c r="Q24" s="370">
        <v>6710</v>
      </c>
      <c r="R24" s="371"/>
      <c r="S24" s="371"/>
      <c r="T24" s="371"/>
      <c r="U24" s="371"/>
      <c r="V24" s="372"/>
      <c r="W24" s="460"/>
      <c r="X24" s="397"/>
      <c r="Y24" s="398"/>
      <c r="Z24" s="373" t="s">
        <v>173</v>
      </c>
      <c r="AA24" s="374"/>
      <c r="AB24" s="374"/>
      <c r="AC24" s="374"/>
      <c r="AD24" s="374"/>
      <c r="AE24" s="374"/>
      <c r="AF24" s="374"/>
      <c r="AG24" s="375"/>
      <c r="AH24" s="370">
        <v>55</v>
      </c>
      <c r="AI24" s="371"/>
      <c r="AJ24" s="371"/>
      <c r="AK24" s="371"/>
      <c r="AL24" s="372"/>
      <c r="AM24" s="370">
        <v>152625</v>
      </c>
      <c r="AN24" s="371"/>
      <c r="AO24" s="371"/>
      <c r="AP24" s="371"/>
      <c r="AQ24" s="371"/>
      <c r="AR24" s="372"/>
      <c r="AS24" s="370">
        <v>2775</v>
      </c>
      <c r="AT24" s="371"/>
      <c r="AU24" s="371"/>
      <c r="AV24" s="371"/>
      <c r="AW24" s="371"/>
      <c r="AX24" s="430"/>
      <c r="AY24" s="390" t="s">
        <v>174</v>
      </c>
      <c r="AZ24" s="391"/>
      <c r="BA24" s="391"/>
      <c r="BB24" s="391"/>
      <c r="BC24" s="391"/>
      <c r="BD24" s="391"/>
      <c r="BE24" s="391"/>
      <c r="BF24" s="391"/>
      <c r="BG24" s="391"/>
      <c r="BH24" s="391"/>
      <c r="BI24" s="391"/>
      <c r="BJ24" s="391"/>
      <c r="BK24" s="391"/>
      <c r="BL24" s="391"/>
      <c r="BM24" s="392"/>
      <c r="BN24" s="417">
        <v>1565484</v>
      </c>
      <c r="BO24" s="418"/>
      <c r="BP24" s="418"/>
      <c r="BQ24" s="418"/>
      <c r="BR24" s="418"/>
      <c r="BS24" s="418"/>
      <c r="BT24" s="418"/>
      <c r="BU24" s="419"/>
      <c r="BV24" s="417">
        <v>1451955</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175</v>
      </c>
      <c r="F25" s="374"/>
      <c r="G25" s="374"/>
      <c r="H25" s="374"/>
      <c r="I25" s="374"/>
      <c r="J25" s="374"/>
      <c r="K25" s="375"/>
      <c r="L25" s="370">
        <v>1</v>
      </c>
      <c r="M25" s="371"/>
      <c r="N25" s="371"/>
      <c r="O25" s="371"/>
      <c r="P25" s="372"/>
      <c r="Q25" s="370">
        <v>5550</v>
      </c>
      <c r="R25" s="371"/>
      <c r="S25" s="371"/>
      <c r="T25" s="371"/>
      <c r="U25" s="371"/>
      <c r="V25" s="372"/>
      <c r="W25" s="460"/>
      <c r="X25" s="397"/>
      <c r="Y25" s="398"/>
      <c r="Z25" s="373" t="s">
        <v>176</v>
      </c>
      <c r="AA25" s="374"/>
      <c r="AB25" s="374"/>
      <c r="AC25" s="374"/>
      <c r="AD25" s="374"/>
      <c r="AE25" s="374"/>
      <c r="AF25" s="374"/>
      <c r="AG25" s="375"/>
      <c r="AH25" s="370" t="s">
        <v>177</v>
      </c>
      <c r="AI25" s="371"/>
      <c r="AJ25" s="371"/>
      <c r="AK25" s="371"/>
      <c r="AL25" s="372"/>
      <c r="AM25" s="370" t="s">
        <v>177</v>
      </c>
      <c r="AN25" s="371"/>
      <c r="AO25" s="371"/>
      <c r="AP25" s="371"/>
      <c r="AQ25" s="371"/>
      <c r="AR25" s="372"/>
      <c r="AS25" s="370" t="s">
        <v>177</v>
      </c>
      <c r="AT25" s="371"/>
      <c r="AU25" s="371"/>
      <c r="AV25" s="371"/>
      <c r="AW25" s="371"/>
      <c r="AX25" s="430"/>
      <c r="AY25" s="443" t="s">
        <v>178</v>
      </c>
      <c r="AZ25" s="444"/>
      <c r="BA25" s="444"/>
      <c r="BB25" s="444"/>
      <c r="BC25" s="444"/>
      <c r="BD25" s="444"/>
      <c r="BE25" s="444"/>
      <c r="BF25" s="444"/>
      <c r="BG25" s="444"/>
      <c r="BH25" s="444"/>
      <c r="BI25" s="444"/>
      <c r="BJ25" s="444"/>
      <c r="BK25" s="444"/>
      <c r="BL25" s="444"/>
      <c r="BM25" s="445"/>
      <c r="BN25" s="446">
        <v>7420</v>
      </c>
      <c r="BO25" s="447"/>
      <c r="BP25" s="447"/>
      <c r="BQ25" s="447"/>
      <c r="BR25" s="447"/>
      <c r="BS25" s="447"/>
      <c r="BT25" s="447"/>
      <c r="BU25" s="448"/>
      <c r="BV25" s="446">
        <v>51821</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179</v>
      </c>
      <c r="F26" s="374"/>
      <c r="G26" s="374"/>
      <c r="H26" s="374"/>
      <c r="I26" s="374"/>
      <c r="J26" s="374"/>
      <c r="K26" s="375"/>
      <c r="L26" s="370">
        <v>1</v>
      </c>
      <c r="M26" s="371"/>
      <c r="N26" s="371"/>
      <c r="O26" s="371"/>
      <c r="P26" s="372"/>
      <c r="Q26" s="370">
        <v>5027</v>
      </c>
      <c r="R26" s="371"/>
      <c r="S26" s="371"/>
      <c r="T26" s="371"/>
      <c r="U26" s="371"/>
      <c r="V26" s="372"/>
      <c r="W26" s="460"/>
      <c r="X26" s="397"/>
      <c r="Y26" s="398"/>
      <c r="Z26" s="373" t="s">
        <v>180</v>
      </c>
      <c r="AA26" s="428"/>
      <c r="AB26" s="428"/>
      <c r="AC26" s="428"/>
      <c r="AD26" s="428"/>
      <c r="AE26" s="428"/>
      <c r="AF26" s="428"/>
      <c r="AG26" s="429"/>
      <c r="AH26" s="370">
        <v>1</v>
      </c>
      <c r="AI26" s="371"/>
      <c r="AJ26" s="371"/>
      <c r="AK26" s="371"/>
      <c r="AL26" s="372"/>
      <c r="AM26" s="370" t="s">
        <v>181</v>
      </c>
      <c r="AN26" s="371"/>
      <c r="AO26" s="371"/>
      <c r="AP26" s="371"/>
      <c r="AQ26" s="371"/>
      <c r="AR26" s="372"/>
      <c r="AS26" s="370" t="s">
        <v>182</v>
      </c>
      <c r="AT26" s="371"/>
      <c r="AU26" s="371"/>
      <c r="AV26" s="371"/>
      <c r="AW26" s="371"/>
      <c r="AX26" s="430"/>
      <c r="AY26" s="457" t="s">
        <v>183</v>
      </c>
      <c r="AZ26" s="377"/>
      <c r="BA26" s="377"/>
      <c r="BB26" s="377"/>
      <c r="BC26" s="377"/>
      <c r="BD26" s="377"/>
      <c r="BE26" s="377"/>
      <c r="BF26" s="377"/>
      <c r="BG26" s="377"/>
      <c r="BH26" s="377"/>
      <c r="BI26" s="377"/>
      <c r="BJ26" s="377"/>
      <c r="BK26" s="377"/>
      <c r="BL26" s="377"/>
      <c r="BM26" s="458"/>
      <c r="BN26" s="417" t="s">
        <v>184</v>
      </c>
      <c r="BO26" s="418"/>
      <c r="BP26" s="418"/>
      <c r="BQ26" s="418"/>
      <c r="BR26" s="418"/>
      <c r="BS26" s="418"/>
      <c r="BT26" s="418"/>
      <c r="BU26" s="419"/>
      <c r="BV26" s="417" t="s">
        <v>185</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186</v>
      </c>
      <c r="F27" s="374"/>
      <c r="G27" s="374"/>
      <c r="H27" s="374"/>
      <c r="I27" s="374"/>
      <c r="J27" s="374"/>
      <c r="K27" s="375"/>
      <c r="L27" s="370">
        <v>1</v>
      </c>
      <c r="M27" s="371"/>
      <c r="N27" s="371"/>
      <c r="O27" s="371"/>
      <c r="P27" s="372"/>
      <c r="Q27" s="370">
        <v>2690</v>
      </c>
      <c r="R27" s="371"/>
      <c r="S27" s="371"/>
      <c r="T27" s="371"/>
      <c r="U27" s="371"/>
      <c r="V27" s="372"/>
      <c r="W27" s="460"/>
      <c r="X27" s="397"/>
      <c r="Y27" s="398"/>
      <c r="Z27" s="373" t="s">
        <v>187</v>
      </c>
      <c r="AA27" s="374"/>
      <c r="AB27" s="374"/>
      <c r="AC27" s="374"/>
      <c r="AD27" s="374"/>
      <c r="AE27" s="374"/>
      <c r="AF27" s="374"/>
      <c r="AG27" s="375"/>
      <c r="AH27" s="370" t="s">
        <v>177</v>
      </c>
      <c r="AI27" s="371"/>
      <c r="AJ27" s="371"/>
      <c r="AK27" s="371"/>
      <c r="AL27" s="372"/>
      <c r="AM27" s="370" t="s">
        <v>185</v>
      </c>
      <c r="AN27" s="371"/>
      <c r="AO27" s="371"/>
      <c r="AP27" s="371"/>
      <c r="AQ27" s="371"/>
      <c r="AR27" s="372"/>
      <c r="AS27" s="370" t="s">
        <v>184</v>
      </c>
      <c r="AT27" s="371"/>
      <c r="AU27" s="371"/>
      <c r="AV27" s="371"/>
      <c r="AW27" s="371"/>
      <c r="AX27" s="430"/>
      <c r="AY27" s="454" t="s">
        <v>188</v>
      </c>
      <c r="AZ27" s="455"/>
      <c r="BA27" s="455"/>
      <c r="BB27" s="455"/>
      <c r="BC27" s="455"/>
      <c r="BD27" s="455"/>
      <c r="BE27" s="455"/>
      <c r="BF27" s="455"/>
      <c r="BG27" s="455"/>
      <c r="BH27" s="455"/>
      <c r="BI27" s="455"/>
      <c r="BJ27" s="455"/>
      <c r="BK27" s="455"/>
      <c r="BL27" s="455"/>
      <c r="BM27" s="456"/>
      <c r="BN27" s="451">
        <v>52292</v>
      </c>
      <c r="BO27" s="452"/>
      <c r="BP27" s="452"/>
      <c r="BQ27" s="452"/>
      <c r="BR27" s="452"/>
      <c r="BS27" s="452"/>
      <c r="BT27" s="452"/>
      <c r="BU27" s="453"/>
      <c r="BV27" s="451">
        <v>52266</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189</v>
      </c>
      <c r="F28" s="374"/>
      <c r="G28" s="374"/>
      <c r="H28" s="374"/>
      <c r="I28" s="374"/>
      <c r="J28" s="374"/>
      <c r="K28" s="375"/>
      <c r="L28" s="370">
        <v>1</v>
      </c>
      <c r="M28" s="371"/>
      <c r="N28" s="371"/>
      <c r="O28" s="371"/>
      <c r="P28" s="372"/>
      <c r="Q28" s="370">
        <v>2010</v>
      </c>
      <c r="R28" s="371"/>
      <c r="S28" s="371"/>
      <c r="T28" s="371"/>
      <c r="U28" s="371"/>
      <c r="V28" s="372"/>
      <c r="W28" s="460"/>
      <c r="X28" s="397"/>
      <c r="Y28" s="398"/>
      <c r="Z28" s="373" t="s">
        <v>190</v>
      </c>
      <c r="AA28" s="374"/>
      <c r="AB28" s="374"/>
      <c r="AC28" s="374"/>
      <c r="AD28" s="374"/>
      <c r="AE28" s="374"/>
      <c r="AF28" s="374"/>
      <c r="AG28" s="375"/>
      <c r="AH28" s="370" t="s">
        <v>184</v>
      </c>
      <c r="AI28" s="371"/>
      <c r="AJ28" s="371"/>
      <c r="AK28" s="371"/>
      <c r="AL28" s="372"/>
      <c r="AM28" s="370" t="s">
        <v>191</v>
      </c>
      <c r="AN28" s="371"/>
      <c r="AO28" s="371"/>
      <c r="AP28" s="371"/>
      <c r="AQ28" s="371"/>
      <c r="AR28" s="372"/>
      <c r="AS28" s="370" t="s">
        <v>177</v>
      </c>
      <c r="AT28" s="371"/>
      <c r="AU28" s="371"/>
      <c r="AV28" s="371"/>
      <c r="AW28" s="371"/>
      <c r="AX28" s="430"/>
      <c r="AY28" s="434" t="s">
        <v>192</v>
      </c>
      <c r="AZ28" s="435"/>
      <c r="BA28" s="435"/>
      <c r="BB28" s="436"/>
      <c r="BC28" s="443" t="s">
        <v>48</v>
      </c>
      <c r="BD28" s="444"/>
      <c r="BE28" s="444"/>
      <c r="BF28" s="444"/>
      <c r="BG28" s="444"/>
      <c r="BH28" s="444"/>
      <c r="BI28" s="444"/>
      <c r="BJ28" s="444"/>
      <c r="BK28" s="444"/>
      <c r="BL28" s="444"/>
      <c r="BM28" s="445"/>
      <c r="BN28" s="446">
        <v>1995578</v>
      </c>
      <c r="BO28" s="447"/>
      <c r="BP28" s="447"/>
      <c r="BQ28" s="447"/>
      <c r="BR28" s="447"/>
      <c r="BS28" s="447"/>
      <c r="BT28" s="447"/>
      <c r="BU28" s="448"/>
      <c r="BV28" s="446">
        <v>1589473</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193</v>
      </c>
      <c r="F29" s="374"/>
      <c r="G29" s="374"/>
      <c r="H29" s="374"/>
      <c r="I29" s="374"/>
      <c r="J29" s="374"/>
      <c r="K29" s="375"/>
      <c r="L29" s="370">
        <v>8</v>
      </c>
      <c r="M29" s="371"/>
      <c r="N29" s="371"/>
      <c r="O29" s="371"/>
      <c r="P29" s="372"/>
      <c r="Q29" s="370">
        <v>1810</v>
      </c>
      <c r="R29" s="371"/>
      <c r="S29" s="371"/>
      <c r="T29" s="371"/>
      <c r="U29" s="371"/>
      <c r="V29" s="372"/>
      <c r="W29" s="461"/>
      <c r="X29" s="462"/>
      <c r="Y29" s="463"/>
      <c r="Z29" s="373" t="s">
        <v>194</v>
      </c>
      <c r="AA29" s="374"/>
      <c r="AB29" s="374"/>
      <c r="AC29" s="374"/>
      <c r="AD29" s="374"/>
      <c r="AE29" s="374"/>
      <c r="AF29" s="374"/>
      <c r="AG29" s="375"/>
      <c r="AH29" s="370">
        <v>55</v>
      </c>
      <c r="AI29" s="371"/>
      <c r="AJ29" s="371"/>
      <c r="AK29" s="371"/>
      <c r="AL29" s="372"/>
      <c r="AM29" s="370">
        <v>152625</v>
      </c>
      <c r="AN29" s="371"/>
      <c r="AO29" s="371"/>
      <c r="AP29" s="371"/>
      <c r="AQ29" s="371"/>
      <c r="AR29" s="372"/>
      <c r="AS29" s="370">
        <v>2775</v>
      </c>
      <c r="AT29" s="371"/>
      <c r="AU29" s="371"/>
      <c r="AV29" s="371"/>
      <c r="AW29" s="371"/>
      <c r="AX29" s="430"/>
      <c r="AY29" s="437"/>
      <c r="AZ29" s="438"/>
      <c r="BA29" s="438"/>
      <c r="BB29" s="439"/>
      <c r="BC29" s="431" t="s">
        <v>195</v>
      </c>
      <c r="BD29" s="432"/>
      <c r="BE29" s="432"/>
      <c r="BF29" s="432"/>
      <c r="BG29" s="432"/>
      <c r="BH29" s="432"/>
      <c r="BI29" s="432"/>
      <c r="BJ29" s="432"/>
      <c r="BK29" s="432"/>
      <c r="BL29" s="432"/>
      <c r="BM29" s="433"/>
      <c r="BN29" s="417">
        <v>436</v>
      </c>
      <c r="BO29" s="418"/>
      <c r="BP29" s="418"/>
      <c r="BQ29" s="418"/>
      <c r="BR29" s="418"/>
      <c r="BS29" s="418"/>
      <c r="BT29" s="418"/>
      <c r="BU29" s="419"/>
      <c r="BV29" s="417">
        <v>436</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196</v>
      </c>
      <c r="X30" s="385"/>
      <c r="Y30" s="385"/>
      <c r="Z30" s="385"/>
      <c r="AA30" s="385"/>
      <c r="AB30" s="385"/>
      <c r="AC30" s="385"/>
      <c r="AD30" s="385"/>
      <c r="AE30" s="385"/>
      <c r="AF30" s="385"/>
      <c r="AG30" s="386"/>
      <c r="AH30" s="387">
        <v>92.3</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790998</v>
      </c>
      <c r="BO30" s="452"/>
      <c r="BP30" s="452"/>
      <c r="BQ30" s="452"/>
      <c r="BR30" s="452"/>
      <c r="BS30" s="452"/>
      <c r="BT30" s="452"/>
      <c r="BU30" s="453"/>
      <c r="BV30" s="451">
        <v>785549</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197</v>
      </c>
      <c r="D32" s="376"/>
      <c r="E32" s="376"/>
      <c r="F32" s="376"/>
      <c r="G32" s="376"/>
      <c r="H32" s="376"/>
      <c r="I32" s="376"/>
      <c r="J32" s="376"/>
      <c r="K32" s="376"/>
      <c r="L32" s="376"/>
      <c r="M32" s="376"/>
      <c r="N32" s="376"/>
      <c r="O32" s="376"/>
      <c r="P32" s="376"/>
      <c r="Q32" s="376"/>
      <c r="R32" s="376"/>
      <c r="S32" s="376"/>
      <c r="U32" s="377" t="s">
        <v>198</v>
      </c>
      <c r="V32" s="377"/>
      <c r="W32" s="377"/>
      <c r="X32" s="377"/>
      <c r="Y32" s="377"/>
      <c r="Z32" s="377"/>
      <c r="AA32" s="377"/>
      <c r="AB32" s="377"/>
      <c r="AC32" s="377"/>
      <c r="AD32" s="377"/>
      <c r="AE32" s="377"/>
      <c r="AF32" s="377"/>
      <c r="AG32" s="377"/>
      <c r="AH32" s="377"/>
      <c r="AI32" s="377"/>
      <c r="AJ32" s="377"/>
      <c r="AK32" s="377"/>
      <c r="AM32" s="377" t="s">
        <v>199</v>
      </c>
      <c r="AN32" s="377"/>
      <c r="AO32" s="377"/>
      <c r="AP32" s="377"/>
      <c r="AQ32" s="377"/>
      <c r="AR32" s="377"/>
      <c r="AS32" s="377"/>
      <c r="AT32" s="377"/>
      <c r="AU32" s="377"/>
      <c r="AV32" s="377"/>
      <c r="AW32" s="377"/>
      <c r="AX32" s="377"/>
      <c r="AY32" s="377"/>
      <c r="AZ32" s="377"/>
      <c r="BA32" s="377"/>
      <c r="BB32" s="377"/>
      <c r="BC32" s="377"/>
      <c r="BE32" s="377" t="s">
        <v>200</v>
      </c>
      <c r="BF32" s="377"/>
      <c r="BG32" s="377"/>
      <c r="BH32" s="377"/>
      <c r="BI32" s="377"/>
      <c r="BJ32" s="377"/>
      <c r="BK32" s="377"/>
      <c r="BL32" s="377"/>
      <c r="BM32" s="377"/>
      <c r="BN32" s="377"/>
      <c r="BO32" s="377"/>
      <c r="BP32" s="377"/>
      <c r="BQ32" s="377"/>
      <c r="BR32" s="377"/>
      <c r="BS32" s="377"/>
      <c r="BT32" s="377"/>
      <c r="BU32" s="377"/>
      <c r="BW32" s="377" t="s">
        <v>201</v>
      </c>
      <c r="BX32" s="377"/>
      <c r="BY32" s="377"/>
      <c r="BZ32" s="377"/>
      <c r="CA32" s="377"/>
      <c r="CB32" s="377"/>
      <c r="CC32" s="377"/>
      <c r="CD32" s="377"/>
      <c r="CE32" s="377"/>
      <c r="CF32" s="377"/>
      <c r="CG32" s="377"/>
      <c r="CH32" s="377"/>
      <c r="CI32" s="377"/>
      <c r="CJ32" s="377"/>
      <c r="CK32" s="377"/>
      <c r="CL32" s="377"/>
      <c r="CM32" s="377"/>
      <c r="CO32" s="377" t="s">
        <v>202</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203</v>
      </c>
      <c r="D33" s="369"/>
      <c r="E33" s="368" t="s">
        <v>204</v>
      </c>
      <c r="F33" s="368"/>
      <c r="G33" s="368"/>
      <c r="H33" s="368"/>
      <c r="I33" s="368"/>
      <c r="J33" s="368"/>
      <c r="K33" s="368"/>
      <c r="L33" s="368"/>
      <c r="M33" s="368"/>
      <c r="N33" s="368"/>
      <c r="O33" s="368"/>
      <c r="P33" s="368"/>
      <c r="Q33" s="368"/>
      <c r="R33" s="368"/>
      <c r="S33" s="368"/>
      <c r="T33" s="203"/>
      <c r="U33" s="369" t="s">
        <v>203</v>
      </c>
      <c r="V33" s="369"/>
      <c r="W33" s="368" t="s">
        <v>205</v>
      </c>
      <c r="X33" s="368"/>
      <c r="Y33" s="368"/>
      <c r="Z33" s="368"/>
      <c r="AA33" s="368"/>
      <c r="AB33" s="368"/>
      <c r="AC33" s="368"/>
      <c r="AD33" s="368"/>
      <c r="AE33" s="368"/>
      <c r="AF33" s="368"/>
      <c r="AG33" s="368"/>
      <c r="AH33" s="368"/>
      <c r="AI33" s="368"/>
      <c r="AJ33" s="368"/>
      <c r="AK33" s="368"/>
      <c r="AL33" s="203"/>
      <c r="AM33" s="369" t="s">
        <v>206</v>
      </c>
      <c r="AN33" s="369"/>
      <c r="AO33" s="368" t="s">
        <v>207</v>
      </c>
      <c r="AP33" s="368"/>
      <c r="AQ33" s="368"/>
      <c r="AR33" s="368"/>
      <c r="AS33" s="368"/>
      <c r="AT33" s="368"/>
      <c r="AU33" s="368"/>
      <c r="AV33" s="368"/>
      <c r="AW33" s="368"/>
      <c r="AX33" s="368"/>
      <c r="AY33" s="368"/>
      <c r="AZ33" s="368"/>
      <c r="BA33" s="368"/>
      <c r="BB33" s="368"/>
      <c r="BC33" s="368"/>
      <c r="BD33" s="204"/>
      <c r="BE33" s="368" t="s">
        <v>208</v>
      </c>
      <c r="BF33" s="368"/>
      <c r="BG33" s="368" t="s">
        <v>209</v>
      </c>
      <c r="BH33" s="368"/>
      <c r="BI33" s="368"/>
      <c r="BJ33" s="368"/>
      <c r="BK33" s="368"/>
      <c r="BL33" s="368"/>
      <c r="BM33" s="368"/>
      <c r="BN33" s="368"/>
      <c r="BO33" s="368"/>
      <c r="BP33" s="368"/>
      <c r="BQ33" s="368"/>
      <c r="BR33" s="368"/>
      <c r="BS33" s="368"/>
      <c r="BT33" s="368"/>
      <c r="BU33" s="368"/>
      <c r="BV33" s="204"/>
      <c r="BW33" s="369" t="s">
        <v>208</v>
      </c>
      <c r="BX33" s="369"/>
      <c r="BY33" s="368" t="s">
        <v>210</v>
      </c>
      <c r="BZ33" s="368"/>
      <c r="CA33" s="368"/>
      <c r="CB33" s="368"/>
      <c r="CC33" s="368"/>
      <c r="CD33" s="368"/>
      <c r="CE33" s="368"/>
      <c r="CF33" s="368"/>
      <c r="CG33" s="368"/>
      <c r="CH33" s="368"/>
      <c r="CI33" s="368"/>
      <c r="CJ33" s="368"/>
      <c r="CK33" s="368"/>
      <c r="CL33" s="368"/>
      <c r="CM33" s="368"/>
      <c r="CN33" s="203"/>
      <c r="CO33" s="369" t="s">
        <v>203</v>
      </c>
      <c r="CP33" s="369"/>
      <c r="CQ33" s="368" t="s">
        <v>211</v>
      </c>
      <c r="CR33" s="368"/>
      <c r="CS33" s="368"/>
      <c r="CT33" s="368"/>
      <c r="CU33" s="368"/>
      <c r="CV33" s="368"/>
      <c r="CW33" s="368"/>
      <c r="CX33" s="368"/>
      <c r="CY33" s="368"/>
      <c r="CZ33" s="368"/>
      <c r="DA33" s="368"/>
      <c r="DB33" s="368"/>
      <c r="DC33" s="368"/>
      <c r="DD33" s="368"/>
      <c r="DE33" s="368"/>
      <c r="DF33" s="203"/>
      <c r="DG33" s="367" t="s">
        <v>212</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2</v>
      </c>
      <c r="V34" s="365"/>
      <c r="W34" s="366" t="str">
        <f>IF('各会計、関係団体の財政状況及び健全化判断比率'!B28="","",'各会計、関係団体の財政状況及び健全化判断比率'!B28)</f>
        <v>朝日村国民健康保険特別会計</v>
      </c>
      <c r="X34" s="366"/>
      <c r="Y34" s="366"/>
      <c r="Z34" s="366"/>
      <c r="AA34" s="366"/>
      <c r="AB34" s="366"/>
      <c r="AC34" s="366"/>
      <c r="AD34" s="366"/>
      <c r="AE34" s="366"/>
      <c r="AF34" s="366"/>
      <c r="AG34" s="366"/>
      <c r="AH34" s="366"/>
      <c r="AI34" s="366"/>
      <c r="AJ34" s="366"/>
      <c r="AK34" s="366"/>
      <c r="AL34" s="178"/>
      <c r="AM34" s="365">
        <f>IF(AO34="","",MAX(C34:D43,U34:V43)+1)</f>
        <v>5</v>
      </c>
      <c r="AN34" s="365"/>
      <c r="AO34" s="366" t="str">
        <f>IF('各会計、関係団体の財政状況及び健全化判断比率'!B31="","",'各会計、関係団体の財政状況及び健全化判断比率'!B31)</f>
        <v>朝日村簡易水道事業会計</v>
      </c>
      <c r="AP34" s="366"/>
      <c r="AQ34" s="366"/>
      <c r="AR34" s="366"/>
      <c r="AS34" s="366"/>
      <c r="AT34" s="366"/>
      <c r="AU34" s="366"/>
      <c r="AV34" s="366"/>
      <c r="AW34" s="366"/>
      <c r="AX34" s="366"/>
      <c r="AY34" s="366"/>
      <c r="AZ34" s="366"/>
      <c r="BA34" s="366"/>
      <c r="BB34" s="366"/>
      <c r="BC34" s="366"/>
      <c r="BD34" s="178"/>
      <c r="BE34" s="365">
        <f>IF(BG34="","",MAX(C34:D43,U34:V43,AM34:AN43)+1)</f>
        <v>7</v>
      </c>
      <c r="BF34" s="365"/>
      <c r="BG34" s="366" t="str">
        <f>IF('各会計、関係団体の財政状況及び健全化判断比率'!B33="","",'各会計、関係団体の財政状況及び健全化判断比率'!B33)</f>
        <v>あさひプライムスキー場事業特別会計</v>
      </c>
      <c r="BH34" s="366"/>
      <c r="BI34" s="366"/>
      <c r="BJ34" s="366"/>
      <c r="BK34" s="366"/>
      <c r="BL34" s="366"/>
      <c r="BM34" s="366"/>
      <c r="BN34" s="366"/>
      <c r="BO34" s="366"/>
      <c r="BP34" s="366"/>
      <c r="BQ34" s="366"/>
      <c r="BR34" s="366"/>
      <c r="BS34" s="366"/>
      <c r="BT34" s="366"/>
      <c r="BU34" s="366"/>
      <c r="BV34" s="178"/>
      <c r="BW34" s="365">
        <f>IF(BY34="","",MAX(C34:D43,U34:V43,AM34:AN43,BE34:BF43)+1)</f>
        <v>8</v>
      </c>
      <c r="BX34" s="365"/>
      <c r="BY34" s="366" t="str">
        <f>IF('各会計、関係団体の財政状況及び健全化判断比率'!B68="","",'各会計、関係団体の財政状況及び健全化判断比率'!B68)</f>
        <v>松本広域連合（一般会計）</v>
      </c>
      <c r="BZ34" s="366"/>
      <c r="CA34" s="366"/>
      <c r="CB34" s="366"/>
      <c r="CC34" s="366"/>
      <c r="CD34" s="366"/>
      <c r="CE34" s="366"/>
      <c r="CF34" s="366"/>
      <c r="CG34" s="366"/>
      <c r="CH34" s="366"/>
      <c r="CI34" s="366"/>
      <c r="CJ34" s="366"/>
      <c r="CK34" s="366"/>
      <c r="CL34" s="366"/>
      <c r="CM34" s="366"/>
      <c r="CN34" s="178"/>
      <c r="CO34" s="365" t="str">
        <f>IF(CQ34="","",MAX(C34:D43,U34:V43,AM34:AN43,BE34:BF43,BW34:BX43)+1)</f>
        <v/>
      </c>
      <c r="CP34" s="365"/>
      <c r="CQ34" s="366" t="str">
        <f>IF('各会計、関係団体の財政状況及び健全化判断比率'!BS7="","",'各会計、関係団体の財政状況及び健全化判断比率'!BS7)</f>
        <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15">
      <c r="A35" s="178"/>
      <c r="B35" s="202"/>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8"/>
      <c r="U35" s="365">
        <f>IF(W35="","",U34+1)</f>
        <v>3</v>
      </c>
      <c r="V35" s="365"/>
      <c r="W35" s="366" t="str">
        <f>IF('各会計、関係団体の財政状況及び健全化判断比率'!B29="","",'各会計、関係団体の財政状況及び健全化判断比率'!B29)</f>
        <v>朝日村介護保険特別会計</v>
      </c>
      <c r="X35" s="366"/>
      <c r="Y35" s="366"/>
      <c r="Z35" s="366"/>
      <c r="AA35" s="366"/>
      <c r="AB35" s="366"/>
      <c r="AC35" s="366"/>
      <c r="AD35" s="366"/>
      <c r="AE35" s="366"/>
      <c r="AF35" s="366"/>
      <c r="AG35" s="366"/>
      <c r="AH35" s="366"/>
      <c r="AI35" s="366"/>
      <c r="AJ35" s="366"/>
      <c r="AK35" s="366"/>
      <c r="AL35" s="178"/>
      <c r="AM35" s="365">
        <f t="shared" ref="AM35:AM43" si="0">IF(AO35="","",AM34+1)</f>
        <v>6</v>
      </c>
      <c r="AN35" s="365"/>
      <c r="AO35" s="366" t="str">
        <f>IF('各会計、関係団体の財政状況及び健全化判断比率'!B32="","",'各会計、関係団体の財政状況及び健全化判断比率'!B32)</f>
        <v>朝日村下水道事業会計</v>
      </c>
      <c r="AP35" s="366"/>
      <c r="AQ35" s="366"/>
      <c r="AR35" s="366"/>
      <c r="AS35" s="366"/>
      <c r="AT35" s="366"/>
      <c r="AU35" s="366"/>
      <c r="AV35" s="366"/>
      <c r="AW35" s="366"/>
      <c r="AX35" s="366"/>
      <c r="AY35" s="366"/>
      <c r="AZ35" s="366"/>
      <c r="BA35" s="366"/>
      <c r="BB35" s="366"/>
      <c r="BC35" s="366"/>
      <c r="BD35" s="178"/>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8"/>
      <c r="BW35" s="365">
        <f t="shared" ref="BW35:BW43" si="2">IF(BY35="","",BW34+1)</f>
        <v>9</v>
      </c>
      <c r="BX35" s="365"/>
      <c r="BY35" s="366" t="str">
        <f>IF('各会計、関係団体の財政状況及び健全化判断比率'!B69="","",'各会計、関係団体の財政状況及び健全化判断比率'!B69)</f>
        <v>松本広域連合（松本地域ふるさと基金事業特別会計）</v>
      </c>
      <c r="BZ35" s="366"/>
      <c r="CA35" s="366"/>
      <c r="CB35" s="366"/>
      <c r="CC35" s="366"/>
      <c r="CD35" s="366"/>
      <c r="CE35" s="366"/>
      <c r="CF35" s="366"/>
      <c r="CG35" s="366"/>
      <c r="CH35" s="366"/>
      <c r="CI35" s="366"/>
      <c r="CJ35" s="366"/>
      <c r="CK35" s="366"/>
      <c r="CL35" s="366"/>
      <c r="CM35" s="366"/>
      <c r="CN35" s="178"/>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15">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4</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10</v>
      </c>
      <c r="BX36" s="365"/>
      <c r="BY36" s="366" t="str">
        <f>IF('各会計、関係団体の財政状況及び健全化判断比率'!B70="","",'各会計、関係団体の財政状況及び健全化判断比率'!B70)</f>
        <v>長野県市町村自治振興組合（一般会計）</v>
      </c>
      <c r="BZ36" s="366"/>
      <c r="CA36" s="366"/>
      <c r="CB36" s="366"/>
      <c r="CC36" s="366"/>
      <c r="CD36" s="366"/>
      <c r="CE36" s="366"/>
      <c r="CF36" s="366"/>
      <c r="CG36" s="366"/>
      <c r="CH36" s="366"/>
      <c r="CI36" s="366"/>
      <c r="CJ36" s="366"/>
      <c r="CK36" s="366"/>
      <c r="CL36" s="366"/>
      <c r="CM36" s="366"/>
      <c r="CN36" s="178"/>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11</v>
      </c>
      <c r="BX37" s="365"/>
      <c r="BY37" s="366" t="str">
        <f>IF('各会計、関係団体の財政状況及び健全化判断比率'!B71="","",'各会計、関係団体の財政状況及び健全化判断比率'!B71)</f>
        <v>長野県後期高齢者医療広域連合（一般会計）</v>
      </c>
      <c r="BZ37" s="366"/>
      <c r="CA37" s="366"/>
      <c r="CB37" s="366"/>
      <c r="CC37" s="366"/>
      <c r="CD37" s="366"/>
      <c r="CE37" s="366"/>
      <c r="CF37" s="366"/>
      <c r="CG37" s="366"/>
      <c r="CH37" s="366"/>
      <c r="CI37" s="366"/>
      <c r="CJ37" s="366"/>
      <c r="CK37" s="366"/>
      <c r="CL37" s="366"/>
      <c r="CM37" s="366"/>
      <c r="CN37" s="178"/>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12</v>
      </c>
      <c r="BX38" s="365"/>
      <c r="BY38" s="366" t="str">
        <f>IF('各会計、関係団体の財政状況及び健全化判断比率'!B72="","",'各会計、関係団体の財政状況及び健全化判断比率'!B72)</f>
        <v>長野県後期高齢者医療広域連合（後期高齢者医療事業会計）</v>
      </c>
      <c r="BZ38" s="366"/>
      <c r="CA38" s="366"/>
      <c r="CB38" s="366"/>
      <c r="CC38" s="366"/>
      <c r="CD38" s="366"/>
      <c r="CE38" s="366"/>
      <c r="CF38" s="366"/>
      <c r="CG38" s="366"/>
      <c r="CH38" s="366"/>
      <c r="CI38" s="366"/>
      <c r="CJ38" s="366"/>
      <c r="CK38" s="366"/>
      <c r="CL38" s="366"/>
      <c r="CM38" s="366"/>
      <c r="CN38" s="178"/>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15">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f t="shared" si="2"/>
        <v>13</v>
      </c>
      <c r="BX39" s="365"/>
      <c r="BY39" s="366" t="str">
        <f>IF('各会計、関係団体の財政状況及び健全化判断比率'!B73="","",'各会計、関係団体の財政状況及び健全化判断比率'!B73)</f>
        <v>長野県市町村総合事務組合（一般会計）</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f t="shared" si="2"/>
        <v>14</v>
      </c>
      <c r="BX40" s="365"/>
      <c r="BY40" s="366" t="str">
        <f>IF('各会計、関係団体の財政状況及び健全化判断比率'!B74="","",'各会計、関係団体の財政状況及び健全化判断比率'!B74)</f>
        <v>長野県市町村総合事務組合（非常勤職員公務災害補償特別会計）</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f t="shared" si="2"/>
        <v>15</v>
      </c>
      <c r="BX41" s="365"/>
      <c r="BY41" s="366" t="str">
        <f>IF('各会計、関係団体の財政状況及び健全化判断比率'!B75="","",'各会計、関係団体の財政状況及び健全化判断比率'!B75)</f>
        <v>中信地域町村交通災害共済事務組合</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f t="shared" si="2"/>
        <v>16</v>
      </c>
      <c r="BX42" s="365"/>
      <c r="BY42" s="366" t="str">
        <f>IF('各会計、関係団体の財政状況及び健全化判断比率'!B76="","",'各会計、関係団体の財政状況及び健全化判断比率'!B76)</f>
        <v>松塩安筑老人福祉施設組合</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f t="shared" si="2"/>
        <v>17</v>
      </c>
      <c r="BX43" s="365"/>
      <c r="BY43" s="366" t="str">
        <f>IF('各会計、関係団体の財政状況及び健全化判断比率'!B77="","",'各会計、関係団体の財政状況及び健全化判断比率'!B77)</f>
        <v>松塩筑木曽老人福祉施設組合</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362" t="s">
        <v>214</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215</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216</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217</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218</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219</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220</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58" t="s">
        <v>612</v>
      </c>
    </row>
    <row r="54" spans="5:113" x14ac:dyDescent="0.15"/>
    <row r="55" spans="5:113" x14ac:dyDescent="0.15"/>
    <row r="56" spans="5:113" x14ac:dyDescent="0.15"/>
  </sheetData>
  <sheetProtection algorithmName="SHA-512" hashValue="jo/blZfotDSLJcgGkIDsq9dvpgAf6D9r7//HrElkALfTM2Oqx7DNewF/vVUfTGt09qLdt6Ci0eJsqCCvSDQDmg==" saltValue="2MfrBvCbELuoap3eMUwTG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6" t="s">
        <v>576</v>
      </c>
      <c r="D34" s="1156"/>
      <c r="E34" s="1157"/>
      <c r="F34" s="32" t="s">
        <v>529</v>
      </c>
      <c r="G34" s="33" t="s">
        <v>529</v>
      </c>
      <c r="H34" s="33">
        <v>3.02</v>
      </c>
      <c r="I34" s="33">
        <v>6.03</v>
      </c>
      <c r="J34" s="34">
        <v>6.92</v>
      </c>
      <c r="K34" s="22"/>
      <c r="L34" s="22"/>
      <c r="M34" s="22"/>
      <c r="N34" s="22"/>
      <c r="O34" s="22"/>
      <c r="P34" s="22"/>
    </row>
    <row r="35" spans="1:16" ht="39" customHeight="1" x14ac:dyDescent="0.15">
      <c r="A35" s="22"/>
      <c r="B35" s="35"/>
      <c r="C35" s="1150" t="s">
        <v>577</v>
      </c>
      <c r="D35" s="1151"/>
      <c r="E35" s="1152"/>
      <c r="F35" s="36">
        <v>6.12</v>
      </c>
      <c r="G35" s="37">
        <v>5.46</v>
      </c>
      <c r="H35" s="37">
        <v>5.67</v>
      </c>
      <c r="I35" s="37">
        <v>4.43</v>
      </c>
      <c r="J35" s="38">
        <v>4.62</v>
      </c>
      <c r="K35" s="22"/>
      <c r="L35" s="22"/>
      <c r="M35" s="22"/>
      <c r="N35" s="22"/>
      <c r="O35" s="22"/>
      <c r="P35" s="22"/>
    </row>
    <row r="36" spans="1:16" ht="39" customHeight="1" x14ac:dyDescent="0.15">
      <c r="A36" s="22"/>
      <c r="B36" s="35"/>
      <c r="C36" s="1150" t="s">
        <v>578</v>
      </c>
      <c r="D36" s="1151"/>
      <c r="E36" s="1152"/>
      <c r="F36" s="36" t="s">
        <v>529</v>
      </c>
      <c r="G36" s="37" t="s">
        <v>529</v>
      </c>
      <c r="H36" s="37">
        <v>0.99</v>
      </c>
      <c r="I36" s="37">
        <v>2.14</v>
      </c>
      <c r="J36" s="38">
        <v>2.35</v>
      </c>
      <c r="K36" s="22"/>
      <c r="L36" s="22"/>
      <c r="M36" s="22"/>
      <c r="N36" s="22"/>
      <c r="O36" s="22"/>
      <c r="P36" s="22"/>
    </row>
    <row r="37" spans="1:16" ht="39" customHeight="1" x14ac:dyDescent="0.15">
      <c r="A37" s="22"/>
      <c r="B37" s="35"/>
      <c r="C37" s="1150" t="s">
        <v>579</v>
      </c>
      <c r="D37" s="1151"/>
      <c r="E37" s="1152"/>
      <c r="F37" s="36">
        <v>0.16</v>
      </c>
      <c r="G37" s="37">
        <v>0.14000000000000001</v>
      </c>
      <c r="H37" s="37">
        <v>0</v>
      </c>
      <c r="I37" s="37">
        <v>0.46</v>
      </c>
      <c r="J37" s="38">
        <v>0.54</v>
      </c>
      <c r="K37" s="22"/>
      <c r="L37" s="22"/>
      <c r="M37" s="22"/>
      <c r="N37" s="22"/>
      <c r="O37" s="22"/>
      <c r="P37" s="22"/>
    </row>
    <row r="38" spans="1:16" ht="39" customHeight="1" x14ac:dyDescent="0.15">
      <c r="A38" s="22"/>
      <c r="B38" s="35"/>
      <c r="C38" s="1150" t="s">
        <v>580</v>
      </c>
      <c r="D38" s="1151"/>
      <c r="E38" s="1152"/>
      <c r="F38" s="36">
        <v>0.7</v>
      </c>
      <c r="G38" s="37">
        <v>0.09</v>
      </c>
      <c r="H38" s="37">
        <v>0.09</v>
      </c>
      <c r="I38" s="37">
        <v>0.24</v>
      </c>
      <c r="J38" s="38">
        <v>0.13</v>
      </c>
      <c r="K38" s="22"/>
      <c r="L38" s="22"/>
      <c r="M38" s="22"/>
      <c r="N38" s="22"/>
      <c r="O38" s="22"/>
      <c r="P38" s="22"/>
    </row>
    <row r="39" spans="1:16" ht="39" customHeight="1" x14ac:dyDescent="0.15">
      <c r="A39" s="22"/>
      <c r="B39" s="35"/>
      <c r="C39" s="1150" t="s">
        <v>581</v>
      </c>
      <c r="D39" s="1151"/>
      <c r="E39" s="1152"/>
      <c r="F39" s="36">
        <v>0</v>
      </c>
      <c r="G39" s="37">
        <v>0</v>
      </c>
      <c r="H39" s="37">
        <v>0</v>
      </c>
      <c r="I39" s="37">
        <v>0</v>
      </c>
      <c r="J39" s="38">
        <v>0</v>
      </c>
      <c r="K39" s="22"/>
      <c r="L39" s="22"/>
      <c r="M39" s="22"/>
      <c r="N39" s="22"/>
      <c r="O39" s="22"/>
      <c r="P39" s="22"/>
    </row>
    <row r="40" spans="1:16" ht="39" customHeight="1" x14ac:dyDescent="0.15">
      <c r="A40" s="22"/>
      <c r="B40" s="35"/>
      <c r="C40" s="1150" t="s">
        <v>582</v>
      </c>
      <c r="D40" s="1151"/>
      <c r="E40" s="1152"/>
      <c r="F40" s="36">
        <v>0</v>
      </c>
      <c r="G40" s="37">
        <v>0</v>
      </c>
      <c r="H40" s="37">
        <v>0</v>
      </c>
      <c r="I40" s="37">
        <v>0</v>
      </c>
      <c r="J40" s="38">
        <v>0</v>
      </c>
      <c r="K40" s="22"/>
      <c r="L40" s="22"/>
      <c r="M40" s="22"/>
      <c r="N40" s="22"/>
      <c r="O40" s="22"/>
      <c r="P40" s="22"/>
    </row>
    <row r="41" spans="1:16" ht="39" customHeight="1" x14ac:dyDescent="0.15">
      <c r="A41" s="22"/>
      <c r="B41" s="35"/>
      <c r="C41" s="1150"/>
      <c r="D41" s="1151"/>
      <c r="E41" s="1152"/>
      <c r="F41" s="36"/>
      <c r="G41" s="37"/>
      <c r="H41" s="37"/>
      <c r="I41" s="37"/>
      <c r="J41" s="38"/>
      <c r="K41" s="22"/>
      <c r="L41" s="22"/>
      <c r="M41" s="22"/>
      <c r="N41" s="22"/>
      <c r="O41" s="22"/>
      <c r="P41" s="22"/>
    </row>
    <row r="42" spans="1:16" ht="39" customHeight="1" x14ac:dyDescent="0.15">
      <c r="A42" s="22"/>
      <c r="B42" s="39"/>
      <c r="C42" s="1150" t="s">
        <v>583</v>
      </c>
      <c r="D42" s="1151"/>
      <c r="E42" s="1152"/>
      <c r="F42" s="36" t="s">
        <v>529</v>
      </c>
      <c r="G42" s="37" t="s">
        <v>529</v>
      </c>
      <c r="H42" s="37" t="s">
        <v>529</v>
      </c>
      <c r="I42" s="37" t="s">
        <v>529</v>
      </c>
      <c r="J42" s="38" t="s">
        <v>529</v>
      </c>
      <c r="K42" s="22"/>
      <c r="L42" s="22"/>
      <c r="M42" s="22"/>
      <c r="N42" s="22"/>
      <c r="O42" s="22"/>
      <c r="P42" s="22"/>
    </row>
    <row r="43" spans="1:16" ht="39" customHeight="1" thickBot="1" x14ac:dyDescent="0.2">
      <c r="A43" s="22"/>
      <c r="B43" s="40"/>
      <c r="C43" s="1153" t="s">
        <v>584</v>
      </c>
      <c r="D43" s="1154"/>
      <c r="E43" s="1155"/>
      <c r="F43" s="41">
        <v>0.82</v>
      </c>
      <c r="G43" s="42">
        <v>2.5299999999999998</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mrhWQHt6BoP2ptMuE3LIgDTqIqRiP4aSVI4Y+W23R9CJxAJQNrm9JE011d1gVT8yFmRFB4o2cAkSlxS/d4TLw==" saltValue="pFBsa0KPQ8XNwAH3cXSp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N61" sqref="N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244</v>
      </c>
      <c r="L45" s="60">
        <v>217</v>
      </c>
      <c r="M45" s="60">
        <v>199</v>
      </c>
      <c r="N45" s="60">
        <v>224</v>
      </c>
      <c r="O45" s="61">
        <v>268</v>
      </c>
      <c r="P45" s="48"/>
      <c r="Q45" s="48"/>
      <c r="R45" s="48"/>
      <c r="S45" s="48"/>
      <c r="T45" s="48"/>
      <c r="U45" s="48"/>
    </row>
    <row r="46" spans="1:21" ht="30.75" customHeight="1" x14ac:dyDescent="0.15">
      <c r="A46" s="48"/>
      <c r="B46" s="1178"/>
      <c r="C46" s="1179"/>
      <c r="D46" s="62"/>
      <c r="E46" s="1160" t="s">
        <v>13</v>
      </c>
      <c r="F46" s="1160"/>
      <c r="G46" s="1160"/>
      <c r="H46" s="1160"/>
      <c r="I46" s="1160"/>
      <c r="J46" s="1161"/>
      <c r="K46" s="63" t="s">
        <v>529</v>
      </c>
      <c r="L46" s="64" t="s">
        <v>529</v>
      </c>
      <c r="M46" s="64" t="s">
        <v>529</v>
      </c>
      <c r="N46" s="64" t="s">
        <v>529</v>
      </c>
      <c r="O46" s="65" t="s">
        <v>529</v>
      </c>
      <c r="P46" s="48"/>
      <c r="Q46" s="48"/>
      <c r="R46" s="48"/>
      <c r="S46" s="48"/>
      <c r="T46" s="48"/>
      <c r="U46" s="48"/>
    </row>
    <row r="47" spans="1:21" ht="30.75" customHeight="1" x14ac:dyDescent="0.15">
      <c r="A47" s="48"/>
      <c r="B47" s="1178"/>
      <c r="C47" s="1179"/>
      <c r="D47" s="62"/>
      <c r="E47" s="1160" t="s">
        <v>14</v>
      </c>
      <c r="F47" s="1160"/>
      <c r="G47" s="1160"/>
      <c r="H47" s="1160"/>
      <c r="I47" s="1160"/>
      <c r="J47" s="1161"/>
      <c r="K47" s="63" t="s">
        <v>529</v>
      </c>
      <c r="L47" s="64" t="s">
        <v>529</v>
      </c>
      <c r="M47" s="64" t="s">
        <v>529</v>
      </c>
      <c r="N47" s="64" t="s">
        <v>529</v>
      </c>
      <c r="O47" s="65" t="s">
        <v>529</v>
      </c>
      <c r="P47" s="48"/>
      <c r="Q47" s="48"/>
      <c r="R47" s="48"/>
      <c r="S47" s="48"/>
      <c r="T47" s="48"/>
      <c r="U47" s="48"/>
    </row>
    <row r="48" spans="1:21" ht="30.75" customHeight="1" x14ac:dyDescent="0.15">
      <c r="A48" s="48"/>
      <c r="B48" s="1178"/>
      <c r="C48" s="1179"/>
      <c r="D48" s="62"/>
      <c r="E48" s="1160" t="s">
        <v>15</v>
      </c>
      <c r="F48" s="1160"/>
      <c r="G48" s="1160"/>
      <c r="H48" s="1160"/>
      <c r="I48" s="1160"/>
      <c r="J48" s="1161"/>
      <c r="K48" s="63">
        <v>286</v>
      </c>
      <c r="L48" s="64">
        <v>318</v>
      </c>
      <c r="M48" s="64">
        <v>226</v>
      </c>
      <c r="N48" s="64">
        <v>233</v>
      </c>
      <c r="O48" s="65">
        <v>222</v>
      </c>
      <c r="P48" s="48"/>
      <c r="Q48" s="48"/>
      <c r="R48" s="48"/>
      <c r="S48" s="48"/>
      <c r="T48" s="48"/>
      <c r="U48" s="48"/>
    </row>
    <row r="49" spans="1:21" ht="30.75" customHeight="1" x14ac:dyDescent="0.15">
      <c r="A49" s="48"/>
      <c r="B49" s="1178"/>
      <c r="C49" s="1179"/>
      <c r="D49" s="62"/>
      <c r="E49" s="1160" t="s">
        <v>16</v>
      </c>
      <c r="F49" s="1160"/>
      <c r="G49" s="1160"/>
      <c r="H49" s="1160"/>
      <c r="I49" s="1160"/>
      <c r="J49" s="1161"/>
      <c r="K49" s="63">
        <v>32</v>
      </c>
      <c r="L49" s="64">
        <v>22</v>
      </c>
      <c r="M49" s="64">
        <v>18</v>
      </c>
      <c r="N49" s="64">
        <v>10</v>
      </c>
      <c r="O49" s="65">
        <v>8</v>
      </c>
      <c r="P49" s="48"/>
      <c r="Q49" s="48"/>
      <c r="R49" s="48"/>
      <c r="S49" s="48"/>
      <c r="T49" s="48"/>
      <c r="U49" s="48"/>
    </row>
    <row r="50" spans="1:21" ht="30.75" customHeight="1" x14ac:dyDescent="0.15">
      <c r="A50" s="48"/>
      <c r="B50" s="1178"/>
      <c r="C50" s="1179"/>
      <c r="D50" s="62"/>
      <c r="E50" s="1160" t="s">
        <v>17</v>
      </c>
      <c r="F50" s="1160"/>
      <c r="G50" s="1160"/>
      <c r="H50" s="1160"/>
      <c r="I50" s="1160"/>
      <c r="J50" s="1161"/>
      <c r="K50" s="63">
        <v>0</v>
      </c>
      <c r="L50" s="64" t="s">
        <v>529</v>
      </c>
      <c r="M50" s="64" t="s">
        <v>529</v>
      </c>
      <c r="N50" s="64" t="s">
        <v>529</v>
      </c>
      <c r="O50" s="65" t="s">
        <v>529</v>
      </c>
      <c r="P50" s="48"/>
      <c r="Q50" s="48"/>
      <c r="R50" s="48"/>
      <c r="S50" s="48"/>
      <c r="T50" s="48"/>
      <c r="U50" s="48"/>
    </row>
    <row r="51" spans="1:21" ht="30.75" customHeight="1" x14ac:dyDescent="0.15">
      <c r="A51" s="48"/>
      <c r="B51" s="1180"/>
      <c r="C51" s="1181"/>
      <c r="D51" s="66"/>
      <c r="E51" s="1160" t="s">
        <v>18</v>
      </c>
      <c r="F51" s="1160"/>
      <c r="G51" s="1160"/>
      <c r="H51" s="1160"/>
      <c r="I51" s="1160"/>
      <c r="J51" s="1161"/>
      <c r="K51" s="63">
        <v>0</v>
      </c>
      <c r="L51" s="64" t="s">
        <v>529</v>
      </c>
      <c r="M51" s="64" t="s">
        <v>529</v>
      </c>
      <c r="N51" s="64">
        <v>0</v>
      </c>
      <c r="O51" s="65" t="s">
        <v>529</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430</v>
      </c>
      <c r="L52" s="64">
        <v>422</v>
      </c>
      <c r="M52" s="64">
        <v>431</v>
      </c>
      <c r="N52" s="64">
        <v>349</v>
      </c>
      <c r="O52" s="65">
        <v>370</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132</v>
      </c>
      <c r="L53" s="69">
        <v>135</v>
      </c>
      <c r="M53" s="69">
        <v>12</v>
      </c>
      <c r="N53" s="69">
        <v>118</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66" t="s">
        <v>25</v>
      </c>
      <c r="C57" s="1167"/>
      <c r="D57" s="1170" t="s">
        <v>26</v>
      </c>
      <c r="E57" s="1171"/>
      <c r="F57" s="1171"/>
      <c r="G57" s="1171"/>
      <c r="H57" s="1171"/>
      <c r="I57" s="1171"/>
      <c r="J57" s="1172"/>
      <c r="K57" s="83"/>
      <c r="L57" s="84"/>
      <c r="M57" s="84"/>
      <c r="N57" s="84"/>
      <c r="O57" s="85"/>
    </row>
    <row r="58" spans="1:21" ht="31.5" customHeight="1" thickBot="1" x14ac:dyDescent="0.2">
      <c r="B58" s="1168"/>
      <c r="C58" s="1169"/>
      <c r="D58" s="1173" t="s">
        <v>27</v>
      </c>
      <c r="E58" s="1174"/>
      <c r="F58" s="1174"/>
      <c r="G58" s="1174"/>
      <c r="H58" s="1174"/>
      <c r="I58" s="1174"/>
      <c r="J58" s="11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1SdzP3usOSaffOoq5RydvbAaibYBib3s44+8cEdTObmeES15bMl9Pclwn+Nlv7JoBwTBFK+yGqX+5QbL04tw==" saltValue="oNXgXONFRUKwL+7IkaXH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I48" sqref="I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196" t="s">
        <v>30</v>
      </c>
      <c r="C41" s="1197"/>
      <c r="D41" s="102"/>
      <c r="E41" s="1198" t="s">
        <v>31</v>
      </c>
      <c r="F41" s="1198"/>
      <c r="G41" s="1198"/>
      <c r="H41" s="1199"/>
      <c r="I41" s="346">
        <v>2191</v>
      </c>
      <c r="J41" s="347">
        <v>1765</v>
      </c>
      <c r="K41" s="347">
        <v>1787</v>
      </c>
      <c r="L41" s="347">
        <v>2018</v>
      </c>
      <c r="M41" s="348">
        <v>2062</v>
      </c>
    </row>
    <row r="42" spans="2:13" ht="27.75" customHeight="1" x14ac:dyDescent="0.15">
      <c r="B42" s="1186"/>
      <c r="C42" s="1187"/>
      <c r="D42" s="103"/>
      <c r="E42" s="1190" t="s">
        <v>32</v>
      </c>
      <c r="F42" s="1190"/>
      <c r="G42" s="1190"/>
      <c r="H42" s="1191"/>
      <c r="I42" s="349" t="s">
        <v>529</v>
      </c>
      <c r="J42" s="350" t="s">
        <v>529</v>
      </c>
      <c r="K42" s="350" t="s">
        <v>529</v>
      </c>
      <c r="L42" s="350" t="s">
        <v>529</v>
      </c>
      <c r="M42" s="351" t="s">
        <v>529</v>
      </c>
    </row>
    <row r="43" spans="2:13" ht="27.75" customHeight="1" x14ac:dyDescent="0.15">
      <c r="B43" s="1186"/>
      <c r="C43" s="1187"/>
      <c r="D43" s="103"/>
      <c r="E43" s="1190" t="s">
        <v>33</v>
      </c>
      <c r="F43" s="1190"/>
      <c r="G43" s="1190"/>
      <c r="H43" s="1191"/>
      <c r="I43" s="349">
        <v>2053</v>
      </c>
      <c r="J43" s="350">
        <v>1908</v>
      </c>
      <c r="K43" s="350">
        <v>1638</v>
      </c>
      <c r="L43" s="350">
        <v>1465</v>
      </c>
      <c r="M43" s="351">
        <v>1124</v>
      </c>
    </row>
    <row r="44" spans="2:13" ht="27.75" customHeight="1" x14ac:dyDescent="0.15">
      <c r="B44" s="1186"/>
      <c r="C44" s="1187"/>
      <c r="D44" s="103"/>
      <c r="E44" s="1190" t="s">
        <v>34</v>
      </c>
      <c r="F44" s="1190"/>
      <c r="G44" s="1190"/>
      <c r="H44" s="1191"/>
      <c r="I44" s="349">
        <v>93</v>
      </c>
      <c r="J44" s="350">
        <v>96</v>
      </c>
      <c r="K44" s="350">
        <v>74</v>
      </c>
      <c r="L44" s="350">
        <v>68</v>
      </c>
      <c r="M44" s="351">
        <v>54</v>
      </c>
    </row>
    <row r="45" spans="2:13" ht="27.75" customHeight="1" x14ac:dyDescent="0.15">
      <c r="B45" s="1186"/>
      <c r="C45" s="1187"/>
      <c r="D45" s="103"/>
      <c r="E45" s="1190" t="s">
        <v>35</v>
      </c>
      <c r="F45" s="1190"/>
      <c r="G45" s="1190"/>
      <c r="H45" s="1191"/>
      <c r="I45" s="349">
        <v>461</v>
      </c>
      <c r="J45" s="350">
        <v>439</v>
      </c>
      <c r="K45" s="350">
        <v>436</v>
      </c>
      <c r="L45" s="350">
        <v>435</v>
      </c>
      <c r="M45" s="351">
        <v>420</v>
      </c>
    </row>
    <row r="46" spans="2:13" ht="27.75" customHeight="1" x14ac:dyDescent="0.15">
      <c r="B46" s="1186"/>
      <c r="C46" s="1187"/>
      <c r="D46" s="104"/>
      <c r="E46" s="1190" t="s">
        <v>36</v>
      </c>
      <c r="F46" s="1190"/>
      <c r="G46" s="1190"/>
      <c r="H46" s="1191"/>
      <c r="I46" s="349" t="s">
        <v>529</v>
      </c>
      <c r="J46" s="350" t="s">
        <v>529</v>
      </c>
      <c r="K46" s="350" t="s">
        <v>529</v>
      </c>
      <c r="L46" s="350" t="s">
        <v>529</v>
      </c>
      <c r="M46" s="351" t="s">
        <v>529</v>
      </c>
    </row>
    <row r="47" spans="2:13" ht="27.75" customHeight="1" x14ac:dyDescent="0.15">
      <c r="B47" s="1186"/>
      <c r="C47" s="1187"/>
      <c r="D47" s="105"/>
      <c r="E47" s="1200" t="s">
        <v>37</v>
      </c>
      <c r="F47" s="1201"/>
      <c r="G47" s="1201"/>
      <c r="H47" s="1202"/>
      <c r="I47" s="349" t="s">
        <v>529</v>
      </c>
      <c r="J47" s="350" t="s">
        <v>529</v>
      </c>
      <c r="K47" s="350" t="s">
        <v>529</v>
      </c>
      <c r="L47" s="350" t="s">
        <v>529</v>
      </c>
      <c r="M47" s="351" t="s">
        <v>529</v>
      </c>
    </row>
    <row r="48" spans="2:13" ht="27.75" customHeight="1" x14ac:dyDescent="0.15">
      <c r="B48" s="1186"/>
      <c r="C48" s="1187"/>
      <c r="D48" s="103"/>
      <c r="E48" s="1190" t="s">
        <v>38</v>
      </c>
      <c r="F48" s="1190"/>
      <c r="G48" s="1190"/>
      <c r="H48" s="1191"/>
      <c r="I48" s="349" t="s">
        <v>529</v>
      </c>
      <c r="J48" s="350" t="s">
        <v>529</v>
      </c>
      <c r="K48" s="350" t="s">
        <v>529</v>
      </c>
      <c r="L48" s="350" t="s">
        <v>529</v>
      </c>
      <c r="M48" s="351" t="s">
        <v>529</v>
      </c>
    </row>
    <row r="49" spans="2:13" ht="27.75" customHeight="1" x14ac:dyDescent="0.15">
      <c r="B49" s="1188"/>
      <c r="C49" s="1189"/>
      <c r="D49" s="103"/>
      <c r="E49" s="1190" t="s">
        <v>39</v>
      </c>
      <c r="F49" s="1190"/>
      <c r="G49" s="1190"/>
      <c r="H49" s="1191"/>
      <c r="I49" s="349" t="s">
        <v>529</v>
      </c>
      <c r="J49" s="350" t="s">
        <v>529</v>
      </c>
      <c r="K49" s="350" t="s">
        <v>529</v>
      </c>
      <c r="L49" s="350" t="s">
        <v>529</v>
      </c>
      <c r="M49" s="351" t="s">
        <v>529</v>
      </c>
    </row>
    <row r="50" spans="2:13" ht="27.75" customHeight="1" x14ac:dyDescent="0.15">
      <c r="B50" s="1184" t="s">
        <v>40</v>
      </c>
      <c r="C50" s="1185"/>
      <c r="D50" s="106"/>
      <c r="E50" s="1190" t="s">
        <v>41</v>
      </c>
      <c r="F50" s="1190"/>
      <c r="G50" s="1190"/>
      <c r="H50" s="1191"/>
      <c r="I50" s="349">
        <v>2269</v>
      </c>
      <c r="J50" s="350">
        <v>2051</v>
      </c>
      <c r="K50" s="350">
        <v>2350</v>
      </c>
      <c r="L50" s="350">
        <v>2501</v>
      </c>
      <c r="M50" s="351">
        <v>2940</v>
      </c>
    </row>
    <row r="51" spans="2:13" ht="27.75" customHeight="1" x14ac:dyDescent="0.15">
      <c r="B51" s="1186"/>
      <c r="C51" s="1187"/>
      <c r="D51" s="103"/>
      <c r="E51" s="1190" t="s">
        <v>42</v>
      </c>
      <c r="F51" s="1190"/>
      <c r="G51" s="1190"/>
      <c r="H51" s="1191"/>
      <c r="I51" s="349" t="s">
        <v>529</v>
      </c>
      <c r="J51" s="350" t="s">
        <v>529</v>
      </c>
      <c r="K51" s="350" t="s">
        <v>529</v>
      </c>
      <c r="L51" s="350" t="s">
        <v>529</v>
      </c>
      <c r="M51" s="351" t="s">
        <v>529</v>
      </c>
    </row>
    <row r="52" spans="2:13" ht="27.75" customHeight="1" x14ac:dyDescent="0.15">
      <c r="B52" s="1188"/>
      <c r="C52" s="1189"/>
      <c r="D52" s="103"/>
      <c r="E52" s="1190" t="s">
        <v>43</v>
      </c>
      <c r="F52" s="1190"/>
      <c r="G52" s="1190"/>
      <c r="H52" s="1191"/>
      <c r="I52" s="349">
        <v>3752</v>
      </c>
      <c r="J52" s="350">
        <v>3648</v>
      </c>
      <c r="K52" s="350">
        <v>3503</v>
      </c>
      <c r="L52" s="350">
        <v>3676</v>
      </c>
      <c r="M52" s="351">
        <v>3464</v>
      </c>
    </row>
    <row r="53" spans="2:13" ht="27.75" customHeight="1" thickBot="1" x14ac:dyDescent="0.2">
      <c r="B53" s="1192" t="s">
        <v>44</v>
      </c>
      <c r="C53" s="1193"/>
      <c r="D53" s="107"/>
      <c r="E53" s="1194" t="s">
        <v>45</v>
      </c>
      <c r="F53" s="1194"/>
      <c r="G53" s="1194"/>
      <c r="H53" s="1195"/>
      <c r="I53" s="352">
        <v>-1223</v>
      </c>
      <c r="J53" s="353">
        <v>-1492</v>
      </c>
      <c r="K53" s="353">
        <v>-1919</v>
      </c>
      <c r="L53" s="353">
        <v>-2191</v>
      </c>
      <c r="M53" s="354">
        <v>-2745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sShnDXxyqikXnNEI4tmRtr/4Ma7nRvZV+kVjcgzqRJUsOj7uPs19euPEbnqRPBfSauK3+ZoD45+GRtfLpsc7w==" saltValue="d+jtAUaHJvtLiN6+jJa+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election activeCell="J56" sqref="J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11" t="s">
        <v>48</v>
      </c>
      <c r="D55" s="1211"/>
      <c r="E55" s="1212"/>
      <c r="F55" s="119">
        <v>1435</v>
      </c>
      <c r="G55" s="119">
        <v>1589</v>
      </c>
      <c r="H55" s="120">
        <v>1996</v>
      </c>
    </row>
    <row r="56" spans="2:8" ht="52.5" customHeight="1" x14ac:dyDescent="0.15">
      <c r="B56" s="121"/>
      <c r="C56" s="1213" t="s">
        <v>49</v>
      </c>
      <c r="D56" s="1213"/>
      <c r="E56" s="1214"/>
      <c r="F56" s="122">
        <v>0</v>
      </c>
      <c r="G56" s="122">
        <v>0</v>
      </c>
      <c r="H56" s="123">
        <v>0</v>
      </c>
    </row>
    <row r="57" spans="2:8" ht="53.25" customHeight="1" x14ac:dyDescent="0.15">
      <c r="B57" s="121"/>
      <c r="C57" s="1215" t="s">
        <v>50</v>
      </c>
      <c r="D57" s="1215"/>
      <c r="E57" s="1216"/>
      <c r="F57" s="124">
        <v>778</v>
      </c>
      <c r="G57" s="124">
        <v>786</v>
      </c>
      <c r="H57" s="125">
        <v>791</v>
      </c>
    </row>
    <row r="58" spans="2:8" ht="45.75" customHeight="1" x14ac:dyDescent="0.15">
      <c r="B58" s="126"/>
      <c r="C58" s="1203" t="s">
        <v>593</v>
      </c>
      <c r="D58" s="1204"/>
      <c r="E58" s="1205"/>
      <c r="F58" s="127">
        <v>498</v>
      </c>
      <c r="G58" s="127">
        <v>498</v>
      </c>
      <c r="H58" s="128">
        <v>498</v>
      </c>
    </row>
    <row r="59" spans="2:8" ht="45.75" customHeight="1" x14ac:dyDescent="0.15">
      <c r="B59" s="126"/>
      <c r="C59" s="1203" t="s">
        <v>594</v>
      </c>
      <c r="D59" s="1204"/>
      <c r="E59" s="1205"/>
      <c r="F59" s="127">
        <v>225</v>
      </c>
      <c r="G59" s="127">
        <v>225</v>
      </c>
      <c r="H59" s="128">
        <v>226</v>
      </c>
    </row>
    <row r="60" spans="2:8" ht="45.75" customHeight="1" x14ac:dyDescent="0.15">
      <c r="B60" s="126"/>
      <c r="C60" s="1203" t="s">
        <v>595</v>
      </c>
      <c r="D60" s="1204"/>
      <c r="E60" s="1205"/>
      <c r="F60" s="127">
        <v>13</v>
      </c>
      <c r="G60" s="127">
        <v>20</v>
      </c>
      <c r="H60" s="128">
        <v>25</v>
      </c>
    </row>
    <row r="61" spans="2:8" ht="45.75" customHeight="1" x14ac:dyDescent="0.15">
      <c r="B61" s="126"/>
      <c r="C61" s="1203" t="s">
        <v>596</v>
      </c>
      <c r="D61" s="1204"/>
      <c r="E61" s="1205"/>
      <c r="F61" s="127">
        <v>15</v>
      </c>
      <c r="G61" s="127">
        <v>15</v>
      </c>
      <c r="H61" s="128">
        <v>15</v>
      </c>
    </row>
    <row r="62" spans="2:8" ht="45.75" customHeight="1" thickBot="1" x14ac:dyDescent="0.2">
      <c r="B62" s="129"/>
      <c r="C62" s="1206" t="s">
        <v>597</v>
      </c>
      <c r="D62" s="1207"/>
      <c r="E62" s="1208"/>
      <c r="F62" s="130">
        <v>14</v>
      </c>
      <c r="G62" s="130">
        <v>14</v>
      </c>
      <c r="H62" s="131">
        <v>14</v>
      </c>
    </row>
    <row r="63" spans="2:8" ht="52.5" customHeight="1" thickBot="1" x14ac:dyDescent="0.2">
      <c r="B63" s="132"/>
      <c r="C63" s="1209" t="s">
        <v>51</v>
      </c>
      <c r="D63" s="1209"/>
      <c r="E63" s="1210"/>
      <c r="F63" s="133">
        <v>2214</v>
      </c>
      <c r="G63" s="133">
        <v>2375</v>
      </c>
      <c r="H63" s="134">
        <v>2787</v>
      </c>
    </row>
    <row r="64" spans="2:8" x14ac:dyDescent="0.15"/>
  </sheetData>
  <sheetProtection algorithmName="SHA-512" hashValue="F2oLow9lwcTCiBSZOL8h/pXozKowXGUZY3KZyFE+hJWYBQDxRAcTfcrcFzsiC+x684cL3MaWs9EBsYkq9L0cyg==" saltValue="8vrhUR5MbijCjsjVA1iq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CFD40-CDC5-40C7-8D96-D17221D0D99F}">
  <sheetPr>
    <pageSetUpPr fitToPage="1"/>
  </sheetPr>
  <dimension ref="A1:DE85"/>
  <sheetViews>
    <sheetView showGridLines="0" topLeftCell="A31" zoomScale="70" zoomScaleNormal="70" zoomScaleSheetLayoutView="55" workbookViewId="0">
      <selection activeCell="AN65" sqref="AN65:DC69"/>
    </sheetView>
  </sheetViews>
  <sheetFormatPr defaultColWidth="0" defaultRowHeight="0" customHeight="1" zeroHeight="1" x14ac:dyDescent="0.15"/>
  <cols>
    <col min="1" max="1" width="6.375" style="1217" customWidth="1"/>
    <col min="2" max="107" width="2.5" style="1217" customWidth="1"/>
    <col min="108" max="108" width="6.125" style="1219" customWidth="1"/>
    <col min="109" max="109" width="5.875" style="1218" customWidth="1"/>
    <col min="110" max="16384" width="8.625" style="1217" hidden="1"/>
  </cols>
  <sheetData>
    <row r="1" spans="1:109" ht="42.75" customHeight="1" x14ac:dyDescent="0.15">
      <c r="A1" s="1274"/>
      <c r="B1" s="1273"/>
      <c r="DD1" s="1217"/>
      <c r="DE1" s="1217"/>
    </row>
    <row r="2" spans="1:109" ht="25.5" customHeight="1" x14ac:dyDescent="0.15">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17"/>
      <c r="DE2" s="1217"/>
    </row>
    <row r="3" spans="1:109" ht="25.5" customHeight="1" x14ac:dyDescent="0.15">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17"/>
      <c r="DE3" s="1217"/>
    </row>
    <row r="4" spans="1:109" s="250" customFormat="1" ht="13.5" x14ac:dyDescent="0.15">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row>
    <row r="5" spans="1:109" s="250" customFormat="1" ht="13.5" x14ac:dyDescent="0.15">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row>
    <row r="6" spans="1:109" s="250" customFormat="1" ht="13.5" x14ac:dyDescent="0.15">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row>
    <row r="7" spans="1:109" s="250" customFormat="1" ht="13.5" x14ac:dyDescent="0.15">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row>
    <row r="8" spans="1:109" s="250" customFormat="1" ht="13.5" x14ac:dyDescent="0.15">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row>
    <row r="9" spans="1:109" s="250" customFormat="1" ht="13.5" x14ac:dyDescent="0.15">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row>
    <row r="10" spans="1:109" s="250" customFormat="1" ht="13.5" x14ac:dyDescent="0.15">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row>
    <row r="11" spans="1:109" s="250" customFormat="1" ht="13.5" x14ac:dyDescent="0.15">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row>
    <row r="12" spans="1:109" s="250" customFormat="1" ht="13.5" x14ac:dyDescent="0.15">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row>
    <row r="13" spans="1:109" s="250" customFormat="1" ht="13.5" x14ac:dyDescent="0.15">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row>
    <row r="14" spans="1:109" s="250" customFormat="1" ht="13.5" x14ac:dyDescent="0.15">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row>
    <row r="15" spans="1:109" s="250" customFormat="1" ht="13.5" x14ac:dyDescent="0.15">
      <c r="A15" s="1217"/>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row>
    <row r="16" spans="1:109" s="250" customFormat="1" ht="13.5" x14ac:dyDescent="0.15">
      <c r="A16" s="1217"/>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row>
    <row r="17" spans="1:109" s="250" customFormat="1" ht="13.5" x14ac:dyDescent="0.15">
      <c r="A17" s="1217"/>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row>
    <row r="18" spans="1:109" s="250" customFormat="1" ht="13.5" x14ac:dyDescent="0.15">
      <c r="A18" s="1217"/>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row>
    <row r="19" spans="1:109" ht="13.5" x14ac:dyDescent="0.15">
      <c r="DD19" s="1217"/>
      <c r="DE19" s="1217"/>
    </row>
    <row r="20" spans="1:109" ht="13.5" x14ac:dyDescent="0.15">
      <c r="DD20" s="1217"/>
      <c r="DE20" s="1217"/>
    </row>
    <row r="21" spans="1:109" ht="17.25" customHeight="1" x14ac:dyDescent="0.15">
      <c r="B21" s="1271"/>
      <c r="C21" s="1268"/>
      <c r="D21" s="1268"/>
      <c r="E21" s="1268"/>
      <c r="F21" s="1268"/>
      <c r="G21" s="1268"/>
      <c r="H21" s="1268"/>
      <c r="I21" s="1268"/>
      <c r="J21" s="1268"/>
      <c r="K21" s="1268"/>
      <c r="L21" s="1268"/>
      <c r="M21" s="1268"/>
      <c r="N21" s="1270"/>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J21" s="1268"/>
      <c r="AK21" s="1268"/>
      <c r="AL21" s="1268"/>
      <c r="AM21" s="1268"/>
      <c r="AN21" s="1268"/>
      <c r="AO21" s="1268"/>
      <c r="AP21" s="1268"/>
      <c r="AQ21" s="1268"/>
      <c r="AR21" s="1268"/>
      <c r="AS21" s="1268"/>
      <c r="AT21" s="1270"/>
      <c r="AU21" s="1268"/>
      <c r="AV21" s="1268"/>
      <c r="AW21" s="1268"/>
      <c r="AX21" s="1268"/>
      <c r="AY21" s="1268"/>
      <c r="AZ21" s="1268"/>
      <c r="BA21" s="1268"/>
      <c r="BB21" s="1268"/>
      <c r="BC21" s="1268"/>
      <c r="BD21" s="1268"/>
      <c r="BE21" s="1268"/>
      <c r="BF21" s="1270"/>
      <c r="BG21" s="1268"/>
      <c r="BH21" s="1268"/>
      <c r="BI21" s="1268"/>
      <c r="BJ21" s="1268"/>
      <c r="BK21" s="1268"/>
      <c r="BL21" s="1268"/>
      <c r="BM21" s="1268"/>
      <c r="BN21" s="1268"/>
      <c r="BO21" s="1268"/>
      <c r="BP21" s="1268"/>
      <c r="BQ21" s="1268"/>
      <c r="BR21" s="1270"/>
      <c r="BS21" s="1268"/>
      <c r="BT21" s="1268"/>
      <c r="BU21" s="1268"/>
      <c r="BV21" s="1268"/>
      <c r="BW21" s="1268"/>
      <c r="BX21" s="1268"/>
      <c r="BY21" s="1268"/>
      <c r="BZ21" s="1268"/>
      <c r="CA21" s="1268"/>
      <c r="CB21" s="1268"/>
      <c r="CC21" s="1268"/>
      <c r="CD21" s="1270"/>
      <c r="CE21" s="1268"/>
      <c r="CF21" s="1268"/>
      <c r="CG21" s="1268"/>
      <c r="CH21" s="1268"/>
      <c r="CI21" s="1268"/>
      <c r="CJ21" s="1268"/>
      <c r="CK21" s="1268"/>
      <c r="CL21" s="1268"/>
      <c r="CM21" s="1268"/>
      <c r="CN21" s="1268"/>
      <c r="CO21" s="1268"/>
      <c r="CP21" s="1270"/>
      <c r="CQ21" s="1268"/>
      <c r="CR21" s="1268"/>
      <c r="CS21" s="1268"/>
      <c r="CT21" s="1268"/>
      <c r="CU21" s="1268"/>
      <c r="CV21" s="1268"/>
      <c r="CW21" s="1268"/>
      <c r="CX21" s="1268"/>
      <c r="CY21" s="1268"/>
      <c r="CZ21" s="1268"/>
      <c r="DA21" s="1268"/>
      <c r="DB21" s="1270"/>
      <c r="DC21" s="1268"/>
      <c r="DD21" s="1267"/>
      <c r="DE21" s="1217"/>
    </row>
    <row r="22" spans="1:109" ht="17.25" customHeight="1" x14ac:dyDescent="0.15">
      <c r="B22" s="1218"/>
    </row>
    <row r="23" spans="1:109" ht="13.5" x14ac:dyDescent="0.15">
      <c r="B23" s="1218"/>
    </row>
    <row r="24" spans="1:109" ht="13.5" x14ac:dyDescent="0.15">
      <c r="B24" s="1218"/>
    </row>
    <row r="25" spans="1:109" ht="13.5" x14ac:dyDescent="0.15">
      <c r="B25" s="1218"/>
    </row>
    <row r="26" spans="1:109" ht="13.5" x14ac:dyDescent="0.15">
      <c r="B26" s="1218"/>
    </row>
    <row r="27" spans="1:109" ht="13.5" x14ac:dyDescent="0.15">
      <c r="B27" s="1218"/>
    </row>
    <row r="28" spans="1:109" ht="13.5" x14ac:dyDescent="0.15">
      <c r="B28" s="1218"/>
    </row>
    <row r="29" spans="1:109" ht="13.5" x14ac:dyDescent="0.15">
      <c r="B29" s="1218"/>
    </row>
    <row r="30" spans="1:109" ht="13.5" x14ac:dyDescent="0.15">
      <c r="B30" s="1218"/>
    </row>
    <row r="31" spans="1:109" ht="13.5" x14ac:dyDescent="0.15">
      <c r="B31" s="1218"/>
    </row>
    <row r="32" spans="1:109" ht="13.5" x14ac:dyDescent="0.15">
      <c r="B32" s="1218"/>
    </row>
    <row r="33" spans="2:109" ht="13.5" x14ac:dyDescent="0.15">
      <c r="B33" s="1218"/>
    </row>
    <row r="34" spans="2:109" ht="13.5" x14ac:dyDescent="0.15">
      <c r="B34" s="1218"/>
    </row>
    <row r="35" spans="2:109" ht="13.5" x14ac:dyDescent="0.15">
      <c r="B35" s="1218"/>
    </row>
    <row r="36" spans="2:109" ht="13.5" x14ac:dyDescent="0.15">
      <c r="B36" s="1218"/>
    </row>
    <row r="37" spans="2:109" ht="13.5" x14ac:dyDescent="0.15">
      <c r="B37" s="1218"/>
    </row>
    <row r="38" spans="2:109" ht="13.5" x14ac:dyDescent="0.15">
      <c r="B38" s="1218"/>
    </row>
    <row r="39" spans="2:109" ht="13.5" x14ac:dyDescent="0.15">
      <c r="B39" s="1222"/>
      <c r="C39" s="1221"/>
      <c r="D39" s="1221"/>
      <c r="E39" s="1221"/>
      <c r="F39" s="1221"/>
      <c r="G39" s="1221"/>
      <c r="H39" s="1221"/>
      <c r="I39" s="1221"/>
      <c r="J39" s="1221"/>
      <c r="K39" s="1221"/>
      <c r="L39" s="1221"/>
      <c r="M39" s="1221"/>
      <c r="N39" s="1221"/>
      <c r="O39" s="1221"/>
      <c r="P39" s="1221"/>
      <c r="Q39" s="1221"/>
      <c r="R39" s="1221"/>
      <c r="S39" s="1221"/>
      <c r="T39" s="1221"/>
      <c r="U39" s="1221"/>
      <c r="V39" s="1221"/>
      <c r="W39" s="1221"/>
      <c r="X39" s="1221"/>
      <c r="Y39" s="1221"/>
      <c r="Z39" s="1221"/>
      <c r="AA39" s="1221"/>
      <c r="AB39" s="1221"/>
      <c r="AC39" s="1221"/>
      <c r="AD39" s="1221"/>
      <c r="AE39" s="1221"/>
      <c r="AF39" s="1221"/>
      <c r="AG39" s="1221"/>
      <c r="AH39" s="1221"/>
      <c r="AI39" s="1221"/>
      <c r="AJ39" s="1221"/>
      <c r="AK39" s="1221"/>
      <c r="AL39" s="1221"/>
      <c r="AM39" s="1221"/>
      <c r="AN39" s="1221"/>
      <c r="AO39" s="1221"/>
      <c r="AP39" s="1221"/>
      <c r="AQ39" s="1221"/>
      <c r="AR39" s="1221"/>
      <c r="AS39" s="1221"/>
      <c r="AT39" s="1221"/>
      <c r="AU39" s="1221"/>
      <c r="AV39" s="1221"/>
      <c r="AW39" s="1221"/>
      <c r="AX39" s="1221"/>
      <c r="AY39" s="1221"/>
      <c r="AZ39" s="1221"/>
      <c r="BA39" s="1221"/>
      <c r="BB39" s="1221"/>
      <c r="BC39" s="1221"/>
      <c r="BD39" s="1221"/>
      <c r="BE39" s="1221"/>
      <c r="BF39" s="1221"/>
      <c r="BG39" s="1221"/>
      <c r="BH39" s="1221"/>
      <c r="BI39" s="1221"/>
      <c r="BJ39" s="1221"/>
      <c r="BK39" s="1221"/>
      <c r="BL39" s="1221"/>
      <c r="BM39" s="1221"/>
      <c r="BN39" s="1221"/>
      <c r="BO39" s="1221"/>
      <c r="BP39" s="1221"/>
      <c r="BQ39" s="1221"/>
      <c r="BR39" s="1221"/>
      <c r="BS39" s="1221"/>
      <c r="BT39" s="1221"/>
      <c r="BU39" s="1221"/>
      <c r="BV39" s="1221"/>
      <c r="BW39" s="1221"/>
      <c r="BX39" s="1221"/>
      <c r="BY39" s="1221"/>
      <c r="BZ39" s="1221"/>
      <c r="CA39" s="1221"/>
      <c r="CB39" s="1221"/>
      <c r="CC39" s="1221"/>
      <c r="CD39" s="1221"/>
      <c r="CE39" s="1221"/>
      <c r="CF39" s="1221"/>
      <c r="CG39" s="1221"/>
      <c r="CH39" s="1221"/>
      <c r="CI39" s="1221"/>
      <c r="CJ39" s="1221"/>
      <c r="CK39" s="1221"/>
      <c r="CL39" s="1221"/>
      <c r="CM39" s="1221"/>
      <c r="CN39" s="1221"/>
      <c r="CO39" s="1221"/>
      <c r="CP39" s="1221"/>
      <c r="CQ39" s="1221"/>
      <c r="CR39" s="1221"/>
      <c r="CS39" s="1221"/>
      <c r="CT39" s="1221"/>
      <c r="CU39" s="1221"/>
      <c r="CV39" s="1221"/>
      <c r="CW39" s="1221"/>
      <c r="CX39" s="1221"/>
      <c r="CY39" s="1221"/>
      <c r="CZ39" s="1221"/>
      <c r="DA39" s="1221"/>
      <c r="DB39" s="1221"/>
      <c r="DC39" s="1221"/>
      <c r="DD39" s="1220"/>
    </row>
    <row r="40" spans="2:109" ht="13.5" x14ac:dyDescent="0.15">
      <c r="B40" s="1258"/>
      <c r="DD40" s="1258"/>
      <c r="DE40" s="1217"/>
    </row>
    <row r="41" spans="2:109" ht="17.25" x14ac:dyDescent="0.15">
      <c r="B41" s="1269" t="s">
        <v>621</v>
      </c>
      <c r="C41" s="1268"/>
      <c r="D41" s="1268"/>
      <c r="E41" s="1268"/>
      <c r="F41" s="1268"/>
      <c r="G41" s="1268"/>
      <c r="H41" s="1268"/>
      <c r="I41" s="1268"/>
      <c r="J41" s="1268"/>
      <c r="K41" s="1268"/>
      <c r="L41" s="1268"/>
      <c r="M41" s="1268"/>
      <c r="N41" s="1268"/>
      <c r="O41" s="1268"/>
      <c r="P41" s="1268"/>
      <c r="Q41" s="1268"/>
      <c r="R41" s="1268"/>
      <c r="S41" s="1268"/>
      <c r="T41" s="1268"/>
      <c r="U41" s="1268"/>
      <c r="V41" s="1268"/>
      <c r="W41" s="1268"/>
      <c r="X41" s="1268"/>
      <c r="Y41" s="1268"/>
      <c r="Z41" s="1268"/>
      <c r="AA41" s="1268"/>
      <c r="AB41" s="1268"/>
      <c r="AC41" s="1268"/>
      <c r="AD41" s="1268"/>
      <c r="AE41" s="1268"/>
      <c r="AF41" s="1268"/>
      <c r="AG41" s="1268"/>
      <c r="AH41" s="1268"/>
      <c r="AI41" s="1268"/>
      <c r="AJ41" s="1268"/>
      <c r="AK41" s="1268"/>
      <c r="AL41" s="1268"/>
      <c r="AM41" s="1268"/>
      <c r="AN41" s="1268"/>
      <c r="AO41" s="1268"/>
      <c r="AP41" s="1268"/>
      <c r="AQ41" s="1268"/>
      <c r="AR41" s="1268"/>
      <c r="AS41" s="1268"/>
      <c r="AT41" s="1268"/>
      <c r="AU41" s="1268"/>
      <c r="AV41" s="1268"/>
      <c r="AW41" s="1268"/>
      <c r="AX41" s="1268"/>
      <c r="AY41" s="1268"/>
      <c r="AZ41" s="1268"/>
      <c r="BA41" s="1268"/>
      <c r="BB41" s="1268"/>
      <c r="BC41" s="1268"/>
      <c r="BD41" s="1268"/>
      <c r="BE41" s="1268"/>
      <c r="BF41" s="1268"/>
      <c r="BG41" s="1268"/>
      <c r="BH41" s="1268"/>
      <c r="BI41" s="1268"/>
      <c r="BJ41" s="1268"/>
      <c r="BK41" s="1268"/>
      <c r="BL41" s="1268"/>
      <c r="BM41" s="1268"/>
      <c r="BN41" s="1268"/>
      <c r="BO41" s="1268"/>
      <c r="BP41" s="1268"/>
      <c r="BQ41" s="1268"/>
      <c r="BR41" s="1268"/>
      <c r="BS41" s="1268"/>
      <c r="BT41" s="1268"/>
      <c r="BU41" s="1268"/>
      <c r="BV41" s="1268"/>
      <c r="BW41" s="1268"/>
      <c r="BX41" s="1268"/>
      <c r="BY41" s="1268"/>
      <c r="BZ41" s="1268"/>
      <c r="CA41" s="1268"/>
      <c r="CB41" s="1268"/>
      <c r="CC41" s="1268"/>
      <c r="CD41" s="1268"/>
      <c r="CE41" s="1268"/>
      <c r="CF41" s="1268"/>
      <c r="CG41" s="1268"/>
      <c r="CH41" s="1268"/>
      <c r="CI41" s="1268"/>
      <c r="CJ41" s="1268"/>
      <c r="CK41" s="1268"/>
      <c r="CL41" s="1268"/>
      <c r="CM41" s="1268"/>
      <c r="CN41" s="1268"/>
      <c r="CO41" s="1268"/>
      <c r="CP41" s="1268"/>
      <c r="CQ41" s="1268"/>
      <c r="CR41" s="1268"/>
      <c r="CS41" s="1268"/>
      <c r="CT41" s="1268"/>
      <c r="CU41" s="1268"/>
      <c r="CV41" s="1268"/>
      <c r="CW41" s="1268"/>
      <c r="CX41" s="1268"/>
      <c r="CY41" s="1268"/>
      <c r="CZ41" s="1268"/>
      <c r="DA41" s="1268"/>
      <c r="DB41" s="1268"/>
      <c r="DC41" s="1268"/>
      <c r="DD41" s="1267"/>
    </row>
    <row r="42" spans="2:109" ht="13.5" x14ac:dyDescent="0.15">
      <c r="B42" s="1218"/>
      <c r="G42" s="1254"/>
      <c r="I42" s="1253"/>
      <c r="J42" s="1253"/>
      <c r="K42" s="1253"/>
      <c r="AM42" s="1254"/>
      <c r="AN42" s="1254" t="s">
        <v>618</v>
      </c>
      <c r="AP42" s="1253"/>
      <c r="AQ42" s="1253"/>
      <c r="AR42" s="1253"/>
      <c r="AY42" s="1254"/>
      <c r="BA42" s="1253"/>
      <c r="BB42" s="1253"/>
      <c r="BC42" s="1253"/>
      <c r="BK42" s="1254"/>
      <c r="BM42" s="1253"/>
      <c r="BN42" s="1253"/>
      <c r="BO42" s="1253"/>
      <c r="BW42" s="1254"/>
      <c r="BY42" s="1253"/>
      <c r="BZ42" s="1253"/>
      <c r="CA42" s="1253"/>
      <c r="CI42" s="1254"/>
      <c r="CK42" s="1253"/>
      <c r="CL42" s="1253"/>
      <c r="CM42" s="1253"/>
      <c r="CU42" s="1254"/>
      <c r="CW42" s="1253"/>
      <c r="CX42" s="1253"/>
      <c r="CY42" s="1253"/>
    </row>
    <row r="43" spans="2:109" ht="13.5" customHeight="1" x14ac:dyDescent="0.15">
      <c r="B43" s="1218"/>
      <c r="AN43" s="1252" t="s">
        <v>622</v>
      </c>
      <c r="AO43" s="1251"/>
      <c r="AP43" s="1251"/>
      <c r="AQ43" s="1251"/>
      <c r="AR43" s="1251"/>
      <c r="AS43" s="1251"/>
      <c r="AT43" s="1251"/>
      <c r="AU43" s="1251"/>
      <c r="AV43" s="1251"/>
      <c r="AW43" s="1251"/>
      <c r="AX43" s="1251"/>
      <c r="AY43" s="1251"/>
      <c r="AZ43" s="1251"/>
      <c r="BA43" s="1251"/>
      <c r="BB43" s="1251"/>
      <c r="BC43" s="1251"/>
      <c r="BD43" s="1251"/>
      <c r="BE43" s="1251"/>
      <c r="BF43" s="1251"/>
      <c r="BG43" s="1251"/>
      <c r="BH43" s="1251"/>
      <c r="BI43" s="1251"/>
      <c r="BJ43" s="1251"/>
      <c r="BK43" s="1251"/>
      <c r="BL43" s="1251"/>
      <c r="BM43" s="1251"/>
      <c r="BN43" s="1251"/>
      <c r="BO43" s="1251"/>
      <c r="BP43" s="1251"/>
      <c r="BQ43" s="1251"/>
      <c r="BR43" s="1251"/>
      <c r="BS43" s="1251"/>
      <c r="BT43" s="1251"/>
      <c r="BU43" s="1251"/>
      <c r="BV43" s="1251"/>
      <c r="BW43" s="1251"/>
      <c r="BX43" s="1251"/>
      <c r="BY43" s="1251"/>
      <c r="BZ43" s="1251"/>
      <c r="CA43" s="1251"/>
      <c r="CB43" s="1251"/>
      <c r="CC43" s="1251"/>
      <c r="CD43" s="1251"/>
      <c r="CE43" s="1251"/>
      <c r="CF43" s="1251"/>
      <c r="CG43" s="1251"/>
      <c r="CH43" s="1251"/>
      <c r="CI43" s="1251"/>
      <c r="CJ43" s="1251"/>
      <c r="CK43" s="1251"/>
      <c r="CL43" s="1251"/>
      <c r="CM43" s="1251"/>
      <c r="CN43" s="1251"/>
      <c r="CO43" s="1251"/>
      <c r="CP43" s="1251"/>
      <c r="CQ43" s="1251"/>
      <c r="CR43" s="1251"/>
      <c r="CS43" s="1251"/>
      <c r="CT43" s="1251"/>
      <c r="CU43" s="1251"/>
      <c r="CV43" s="1251"/>
      <c r="CW43" s="1251"/>
      <c r="CX43" s="1251"/>
      <c r="CY43" s="1251"/>
      <c r="CZ43" s="1251"/>
      <c r="DA43" s="1251"/>
      <c r="DB43" s="1251"/>
      <c r="DC43" s="1250"/>
    </row>
    <row r="44" spans="2:109" ht="13.5" x14ac:dyDescent="0.15">
      <c r="B44" s="1218"/>
      <c r="AN44" s="1249"/>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7"/>
    </row>
    <row r="45" spans="2:109" ht="13.5" x14ac:dyDescent="0.15">
      <c r="B45" s="1218"/>
      <c r="AN45" s="1249"/>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7"/>
    </row>
    <row r="46" spans="2:109" ht="13.5" x14ac:dyDescent="0.15">
      <c r="B46" s="1218"/>
      <c r="AN46" s="1249"/>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7"/>
    </row>
    <row r="47" spans="2:109" ht="13.5" x14ac:dyDescent="0.15">
      <c r="B47" s="1218"/>
      <c r="AN47" s="1246"/>
      <c r="AO47" s="1245"/>
      <c r="AP47" s="1245"/>
      <c r="AQ47" s="1245"/>
      <c r="AR47" s="1245"/>
      <c r="AS47" s="1245"/>
      <c r="AT47" s="1245"/>
      <c r="AU47" s="1245"/>
      <c r="AV47" s="1245"/>
      <c r="AW47" s="1245"/>
      <c r="AX47" s="1245"/>
      <c r="AY47" s="1245"/>
      <c r="AZ47" s="1245"/>
      <c r="BA47" s="1245"/>
      <c r="BB47" s="1245"/>
      <c r="BC47" s="1245"/>
      <c r="BD47" s="1245"/>
      <c r="BE47" s="1245"/>
      <c r="BF47" s="1245"/>
      <c r="BG47" s="1245"/>
      <c r="BH47" s="1245"/>
      <c r="BI47" s="1245"/>
      <c r="BJ47" s="1245"/>
      <c r="BK47" s="1245"/>
      <c r="BL47" s="1245"/>
      <c r="BM47" s="1245"/>
      <c r="BN47" s="1245"/>
      <c r="BO47" s="1245"/>
      <c r="BP47" s="1245"/>
      <c r="BQ47" s="1245"/>
      <c r="BR47" s="1245"/>
      <c r="BS47" s="1245"/>
      <c r="BT47" s="1245"/>
      <c r="BU47" s="1245"/>
      <c r="BV47" s="1245"/>
      <c r="BW47" s="1245"/>
      <c r="BX47" s="1245"/>
      <c r="BY47" s="1245"/>
      <c r="BZ47" s="1245"/>
      <c r="CA47" s="1245"/>
      <c r="CB47" s="1245"/>
      <c r="CC47" s="1245"/>
      <c r="CD47" s="1245"/>
      <c r="CE47" s="1245"/>
      <c r="CF47" s="1245"/>
      <c r="CG47" s="1245"/>
      <c r="CH47" s="1245"/>
      <c r="CI47" s="1245"/>
      <c r="CJ47" s="1245"/>
      <c r="CK47" s="1245"/>
      <c r="CL47" s="1245"/>
      <c r="CM47" s="1245"/>
      <c r="CN47" s="1245"/>
      <c r="CO47" s="1245"/>
      <c r="CP47" s="1245"/>
      <c r="CQ47" s="1245"/>
      <c r="CR47" s="1245"/>
      <c r="CS47" s="1245"/>
      <c r="CT47" s="1245"/>
      <c r="CU47" s="1245"/>
      <c r="CV47" s="1245"/>
      <c r="CW47" s="1245"/>
      <c r="CX47" s="1245"/>
      <c r="CY47" s="1245"/>
      <c r="CZ47" s="1245"/>
      <c r="DA47" s="1245"/>
      <c r="DB47" s="1245"/>
      <c r="DC47" s="1244"/>
    </row>
    <row r="48" spans="2:109" ht="13.5" x14ac:dyDescent="0.15">
      <c r="B48" s="1218"/>
      <c r="H48" s="1231"/>
      <c r="I48" s="1231"/>
      <c r="J48" s="1231"/>
      <c r="AN48" s="1231"/>
      <c r="AO48" s="1231"/>
      <c r="AP48" s="1231"/>
      <c r="AZ48" s="1231"/>
      <c r="BA48" s="1231"/>
      <c r="BB48" s="1231"/>
      <c r="BL48" s="1231"/>
      <c r="BM48" s="1231"/>
      <c r="BN48" s="1231"/>
      <c r="BX48" s="1231"/>
      <c r="BY48" s="1231"/>
      <c r="BZ48" s="1231"/>
      <c r="CJ48" s="1231"/>
      <c r="CK48" s="1231"/>
      <c r="CL48" s="1231"/>
      <c r="CV48" s="1231"/>
      <c r="CW48" s="1231"/>
      <c r="CX48" s="1231"/>
    </row>
    <row r="49" spans="1:109" ht="13.5" x14ac:dyDescent="0.15">
      <c r="B49" s="1218"/>
      <c r="AN49" s="1217" t="s">
        <v>617</v>
      </c>
    </row>
    <row r="50" spans="1:109" ht="13.5" x14ac:dyDescent="0.15">
      <c r="B50" s="1218"/>
      <c r="G50" s="1229"/>
      <c r="H50" s="1229"/>
      <c r="I50" s="1229"/>
      <c r="J50" s="1229"/>
      <c r="K50" s="1238"/>
      <c r="L50" s="1238"/>
      <c r="M50" s="1237"/>
      <c r="N50" s="1237"/>
      <c r="AN50" s="1236"/>
      <c r="AO50" s="1235"/>
      <c r="AP50" s="1235"/>
      <c r="AQ50" s="1235"/>
      <c r="AR50" s="1235"/>
      <c r="AS50" s="1235"/>
      <c r="AT50" s="1235"/>
      <c r="AU50" s="1235"/>
      <c r="AV50" s="1235"/>
      <c r="AW50" s="1235"/>
      <c r="AX50" s="1235"/>
      <c r="AY50" s="1235"/>
      <c r="AZ50" s="1235"/>
      <c r="BA50" s="1235"/>
      <c r="BB50" s="1235"/>
      <c r="BC50" s="1235"/>
      <c r="BD50" s="1235"/>
      <c r="BE50" s="1235"/>
      <c r="BF50" s="1235"/>
      <c r="BG50" s="1235"/>
      <c r="BH50" s="1235"/>
      <c r="BI50" s="1235"/>
      <c r="BJ50" s="1235"/>
      <c r="BK50" s="1235"/>
      <c r="BL50" s="1235"/>
      <c r="BM50" s="1235"/>
      <c r="BN50" s="1235"/>
      <c r="BO50" s="1234"/>
      <c r="BP50" s="1226" t="s">
        <v>571</v>
      </c>
      <c r="BQ50" s="1226"/>
      <c r="BR50" s="1226"/>
      <c r="BS50" s="1226"/>
      <c r="BT50" s="1226"/>
      <c r="BU50" s="1226"/>
      <c r="BV50" s="1226"/>
      <c r="BW50" s="1226"/>
      <c r="BX50" s="1226" t="s">
        <v>572</v>
      </c>
      <c r="BY50" s="1226"/>
      <c r="BZ50" s="1226"/>
      <c r="CA50" s="1226"/>
      <c r="CB50" s="1226"/>
      <c r="CC50" s="1226"/>
      <c r="CD50" s="1226"/>
      <c r="CE50" s="1226"/>
      <c r="CF50" s="1226" t="s">
        <v>573</v>
      </c>
      <c r="CG50" s="1226"/>
      <c r="CH50" s="1226"/>
      <c r="CI50" s="1226"/>
      <c r="CJ50" s="1226"/>
      <c r="CK50" s="1226"/>
      <c r="CL50" s="1226"/>
      <c r="CM50" s="1226"/>
      <c r="CN50" s="1226" t="s">
        <v>574</v>
      </c>
      <c r="CO50" s="1226"/>
      <c r="CP50" s="1226"/>
      <c r="CQ50" s="1226"/>
      <c r="CR50" s="1226"/>
      <c r="CS50" s="1226"/>
      <c r="CT50" s="1226"/>
      <c r="CU50" s="1226"/>
      <c r="CV50" s="1226" t="s">
        <v>575</v>
      </c>
      <c r="CW50" s="1226"/>
      <c r="CX50" s="1226"/>
      <c r="CY50" s="1226"/>
      <c r="CZ50" s="1226"/>
      <c r="DA50" s="1226"/>
      <c r="DB50" s="1226"/>
      <c r="DC50" s="1226"/>
    </row>
    <row r="51" spans="1:109" ht="13.5" customHeight="1" x14ac:dyDescent="0.15">
      <c r="B51" s="1218"/>
      <c r="G51" s="1233"/>
      <c r="H51" s="1233"/>
      <c r="I51" s="1266"/>
      <c r="J51" s="1266"/>
      <c r="K51" s="1232"/>
      <c r="L51" s="1232"/>
      <c r="M51" s="1232"/>
      <c r="N51" s="1232"/>
      <c r="AM51" s="1231"/>
      <c r="AN51" s="1225" t="s">
        <v>616</v>
      </c>
      <c r="AO51" s="1225"/>
      <c r="AP51" s="1225"/>
      <c r="AQ51" s="1225"/>
      <c r="AR51" s="1225"/>
      <c r="AS51" s="1225"/>
      <c r="AT51" s="1225"/>
      <c r="AU51" s="1225"/>
      <c r="AV51" s="1225"/>
      <c r="AW51" s="1225"/>
      <c r="AX51" s="1225"/>
      <c r="AY51" s="1225"/>
      <c r="AZ51" s="1225"/>
      <c r="BA51" s="1225"/>
      <c r="BB51" s="1225" t="s">
        <v>614</v>
      </c>
      <c r="BC51" s="1225"/>
      <c r="BD51" s="1225"/>
      <c r="BE51" s="1225"/>
      <c r="BF51" s="1225"/>
      <c r="BG51" s="1225"/>
      <c r="BH51" s="1225"/>
      <c r="BI51" s="1225"/>
      <c r="BJ51" s="1225"/>
      <c r="BK51" s="1225"/>
      <c r="BL51" s="1225"/>
      <c r="BM51" s="1225"/>
      <c r="BN51" s="1225"/>
      <c r="BO51" s="1225"/>
      <c r="BP51" s="1224"/>
      <c r="BQ51" s="1224"/>
      <c r="BR51" s="1224"/>
      <c r="BS51" s="1224"/>
      <c r="BT51" s="1224"/>
      <c r="BU51" s="1224"/>
      <c r="BV51" s="1224"/>
      <c r="BW51" s="1224"/>
      <c r="BX51" s="1224"/>
      <c r="BY51" s="1224"/>
      <c r="BZ51" s="1224"/>
      <c r="CA51" s="1224"/>
      <c r="CB51" s="1224"/>
      <c r="CC51" s="1224"/>
      <c r="CD51" s="1224"/>
      <c r="CE51" s="1224"/>
      <c r="CF51" s="1224"/>
      <c r="CG51" s="1224"/>
      <c r="CH51" s="1224"/>
      <c r="CI51" s="1224"/>
      <c r="CJ51" s="1224"/>
      <c r="CK51" s="1224"/>
      <c r="CL51" s="1224"/>
      <c r="CM51" s="1224"/>
      <c r="CN51" s="1224"/>
      <c r="CO51" s="1224"/>
      <c r="CP51" s="1224"/>
      <c r="CQ51" s="1224"/>
      <c r="CR51" s="1224"/>
      <c r="CS51" s="1224"/>
      <c r="CT51" s="1224"/>
      <c r="CU51" s="1224"/>
      <c r="CV51" s="1224"/>
      <c r="CW51" s="1224"/>
      <c r="CX51" s="1224"/>
      <c r="CY51" s="1224"/>
      <c r="CZ51" s="1224"/>
      <c r="DA51" s="1224"/>
      <c r="DB51" s="1224"/>
      <c r="DC51" s="1224"/>
    </row>
    <row r="52" spans="1:109" ht="13.5" x14ac:dyDescent="0.15">
      <c r="B52" s="1218"/>
      <c r="G52" s="1233"/>
      <c r="H52" s="1233"/>
      <c r="I52" s="1266"/>
      <c r="J52" s="1266"/>
      <c r="K52" s="1232"/>
      <c r="L52" s="1232"/>
      <c r="M52" s="1232"/>
      <c r="N52" s="1232"/>
      <c r="AM52" s="1231"/>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ht="13.5" x14ac:dyDescent="0.15">
      <c r="A53" s="1253"/>
      <c r="B53" s="1218"/>
      <c r="G53" s="1233"/>
      <c r="H53" s="1233"/>
      <c r="I53" s="1229"/>
      <c r="J53" s="1229"/>
      <c r="K53" s="1232"/>
      <c r="L53" s="1232"/>
      <c r="M53" s="1232"/>
      <c r="N53" s="1232"/>
      <c r="AM53" s="1231"/>
      <c r="AN53" s="1225"/>
      <c r="AO53" s="1225"/>
      <c r="AP53" s="1225"/>
      <c r="AQ53" s="1225"/>
      <c r="AR53" s="1225"/>
      <c r="AS53" s="1225"/>
      <c r="AT53" s="1225"/>
      <c r="AU53" s="1225"/>
      <c r="AV53" s="1225"/>
      <c r="AW53" s="1225"/>
      <c r="AX53" s="1225"/>
      <c r="AY53" s="1225"/>
      <c r="AZ53" s="1225"/>
      <c r="BA53" s="1225"/>
      <c r="BB53" s="1225" t="s">
        <v>620</v>
      </c>
      <c r="BC53" s="1225"/>
      <c r="BD53" s="1225"/>
      <c r="BE53" s="1225"/>
      <c r="BF53" s="1225"/>
      <c r="BG53" s="1225"/>
      <c r="BH53" s="1225"/>
      <c r="BI53" s="1225"/>
      <c r="BJ53" s="1225"/>
      <c r="BK53" s="1225"/>
      <c r="BL53" s="1225"/>
      <c r="BM53" s="1225"/>
      <c r="BN53" s="1225"/>
      <c r="BO53" s="1225"/>
      <c r="BP53" s="1224">
        <v>55.4</v>
      </c>
      <c r="BQ53" s="1224"/>
      <c r="BR53" s="1224"/>
      <c r="BS53" s="1224"/>
      <c r="BT53" s="1224"/>
      <c r="BU53" s="1224"/>
      <c r="BV53" s="1224"/>
      <c r="BW53" s="1224"/>
      <c r="BX53" s="1224">
        <v>57.5</v>
      </c>
      <c r="BY53" s="1224"/>
      <c r="BZ53" s="1224"/>
      <c r="CA53" s="1224"/>
      <c r="CB53" s="1224"/>
      <c r="CC53" s="1224"/>
      <c r="CD53" s="1224"/>
      <c r="CE53" s="1224"/>
      <c r="CF53" s="1224">
        <v>58.8</v>
      </c>
      <c r="CG53" s="1224"/>
      <c r="CH53" s="1224"/>
      <c r="CI53" s="1224"/>
      <c r="CJ53" s="1224"/>
      <c r="CK53" s="1224"/>
      <c r="CL53" s="1224"/>
      <c r="CM53" s="1224"/>
      <c r="CN53" s="1224">
        <v>59.7</v>
      </c>
      <c r="CO53" s="1224"/>
      <c r="CP53" s="1224"/>
      <c r="CQ53" s="1224"/>
      <c r="CR53" s="1224"/>
      <c r="CS53" s="1224"/>
      <c r="CT53" s="1224"/>
      <c r="CU53" s="1224"/>
      <c r="CV53" s="1224">
        <v>61.4</v>
      </c>
      <c r="CW53" s="1224"/>
      <c r="CX53" s="1224"/>
      <c r="CY53" s="1224"/>
      <c r="CZ53" s="1224"/>
      <c r="DA53" s="1224"/>
      <c r="DB53" s="1224"/>
      <c r="DC53" s="1224"/>
    </row>
    <row r="54" spans="1:109" ht="13.5" x14ac:dyDescent="0.15">
      <c r="A54" s="1253"/>
      <c r="B54" s="1218"/>
      <c r="G54" s="1233"/>
      <c r="H54" s="1233"/>
      <c r="I54" s="1229"/>
      <c r="J54" s="1229"/>
      <c r="K54" s="1232"/>
      <c r="L54" s="1232"/>
      <c r="M54" s="1232"/>
      <c r="N54" s="1232"/>
      <c r="AM54" s="1231"/>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ht="13.5" x14ac:dyDescent="0.15">
      <c r="A55" s="1253"/>
      <c r="B55" s="1218"/>
      <c r="G55" s="1229"/>
      <c r="H55" s="1229"/>
      <c r="I55" s="1229"/>
      <c r="J55" s="1229"/>
      <c r="K55" s="1232"/>
      <c r="L55" s="1232"/>
      <c r="M55" s="1232"/>
      <c r="N55" s="1232"/>
      <c r="AN55" s="1226" t="s">
        <v>615</v>
      </c>
      <c r="AO55" s="1226"/>
      <c r="AP55" s="1226"/>
      <c r="AQ55" s="1226"/>
      <c r="AR55" s="1226"/>
      <c r="AS55" s="1226"/>
      <c r="AT55" s="1226"/>
      <c r="AU55" s="1226"/>
      <c r="AV55" s="1226"/>
      <c r="AW55" s="1226"/>
      <c r="AX55" s="1226"/>
      <c r="AY55" s="1226"/>
      <c r="AZ55" s="1226"/>
      <c r="BA55" s="1226"/>
      <c r="BB55" s="1225" t="s">
        <v>614</v>
      </c>
      <c r="BC55" s="1225"/>
      <c r="BD55" s="1225"/>
      <c r="BE55" s="1225"/>
      <c r="BF55" s="1225"/>
      <c r="BG55" s="1225"/>
      <c r="BH55" s="1225"/>
      <c r="BI55" s="1225"/>
      <c r="BJ55" s="1225"/>
      <c r="BK55" s="1225"/>
      <c r="BL55" s="1225"/>
      <c r="BM55" s="1225"/>
      <c r="BN55" s="1225"/>
      <c r="BO55" s="1225"/>
      <c r="BP55" s="1224">
        <v>0</v>
      </c>
      <c r="BQ55" s="1224"/>
      <c r="BR55" s="1224"/>
      <c r="BS55" s="1224"/>
      <c r="BT55" s="1224"/>
      <c r="BU55" s="1224"/>
      <c r="BV55" s="1224"/>
      <c r="BW55" s="1224"/>
      <c r="BX55" s="1224">
        <v>0</v>
      </c>
      <c r="BY55" s="1224"/>
      <c r="BZ55" s="1224"/>
      <c r="CA55" s="1224"/>
      <c r="CB55" s="1224"/>
      <c r="CC55" s="1224"/>
      <c r="CD55" s="1224"/>
      <c r="CE55" s="1224"/>
      <c r="CF55" s="1224">
        <v>0</v>
      </c>
      <c r="CG55" s="1224"/>
      <c r="CH55" s="1224"/>
      <c r="CI55" s="1224"/>
      <c r="CJ55" s="1224"/>
      <c r="CK55" s="1224"/>
      <c r="CL55" s="1224"/>
      <c r="CM55" s="1224"/>
      <c r="CN55" s="1224">
        <v>0</v>
      </c>
      <c r="CO55" s="1224"/>
      <c r="CP55" s="1224"/>
      <c r="CQ55" s="1224"/>
      <c r="CR55" s="1224"/>
      <c r="CS55" s="1224"/>
      <c r="CT55" s="1224"/>
      <c r="CU55" s="1224"/>
      <c r="CV55" s="1224">
        <v>0</v>
      </c>
      <c r="CW55" s="1224"/>
      <c r="CX55" s="1224"/>
      <c r="CY55" s="1224"/>
      <c r="CZ55" s="1224"/>
      <c r="DA55" s="1224"/>
      <c r="DB55" s="1224"/>
      <c r="DC55" s="1224"/>
    </row>
    <row r="56" spans="1:109" ht="13.5" x14ac:dyDescent="0.15">
      <c r="A56" s="1253"/>
      <c r="B56" s="1218"/>
      <c r="G56" s="1229"/>
      <c r="H56" s="1229"/>
      <c r="I56" s="1229"/>
      <c r="J56" s="1229"/>
      <c r="K56" s="1232"/>
      <c r="L56" s="1232"/>
      <c r="M56" s="1232"/>
      <c r="N56" s="1232"/>
      <c r="AN56" s="1226"/>
      <c r="AO56" s="1226"/>
      <c r="AP56" s="1226"/>
      <c r="AQ56" s="1226"/>
      <c r="AR56" s="1226"/>
      <c r="AS56" s="1226"/>
      <c r="AT56" s="1226"/>
      <c r="AU56" s="1226"/>
      <c r="AV56" s="1226"/>
      <c r="AW56" s="1226"/>
      <c r="AX56" s="1226"/>
      <c r="AY56" s="1226"/>
      <c r="AZ56" s="1226"/>
      <c r="BA56" s="1226"/>
      <c r="BB56" s="1225"/>
      <c r="BC56" s="1225"/>
      <c r="BD56" s="1225"/>
      <c r="BE56" s="1225"/>
      <c r="BF56" s="1225"/>
      <c r="BG56" s="1225"/>
      <c r="BH56" s="1225"/>
      <c r="BI56" s="1225"/>
      <c r="BJ56" s="1225"/>
      <c r="BK56" s="1225"/>
      <c r="BL56" s="1225"/>
      <c r="BM56" s="1225"/>
      <c r="BN56" s="1225"/>
      <c r="BO56" s="1225"/>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1253" customFormat="1" ht="13.5" x14ac:dyDescent="0.15">
      <c r="B57" s="1259"/>
      <c r="G57" s="1229"/>
      <c r="H57" s="1229"/>
      <c r="I57" s="1228"/>
      <c r="J57" s="1228"/>
      <c r="K57" s="1232"/>
      <c r="L57" s="1232"/>
      <c r="M57" s="1232"/>
      <c r="N57" s="1232"/>
      <c r="AM57" s="1217"/>
      <c r="AN57" s="1226"/>
      <c r="AO57" s="1226"/>
      <c r="AP57" s="1226"/>
      <c r="AQ57" s="1226"/>
      <c r="AR57" s="1226"/>
      <c r="AS57" s="1226"/>
      <c r="AT57" s="1226"/>
      <c r="AU57" s="1226"/>
      <c r="AV57" s="1226"/>
      <c r="AW57" s="1226"/>
      <c r="AX57" s="1226"/>
      <c r="AY57" s="1226"/>
      <c r="AZ57" s="1226"/>
      <c r="BA57" s="1226"/>
      <c r="BB57" s="1225" t="s">
        <v>620</v>
      </c>
      <c r="BC57" s="1225"/>
      <c r="BD57" s="1225"/>
      <c r="BE57" s="1225"/>
      <c r="BF57" s="1225"/>
      <c r="BG57" s="1225"/>
      <c r="BH57" s="1225"/>
      <c r="BI57" s="1225"/>
      <c r="BJ57" s="1225"/>
      <c r="BK57" s="1225"/>
      <c r="BL57" s="1225"/>
      <c r="BM57" s="1225"/>
      <c r="BN57" s="1225"/>
      <c r="BO57" s="1225"/>
      <c r="BP57" s="1224">
        <v>57.7</v>
      </c>
      <c r="BQ57" s="1224"/>
      <c r="BR57" s="1224"/>
      <c r="BS57" s="1224"/>
      <c r="BT57" s="1224"/>
      <c r="BU57" s="1224"/>
      <c r="BV57" s="1224"/>
      <c r="BW57" s="1224"/>
      <c r="BX57" s="1224">
        <v>59.3</v>
      </c>
      <c r="BY57" s="1224"/>
      <c r="BZ57" s="1224"/>
      <c r="CA57" s="1224"/>
      <c r="CB57" s="1224"/>
      <c r="CC57" s="1224"/>
      <c r="CD57" s="1224"/>
      <c r="CE57" s="1224"/>
      <c r="CF57" s="1224">
        <v>60.4</v>
      </c>
      <c r="CG57" s="1224"/>
      <c r="CH57" s="1224"/>
      <c r="CI57" s="1224"/>
      <c r="CJ57" s="1224"/>
      <c r="CK57" s="1224"/>
      <c r="CL57" s="1224"/>
      <c r="CM57" s="1224"/>
      <c r="CN57" s="1224">
        <v>61.1</v>
      </c>
      <c r="CO57" s="1224"/>
      <c r="CP57" s="1224"/>
      <c r="CQ57" s="1224"/>
      <c r="CR57" s="1224"/>
      <c r="CS57" s="1224"/>
      <c r="CT57" s="1224"/>
      <c r="CU57" s="1224"/>
      <c r="CV57" s="1224">
        <v>62.3</v>
      </c>
      <c r="CW57" s="1224"/>
      <c r="CX57" s="1224"/>
      <c r="CY57" s="1224"/>
      <c r="CZ57" s="1224"/>
      <c r="DA57" s="1224"/>
      <c r="DB57" s="1224"/>
      <c r="DC57" s="1224"/>
      <c r="DD57" s="1264"/>
      <c r="DE57" s="1259"/>
    </row>
    <row r="58" spans="1:109" s="1253" customFormat="1" ht="13.5" x14ac:dyDescent="0.15">
      <c r="A58" s="1217"/>
      <c r="B58" s="1259"/>
      <c r="G58" s="1229"/>
      <c r="H58" s="1229"/>
      <c r="I58" s="1228"/>
      <c r="J58" s="1228"/>
      <c r="K58" s="1232"/>
      <c r="L58" s="1232"/>
      <c r="M58" s="1232"/>
      <c r="N58" s="1232"/>
      <c r="AM58" s="1217"/>
      <c r="AN58" s="1226"/>
      <c r="AO58" s="1226"/>
      <c r="AP58" s="1226"/>
      <c r="AQ58" s="1226"/>
      <c r="AR58" s="1226"/>
      <c r="AS58" s="1226"/>
      <c r="AT58" s="1226"/>
      <c r="AU58" s="1226"/>
      <c r="AV58" s="1226"/>
      <c r="AW58" s="1226"/>
      <c r="AX58" s="1226"/>
      <c r="AY58" s="1226"/>
      <c r="AZ58" s="1226"/>
      <c r="BA58" s="1226"/>
      <c r="BB58" s="1225"/>
      <c r="BC58" s="1225"/>
      <c r="BD58" s="1225"/>
      <c r="BE58" s="1225"/>
      <c r="BF58" s="1225"/>
      <c r="BG58" s="1225"/>
      <c r="BH58" s="1225"/>
      <c r="BI58" s="1225"/>
      <c r="BJ58" s="1225"/>
      <c r="BK58" s="1225"/>
      <c r="BL58" s="1225"/>
      <c r="BM58" s="1225"/>
      <c r="BN58" s="1225"/>
      <c r="BO58" s="1225"/>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1264"/>
      <c r="DE58" s="1259"/>
    </row>
    <row r="59" spans="1:109" s="1253" customFormat="1" ht="13.5" x14ac:dyDescent="0.15">
      <c r="A59" s="1217"/>
      <c r="B59" s="1259"/>
      <c r="K59" s="1265"/>
      <c r="L59" s="1265"/>
      <c r="M59" s="1265"/>
      <c r="N59" s="1265"/>
      <c r="AQ59" s="1265"/>
      <c r="AR59" s="1265"/>
      <c r="AS59" s="1265"/>
      <c r="AT59" s="1265"/>
      <c r="BC59" s="1265"/>
      <c r="BD59" s="1265"/>
      <c r="BE59" s="1265"/>
      <c r="BF59" s="1265"/>
      <c r="BO59" s="1265"/>
      <c r="BP59" s="1265"/>
      <c r="BQ59" s="1265"/>
      <c r="BR59" s="1265"/>
      <c r="CA59" s="1265"/>
      <c r="CB59" s="1265"/>
      <c r="CC59" s="1265"/>
      <c r="CD59" s="1265"/>
      <c r="CM59" s="1265"/>
      <c r="CN59" s="1265"/>
      <c r="CO59" s="1265"/>
      <c r="CP59" s="1265"/>
      <c r="CY59" s="1265"/>
      <c r="CZ59" s="1265"/>
      <c r="DA59" s="1265"/>
      <c r="DB59" s="1265"/>
      <c r="DC59" s="1265"/>
      <c r="DD59" s="1264"/>
      <c r="DE59" s="1259"/>
    </row>
    <row r="60" spans="1:109" s="1253" customFormat="1" ht="13.5" x14ac:dyDescent="0.15">
      <c r="A60" s="1217"/>
      <c r="B60" s="1259"/>
      <c r="K60" s="1265"/>
      <c r="L60" s="1265"/>
      <c r="M60" s="1265"/>
      <c r="N60" s="1265"/>
      <c r="AQ60" s="1265"/>
      <c r="AR60" s="1265"/>
      <c r="AS60" s="1265"/>
      <c r="AT60" s="1265"/>
      <c r="BC60" s="1265"/>
      <c r="BD60" s="1265"/>
      <c r="BE60" s="1265"/>
      <c r="BF60" s="1265"/>
      <c r="BO60" s="1265"/>
      <c r="BP60" s="1265"/>
      <c r="BQ60" s="1265"/>
      <c r="BR60" s="1265"/>
      <c r="CA60" s="1265"/>
      <c r="CB60" s="1265"/>
      <c r="CC60" s="1265"/>
      <c r="CD60" s="1265"/>
      <c r="CM60" s="1265"/>
      <c r="CN60" s="1265"/>
      <c r="CO60" s="1265"/>
      <c r="CP60" s="1265"/>
      <c r="CY60" s="1265"/>
      <c r="CZ60" s="1265"/>
      <c r="DA60" s="1265"/>
      <c r="DB60" s="1265"/>
      <c r="DC60" s="1265"/>
      <c r="DD60" s="1264"/>
      <c r="DE60" s="1259"/>
    </row>
    <row r="61" spans="1:109" s="1253" customFormat="1" ht="13.5" x14ac:dyDescent="0.15">
      <c r="A61" s="1217"/>
      <c r="B61" s="1263"/>
      <c r="C61" s="1262"/>
      <c r="D61" s="1262"/>
      <c r="E61" s="1262"/>
      <c r="F61" s="1262"/>
      <c r="G61" s="1262"/>
      <c r="H61" s="1262"/>
      <c r="I61" s="1262"/>
      <c r="J61" s="1262"/>
      <c r="K61" s="1262"/>
      <c r="L61" s="1262"/>
      <c r="M61" s="1261"/>
      <c r="N61" s="1261"/>
      <c r="O61" s="1262"/>
      <c r="P61" s="1262"/>
      <c r="Q61" s="1262"/>
      <c r="R61" s="1262"/>
      <c r="S61" s="1262"/>
      <c r="T61" s="1262"/>
      <c r="U61" s="1262"/>
      <c r="V61" s="1262"/>
      <c r="W61" s="1262"/>
      <c r="X61" s="1262"/>
      <c r="Y61" s="1262"/>
      <c r="Z61" s="1262"/>
      <c r="AA61" s="1262"/>
      <c r="AB61" s="1262"/>
      <c r="AC61" s="1262"/>
      <c r="AD61" s="1262"/>
      <c r="AE61" s="1262"/>
      <c r="AF61" s="1262"/>
      <c r="AG61" s="1262"/>
      <c r="AH61" s="1262"/>
      <c r="AI61" s="1262"/>
      <c r="AJ61" s="1262"/>
      <c r="AK61" s="1262"/>
      <c r="AL61" s="1262"/>
      <c r="AM61" s="1262"/>
      <c r="AN61" s="1262"/>
      <c r="AO61" s="1262"/>
      <c r="AP61" s="1262"/>
      <c r="AQ61" s="1262"/>
      <c r="AR61" s="1262"/>
      <c r="AS61" s="1261"/>
      <c r="AT61" s="1261"/>
      <c r="AU61" s="1262"/>
      <c r="AV61" s="1262"/>
      <c r="AW61" s="1262"/>
      <c r="AX61" s="1262"/>
      <c r="AY61" s="1262"/>
      <c r="AZ61" s="1262"/>
      <c r="BA61" s="1262"/>
      <c r="BB61" s="1262"/>
      <c r="BC61" s="1262"/>
      <c r="BD61" s="1262"/>
      <c r="BE61" s="1261"/>
      <c r="BF61" s="1261"/>
      <c r="BG61" s="1262"/>
      <c r="BH61" s="1262"/>
      <c r="BI61" s="1262"/>
      <c r="BJ61" s="1262"/>
      <c r="BK61" s="1262"/>
      <c r="BL61" s="1262"/>
      <c r="BM61" s="1262"/>
      <c r="BN61" s="1262"/>
      <c r="BO61" s="1262"/>
      <c r="BP61" s="1262"/>
      <c r="BQ61" s="1261"/>
      <c r="BR61" s="1261"/>
      <c r="BS61" s="1262"/>
      <c r="BT61" s="1262"/>
      <c r="BU61" s="1262"/>
      <c r="BV61" s="1262"/>
      <c r="BW61" s="1262"/>
      <c r="BX61" s="1262"/>
      <c r="BY61" s="1262"/>
      <c r="BZ61" s="1262"/>
      <c r="CA61" s="1262"/>
      <c r="CB61" s="1262"/>
      <c r="CC61" s="1261"/>
      <c r="CD61" s="1261"/>
      <c r="CE61" s="1262"/>
      <c r="CF61" s="1262"/>
      <c r="CG61" s="1262"/>
      <c r="CH61" s="1262"/>
      <c r="CI61" s="1262"/>
      <c r="CJ61" s="1262"/>
      <c r="CK61" s="1262"/>
      <c r="CL61" s="1262"/>
      <c r="CM61" s="1262"/>
      <c r="CN61" s="1262"/>
      <c r="CO61" s="1261"/>
      <c r="CP61" s="1261"/>
      <c r="CQ61" s="1262"/>
      <c r="CR61" s="1262"/>
      <c r="CS61" s="1262"/>
      <c r="CT61" s="1262"/>
      <c r="CU61" s="1262"/>
      <c r="CV61" s="1262"/>
      <c r="CW61" s="1262"/>
      <c r="CX61" s="1262"/>
      <c r="CY61" s="1262"/>
      <c r="CZ61" s="1262"/>
      <c r="DA61" s="1261"/>
      <c r="DB61" s="1261"/>
      <c r="DC61" s="1261"/>
      <c r="DD61" s="1260"/>
      <c r="DE61" s="1259"/>
    </row>
    <row r="62" spans="1:109" ht="13.5" x14ac:dyDescent="0.15">
      <c r="B62" s="1258"/>
      <c r="C62" s="1258"/>
      <c r="D62" s="1258"/>
      <c r="E62" s="1258"/>
      <c r="F62" s="1258"/>
      <c r="G62" s="1258"/>
      <c r="H62" s="1258"/>
      <c r="I62" s="1258"/>
      <c r="J62" s="1258"/>
      <c r="K62" s="1258"/>
      <c r="L62" s="1258"/>
      <c r="M62" s="1258"/>
      <c r="N62" s="1258"/>
      <c r="O62" s="1258"/>
      <c r="P62" s="1258"/>
      <c r="Q62" s="1258"/>
      <c r="R62" s="1258"/>
      <c r="S62" s="1258"/>
      <c r="T62" s="1258"/>
      <c r="U62" s="1258"/>
      <c r="V62" s="1258"/>
      <c r="W62" s="1258"/>
      <c r="X62" s="1258"/>
      <c r="Y62" s="1258"/>
      <c r="Z62" s="1258"/>
      <c r="AA62" s="1258"/>
      <c r="AB62" s="1258"/>
      <c r="AC62" s="1258"/>
      <c r="AD62" s="1258"/>
      <c r="AE62" s="1258"/>
      <c r="AF62" s="1258"/>
      <c r="AG62" s="1258"/>
      <c r="AH62" s="1258"/>
      <c r="AI62" s="1258"/>
      <c r="AJ62" s="1258"/>
      <c r="AK62" s="1258"/>
      <c r="AL62" s="1258"/>
      <c r="AM62" s="1258"/>
      <c r="AN62" s="1258"/>
      <c r="AO62" s="1258"/>
      <c r="AP62" s="1258"/>
      <c r="AQ62" s="1258"/>
      <c r="AR62" s="1258"/>
      <c r="AS62" s="1258"/>
      <c r="AT62" s="1258"/>
      <c r="AU62" s="1258"/>
      <c r="AV62" s="1258"/>
      <c r="AW62" s="1258"/>
      <c r="AX62" s="1258"/>
      <c r="AY62" s="1258"/>
      <c r="AZ62" s="1258"/>
      <c r="BA62" s="1258"/>
      <c r="BB62" s="1258"/>
      <c r="BC62" s="1258"/>
      <c r="BD62" s="1258"/>
      <c r="BE62" s="1258"/>
      <c r="BF62" s="1258"/>
      <c r="BG62" s="1258"/>
      <c r="BH62" s="1258"/>
      <c r="BI62" s="1258"/>
      <c r="BJ62" s="1258"/>
      <c r="BK62" s="1258"/>
      <c r="BL62" s="1258"/>
      <c r="BM62" s="1258"/>
      <c r="BN62" s="1258"/>
      <c r="BO62" s="1258"/>
      <c r="BP62" s="1258"/>
      <c r="BQ62" s="1258"/>
      <c r="BR62" s="1258"/>
      <c r="BS62" s="1258"/>
      <c r="BT62" s="1258"/>
      <c r="BU62" s="1258"/>
      <c r="BV62" s="1258"/>
      <c r="BW62" s="1258"/>
      <c r="BX62" s="1258"/>
      <c r="BY62" s="1258"/>
      <c r="BZ62" s="1258"/>
      <c r="CA62" s="1258"/>
      <c r="CB62" s="1258"/>
      <c r="CC62" s="1258"/>
      <c r="CD62" s="1258"/>
      <c r="CE62" s="1258"/>
      <c r="CF62" s="1258"/>
      <c r="CG62" s="1258"/>
      <c r="CH62" s="1258"/>
      <c r="CI62" s="1258"/>
      <c r="CJ62" s="1258"/>
      <c r="CK62" s="1258"/>
      <c r="CL62" s="1258"/>
      <c r="CM62" s="1258"/>
      <c r="CN62" s="1258"/>
      <c r="CO62" s="1258"/>
      <c r="CP62" s="1258"/>
      <c r="CQ62" s="1258"/>
      <c r="CR62" s="1258"/>
      <c r="CS62" s="1258"/>
      <c r="CT62" s="1258"/>
      <c r="CU62" s="1258"/>
      <c r="CV62" s="1258"/>
      <c r="CW62" s="1258"/>
      <c r="CX62" s="1258"/>
      <c r="CY62" s="1258"/>
      <c r="CZ62" s="1258"/>
      <c r="DA62" s="1258"/>
      <c r="DB62" s="1258"/>
      <c r="DC62" s="1258"/>
      <c r="DD62" s="1258"/>
      <c r="DE62" s="1217"/>
    </row>
    <row r="63" spans="1:109" ht="17.25" x14ac:dyDescent="0.15">
      <c r="B63" s="1257" t="s">
        <v>619</v>
      </c>
    </row>
    <row r="64" spans="1:109" ht="13.5" x14ac:dyDescent="0.15">
      <c r="B64" s="1218"/>
      <c r="G64" s="1254"/>
      <c r="I64" s="1256"/>
      <c r="J64" s="1256"/>
      <c r="K64" s="1256"/>
      <c r="L64" s="1256"/>
      <c r="M64" s="1256"/>
      <c r="N64" s="1255"/>
      <c r="AM64" s="1254"/>
      <c r="AN64" s="1254" t="s">
        <v>618</v>
      </c>
      <c r="AP64" s="1253"/>
      <c r="AQ64" s="1253"/>
      <c r="AR64" s="1253"/>
      <c r="AY64" s="1254"/>
      <c r="BA64" s="1253"/>
      <c r="BB64" s="1253"/>
      <c r="BC64" s="1253"/>
      <c r="BK64" s="1254"/>
      <c r="BM64" s="1253"/>
      <c r="BN64" s="1253"/>
      <c r="BO64" s="1253"/>
      <c r="BW64" s="1254"/>
      <c r="BY64" s="1253"/>
      <c r="BZ64" s="1253"/>
      <c r="CA64" s="1253"/>
      <c r="CI64" s="1254"/>
      <c r="CK64" s="1253"/>
      <c r="CL64" s="1253"/>
      <c r="CM64" s="1253"/>
      <c r="CU64" s="1254"/>
      <c r="CW64" s="1253"/>
      <c r="CX64" s="1253"/>
      <c r="CY64" s="1253"/>
    </row>
    <row r="65" spans="2:107" ht="13.5" x14ac:dyDescent="0.15">
      <c r="B65" s="1218"/>
      <c r="AN65" s="1252" t="s">
        <v>623</v>
      </c>
      <c r="AO65" s="1251"/>
      <c r="AP65" s="1251"/>
      <c r="AQ65" s="1251"/>
      <c r="AR65" s="1251"/>
      <c r="AS65" s="1251"/>
      <c r="AT65" s="1251"/>
      <c r="AU65" s="1251"/>
      <c r="AV65" s="1251"/>
      <c r="AW65" s="1251"/>
      <c r="AX65" s="1251"/>
      <c r="AY65" s="1251"/>
      <c r="AZ65" s="1251"/>
      <c r="BA65" s="1251"/>
      <c r="BB65" s="1251"/>
      <c r="BC65" s="1251"/>
      <c r="BD65" s="1251"/>
      <c r="BE65" s="1251"/>
      <c r="BF65" s="1251"/>
      <c r="BG65" s="1251"/>
      <c r="BH65" s="1251"/>
      <c r="BI65" s="1251"/>
      <c r="BJ65" s="1251"/>
      <c r="BK65" s="1251"/>
      <c r="BL65" s="1251"/>
      <c r="BM65" s="1251"/>
      <c r="BN65" s="1251"/>
      <c r="BO65" s="1251"/>
      <c r="BP65" s="1251"/>
      <c r="BQ65" s="1251"/>
      <c r="BR65" s="1251"/>
      <c r="BS65" s="1251"/>
      <c r="BT65" s="1251"/>
      <c r="BU65" s="1251"/>
      <c r="BV65" s="1251"/>
      <c r="BW65" s="1251"/>
      <c r="BX65" s="1251"/>
      <c r="BY65" s="1251"/>
      <c r="BZ65" s="1251"/>
      <c r="CA65" s="1251"/>
      <c r="CB65" s="1251"/>
      <c r="CC65" s="1251"/>
      <c r="CD65" s="1251"/>
      <c r="CE65" s="1251"/>
      <c r="CF65" s="1251"/>
      <c r="CG65" s="1251"/>
      <c r="CH65" s="1251"/>
      <c r="CI65" s="1251"/>
      <c r="CJ65" s="1251"/>
      <c r="CK65" s="1251"/>
      <c r="CL65" s="1251"/>
      <c r="CM65" s="1251"/>
      <c r="CN65" s="1251"/>
      <c r="CO65" s="1251"/>
      <c r="CP65" s="1251"/>
      <c r="CQ65" s="1251"/>
      <c r="CR65" s="1251"/>
      <c r="CS65" s="1251"/>
      <c r="CT65" s="1251"/>
      <c r="CU65" s="1251"/>
      <c r="CV65" s="1251"/>
      <c r="CW65" s="1251"/>
      <c r="CX65" s="1251"/>
      <c r="CY65" s="1251"/>
      <c r="CZ65" s="1251"/>
      <c r="DA65" s="1251"/>
      <c r="DB65" s="1251"/>
      <c r="DC65" s="1250"/>
    </row>
    <row r="66" spans="2:107" ht="13.5" x14ac:dyDescent="0.15">
      <c r="B66" s="1218"/>
      <c r="AN66" s="1249"/>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7"/>
    </row>
    <row r="67" spans="2:107" ht="13.5" x14ac:dyDescent="0.15">
      <c r="B67" s="1218"/>
      <c r="AN67" s="1249"/>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7"/>
    </row>
    <row r="68" spans="2:107" ht="13.5" x14ac:dyDescent="0.15">
      <c r="B68" s="1218"/>
      <c r="AN68" s="1249"/>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7"/>
    </row>
    <row r="69" spans="2:107" ht="13.5" x14ac:dyDescent="0.15">
      <c r="B69" s="1218"/>
      <c r="AN69" s="1246"/>
      <c r="AO69" s="1245"/>
      <c r="AP69" s="1245"/>
      <c r="AQ69" s="1245"/>
      <c r="AR69" s="1245"/>
      <c r="AS69" s="1245"/>
      <c r="AT69" s="1245"/>
      <c r="AU69" s="1245"/>
      <c r="AV69" s="1245"/>
      <c r="AW69" s="1245"/>
      <c r="AX69" s="1245"/>
      <c r="AY69" s="1245"/>
      <c r="AZ69" s="1245"/>
      <c r="BA69" s="1245"/>
      <c r="BB69" s="1245"/>
      <c r="BC69" s="1245"/>
      <c r="BD69" s="1245"/>
      <c r="BE69" s="1245"/>
      <c r="BF69" s="1245"/>
      <c r="BG69" s="1245"/>
      <c r="BH69" s="1245"/>
      <c r="BI69" s="1245"/>
      <c r="BJ69" s="1245"/>
      <c r="BK69" s="1245"/>
      <c r="BL69" s="1245"/>
      <c r="BM69" s="1245"/>
      <c r="BN69" s="1245"/>
      <c r="BO69" s="1245"/>
      <c r="BP69" s="1245"/>
      <c r="BQ69" s="1245"/>
      <c r="BR69" s="1245"/>
      <c r="BS69" s="1245"/>
      <c r="BT69" s="1245"/>
      <c r="BU69" s="1245"/>
      <c r="BV69" s="1245"/>
      <c r="BW69" s="1245"/>
      <c r="BX69" s="1245"/>
      <c r="BY69" s="1245"/>
      <c r="BZ69" s="1245"/>
      <c r="CA69" s="1245"/>
      <c r="CB69" s="1245"/>
      <c r="CC69" s="1245"/>
      <c r="CD69" s="1245"/>
      <c r="CE69" s="1245"/>
      <c r="CF69" s="1245"/>
      <c r="CG69" s="1245"/>
      <c r="CH69" s="1245"/>
      <c r="CI69" s="1245"/>
      <c r="CJ69" s="1245"/>
      <c r="CK69" s="1245"/>
      <c r="CL69" s="1245"/>
      <c r="CM69" s="1245"/>
      <c r="CN69" s="1245"/>
      <c r="CO69" s="1245"/>
      <c r="CP69" s="1245"/>
      <c r="CQ69" s="1245"/>
      <c r="CR69" s="1245"/>
      <c r="CS69" s="1245"/>
      <c r="CT69" s="1245"/>
      <c r="CU69" s="1245"/>
      <c r="CV69" s="1245"/>
      <c r="CW69" s="1245"/>
      <c r="CX69" s="1245"/>
      <c r="CY69" s="1245"/>
      <c r="CZ69" s="1245"/>
      <c r="DA69" s="1245"/>
      <c r="DB69" s="1245"/>
      <c r="DC69" s="1244"/>
    </row>
    <row r="70" spans="2:107" ht="13.5" x14ac:dyDescent="0.15">
      <c r="B70" s="1218"/>
      <c r="H70" s="1243"/>
      <c r="I70" s="1243"/>
      <c r="J70" s="1241"/>
      <c r="K70" s="1241"/>
      <c r="L70" s="1240"/>
      <c r="M70" s="1241"/>
      <c r="N70" s="1240"/>
      <c r="AN70" s="1231"/>
      <c r="AO70" s="1231"/>
      <c r="AP70" s="1231"/>
      <c r="AZ70" s="1231"/>
      <c r="BA70" s="1231"/>
      <c r="BB70" s="1231"/>
      <c r="BL70" s="1231"/>
      <c r="BM70" s="1231"/>
      <c r="BN70" s="1231"/>
      <c r="BX70" s="1231"/>
      <c r="BY70" s="1231"/>
      <c r="BZ70" s="1231"/>
      <c r="CJ70" s="1231"/>
      <c r="CK70" s="1231"/>
      <c r="CL70" s="1231"/>
      <c r="CV70" s="1231"/>
      <c r="CW70" s="1231"/>
      <c r="CX70" s="1231"/>
    </row>
    <row r="71" spans="2:107" ht="13.5" x14ac:dyDescent="0.15">
      <c r="B71" s="1218"/>
      <c r="G71" s="1239"/>
      <c r="I71" s="1242"/>
      <c r="J71" s="1241"/>
      <c r="K71" s="1241"/>
      <c r="L71" s="1240"/>
      <c r="M71" s="1241"/>
      <c r="N71" s="1240"/>
      <c r="AM71" s="1239"/>
      <c r="AN71" s="1217" t="s">
        <v>617</v>
      </c>
    </row>
    <row r="72" spans="2:107" ht="13.5" x14ac:dyDescent="0.15">
      <c r="B72" s="1218"/>
      <c r="G72" s="1229"/>
      <c r="H72" s="1229"/>
      <c r="I72" s="1229"/>
      <c r="J72" s="1229"/>
      <c r="K72" s="1238"/>
      <c r="L72" s="1238"/>
      <c r="M72" s="1237"/>
      <c r="N72" s="1237"/>
      <c r="AN72" s="1236"/>
      <c r="AO72" s="1235"/>
      <c r="AP72" s="1235"/>
      <c r="AQ72" s="1235"/>
      <c r="AR72" s="1235"/>
      <c r="AS72" s="1235"/>
      <c r="AT72" s="1235"/>
      <c r="AU72" s="1235"/>
      <c r="AV72" s="1235"/>
      <c r="AW72" s="1235"/>
      <c r="AX72" s="1235"/>
      <c r="AY72" s="1235"/>
      <c r="AZ72" s="1235"/>
      <c r="BA72" s="1235"/>
      <c r="BB72" s="1235"/>
      <c r="BC72" s="1235"/>
      <c r="BD72" s="1235"/>
      <c r="BE72" s="1235"/>
      <c r="BF72" s="1235"/>
      <c r="BG72" s="1235"/>
      <c r="BH72" s="1235"/>
      <c r="BI72" s="1235"/>
      <c r="BJ72" s="1235"/>
      <c r="BK72" s="1235"/>
      <c r="BL72" s="1235"/>
      <c r="BM72" s="1235"/>
      <c r="BN72" s="1235"/>
      <c r="BO72" s="1234"/>
      <c r="BP72" s="1226" t="s">
        <v>571</v>
      </c>
      <c r="BQ72" s="1226"/>
      <c r="BR72" s="1226"/>
      <c r="BS72" s="1226"/>
      <c r="BT72" s="1226"/>
      <c r="BU72" s="1226"/>
      <c r="BV72" s="1226"/>
      <c r="BW72" s="1226"/>
      <c r="BX72" s="1226" t="s">
        <v>572</v>
      </c>
      <c r="BY72" s="1226"/>
      <c r="BZ72" s="1226"/>
      <c r="CA72" s="1226"/>
      <c r="CB72" s="1226"/>
      <c r="CC72" s="1226"/>
      <c r="CD72" s="1226"/>
      <c r="CE72" s="1226"/>
      <c r="CF72" s="1226" t="s">
        <v>573</v>
      </c>
      <c r="CG72" s="1226"/>
      <c r="CH72" s="1226"/>
      <c r="CI72" s="1226"/>
      <c r="CJ72" s="1226"/>
      <c r="CK72" s="1226"/>
      <c r="CL72" s="1226"/>
      <c r="CM72" s="1226"/>
      <c r="CN72" s="1226" t="s">
        <v>574</v>
      </c>
      <c r="CO72" s="1226"/>
      <c r="CP72" s="1226"/>
      <c r="CQ72" s="1226"/>
      <c r="CR72" s="1226"/>
      <c r="CS72" s="1226"/>
      <c r="CT72" s="1226"/>
      <c r="CU72" s="1226"/>
      <c r="CV72" s="1226" t="s">
        <v>575</v>
      </c>
      <c r="CW72" s="1226"/>
      <c r="CX72" s="1226"/>
      <c r="CY72" s="1226"/>
      <c r="CZ72" s="1226"/>
      <c r="DA72" s="1226"/>
      <c r="DB72" s="1226"/>
      <c r="DC72" s="1226"/>
    </row>
    <row r="73" spans="2:107" ht="13.5" x14ac:dyDescent="0.15">
      <c r="B73" s="1218"/>
      <c r="G73" s="1233"/>
      <c r="H73" s="1233"/>
      <c r="I73" s="1233"/>
      <c r="J73" s="1233"/>
      <c r="K73" s="1230"/>
      <c r="L73" s="1230"/>
      <c r="M73" s="1230"/>
      <c r="N73" s="1230"/>
      <c r="AM73" s="1231"/>
      <c r="AN73" s="1225" t="s">
        <v>616</v>
      </c>
      <c r="AO73" s="1225"/>
      <c r="AP73" s="1225"/>
      <c r="AQ73" s="1225"/>
      <c r="AR73" s="1225"/>
      <c r="AS73" s="1225"/>
      <c r="AT73" s="1225"/>
      <c r="AU73" s="1225"/>
      <c r="AV73" s="1225"/>
      <c r="AW73" s="1225"/>
      <c r="AX73" s="1225"/>
      <c r="AY73" s="1225"/>
      <c r="AZ73" s="1225"/>
      <c r="BA73" s="1225"/>
      <c r="BB73" s="1225" t="s">
        <v>614</v>
      </c>
      <c r="BC73" s="1225"/>
      <c r="BD73" s="1225"/>
      <c r="BE73" s="1225"/>
      <c r="BF73" s="1225"/>
      <c r="BG73" s="1225"/>
      <c r="BH73" s="1225"/>
      <c r="BI73" s="1225"/>
      <c r="BJ73" s="1225"/>
      <c r="BK73" s="1225"/>
      <c r="BL73" s="1225"/>
      <c r="BM73" s="1225"/>
      <c r="BN73" s="1225"/>
      <c r="BO73" s="1225"/>
      <c r="BP73" s="1224"/>
      <c r="BQ73" s="1224"/>
      <c r="BR73" s="1224"/>
      <c r="BS73" s="1224"/>
      <c r="BT73" s="1224"/>
      <c r="BU73" s="1224"/>
      <c r="BV73" s="1224"/>
      <c r="BW73" s="1224"/>
      <c r="BX73" s="1224"/>
      <c r="BY73" s="1224"/>
      <c r="BZ73" s="1224"/>
      <c r="CA73" s="1224"/>
      <c r="CB73" s="1224"/>
      <c r="CC73" s="1224"/>
      <c r="CD73" s="1224"/>
      <c r="CE73" s="1224"/>
      <c r="CF73" s="1224"/>
      <c r="CG73" s="1224"/>
      <c r="CH73" s="1224"/>
      <c r="CI73" s="1224"/>
      <c r="CJ73" s="1224"/>
      <c r="CK73" s="1224"/>
      <c r="CL73" s="1224"/>
      <c r="CM73" s="1224"/>
      <c r="CN73" s="1224"/>
      <c r="CO73" s="1224"/>
      <c r="CP73" s="1224"/>
      <c r="CQ73" s="1224"/>
      <c r="CR73" s="1224"/>
      <c r="CS73" s="1224"/>
      <c r="CT73" s="1224"/>
      <c r="CU73" s="1224"/>
      <c r="CV73" s="1224"/>
      <c r="CW73" s="1224"/>
      <c r="CX73" s="1224"/>
      <c r="CY73" s="1224"/>
      <c r="CZ73" s="1224"/>
      <c r="DA73" s="1224"/>
      <c r="DB73" s="1224"/>
      <c r="DC73" s="1224"/>
    </row>
    <row r="74" spans="2:107" ht="13.5" x14ac:dyDescent="0.15">
      <c r="B74" s="1218"/>
      <c r="G74" s="1233"/>
      <c r="H74" s="1233"/>
      <c r="I74" s="1233"/>
      <c r="J74" s="1233"/>
      <c r="K74" s="1230"/>
      <c r="L74" s="1230"/>
      <c r="M74" s="1230"/>
      <c r="N74" s="1230"/>
      <c r="AM74" s="1231"/>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ht="13.5" x14ac:dyDescent="0.15">
      <c r="B75" s="1218"/>
      <c r="G75" s="1233"/>
      <c r="H75" s="1233"/>
      <c r="I75" s="1229"/>
      <c r="J75" s="1229"/>
      <c r="K75" s="1232"/>
      <c r="L75" s="1232"/>
      <c r="M75" s="1232"/>
      <c r="N75" s="1232"/>
      <c r="AM75" s="1231"/>
      <c r="AN75" s="1225"/>
      <c r="AO75" s="1225"/>
      <c r="AP75" s="1225"/>
      <c r="AQ75" s="1225"/>
      <c r="AR75" s="1225"/>
      <c r="AS75" s="1225"/>
      <c r="AT75" s="1225"/>
      <c r="AU75" s="1225"/>
      <c r="AV75" s="1225"/>
      <c r="AW75" s="1225"/>
      <c r="AX75" s="1225"/>
      <c r="AY75" s="1225"/>
      <c r="AZ75" s="1225"/>
      <c r="BA75" s="1225"/>
      <c r="BB75" s="1225" t="s">
        <v>613</v>
      </c>
      <c r="BC75" s="1225"/>
      <c r="BD75" s="1225"/>
      <c r="BE75" s="1225"/>
      <c r="BF75" s="1225"/>
      <c r="BG75" s="1225"/>
      <c r="BH75" s="1225"/>
      <c r="BI75" s="1225"/>
      <c r="BJ75" s="1225"/>
      <c r="BK75" s="1225"/>
      <c r="BL75" s="1225"/>
      <c r="BM75" s="1225"/>
      <c r="BN75" s="1225"/>
      <c r="BO75" s="1225"/>
      <c r="BP75" s="1224">
        <v>7.1</v>
      </c>
      <c r="BQ75" s="1224"/>
      <c r="BR75" s="1224"/>
      <c r="BS75" s="1224"/>
      <c r="BT75" s="1224"/>
      <c r="BU75" s="1224"/>
      <c r="BV75" s="1224"/>
      <c r="BW75" s="1224"/>
      <c r="BX75" s="1224">
        <v>7.6</v>
      </c>
      <c r="BY75" s="1224"/>
      <c r="BZ75" s="1224"/>
      <c r="CA75" s="1224"/>
      <c r="CB75" s="1224"/>
      <c r="CC75" s="1224"/>
      <c r="CD75" s="1224"/>
      <c r="CE75" s="1224"/>
      <c r="CF75" s="1224">
        <v>5.3</v>
      </c>
      <c r="CG75" s="1224"/>
      <c r="CH75" s="1224"/>
      <c r="CI75" s="1224"/>
      <c r="CJ75" s="1224"/>
      <c r="CK75" s="1224"/>
      <c r="CL75" s="1224"/>
      <c r="CM75" s="1224"/>
      <c r="CN75" s="1224">
        <v>4.9000000000000004</v>
      </c>
      <c r="CO75" s="1224"/>
      <c r="CP75" s="1224"/>
      <c r="CQ75" s="1224"/>
      <c r="CR75" s="1224"/>
      <c r="CS75" s="1224"/>
      <c r="CT75" s="1224"/>
      <c r="CU75" s="1224"/>
      <c r="CV75" s="1224">
        <v>4.4000000000000004</v>
      </c>
      <c r="CW75" s="1224"/>
      <c r="CX75" s="1224"/>
      <c r="CY75" s="1224"/>
      <c r="CZ75" s="1224"/>
      <c r="DA75" s="1224"/>
      <c r="DB75" s="1224"/>
      <c r="DC75" s="1224"/>
    </row>
    <row r="76" spans="2:107" ht="13.5" x14ac:dyDescent="0.15">
      <c r="B76" s="1218"/>
      <c r="G76" s="1233"/>
      <c r="H76" s="1233"/>
      <c r="I76" s="1229"/>
      <c r="J76" s="1229"/>
      <c r="K76" s="1232"/>
      <c r="L76" s="1232"/>
      <c r="M76" s="1232"/>
      <c r="N76" s="1232"/>
      <c r="AM76" s="1231"/>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ht="13.5" x14ac:dyDescent="0.15">
      <c r="B77" s="1218"/>
      <c r="G77" s="1229"/>
      <c r="H77" s="1229"/>
      <c r="I77" s="1229"/>
      <c r="J77" s="1229"/>
      <c r="K77" s="1230"/>
      <c r="L77" s="1230"/>
      <c r="M77" s="1230"/>
      <c r="N77" s="1230"/>
      <c r="AN77" s="1226" t="s">
        <v>615</v>
      </c>
      <c r="AO77" s="1226"/>
      <c r="AP77" s="1226"/>
      <c r="AQ77" s="1226"/>
      <c r="AR77" s="1226"/>
      <c r="AS77" s="1226"/>
      <c r="AT77" s="1226"/>
      <c r="AU77" s="1226"/>
      <c r="AV77" s="1226"/>
      <c r="AW77" s="1226"/>
      <c r="AX77" s="1226"/>
      <c r="AY77" s="1226"/>
      <c r="AZ77" s="1226"/>
      <c r="BA77" s="1226"/>
      <c r="BB77" s="1225" t="s">
        <v>614</v>
      </c>
      <c r="BC77" s="1225"/>
      <c r="BD77" s="1225"/>
      <c r="BE77" s="1225"/>
      <c r="BF77" s="1225"/>
      <c r="BG77" s="1225"/>
      <c r="BH77" s="1225"/>
      <c r="BI77" s="1225"/>
      <c r="BJ77" s="1225"/>
      <c r="BK77" s="1225"/>
      <c r="BL77" s="1225"/>
      <c r="BM77" s="1225"/>
      <c r="BN77" s="1225"/>
      <c r="BO77" s="1225"/>
      <c r="BP77" s="1224">
        <v>0</v>
      </c>
      <c r="BQ77" s="1224"/>
      <c r="BR77" s="1224"/>
      <c r="BS77" s="1224"/>
      <c r="BT77" s="1224"/>
      <c r="BU77" s="1224"/>
      <c r="BV77" s="1224"/>
      <c r="BW77" s="1224"/>
      <c r="BX77" s="1224">
        <v>0</v>
      </c>
      <c r="BY77" s="1224"/>
      <c r="BZ77" s="1224"/>
      <c r="CA77" s="1224"/>
      <c r="CB77" s="1224"/>
      <c r="CC77" s="1224"/>
      <c r="CD77" s="1224"/>
      <c r="CE77" s="1224"/>
      <c r="CF77" s="1224">
        <v>0</v>
      </c>
      <c r="CG77" s="1224"/>
      <c r="CH77" s="1224"/>
      <c r="CI77" s="1224"/>
      <c r="CJ77" s="1224"/>
      <c r="CK77" s="1224"/>
      <c r="CL77" s="1224"/>
      <c r="CM77" s="1224"/>
      <c r="CN77" s="1224">
        <v>0</v>
      </c>
      <c r="CO77" s="1224"/>
      <c r="CP77" s="1224"/>
      <c r="CQ77" s="1224"/>
      <c r="CR77" s="1224"/>
      <c r="CS77" s="1224"/>
      <c r="CT77" s="1224"/>
      <c r="CU77" s="1224"/>
      <c r="CV77" s="1224">
        <v>0</v>
      </c>
      <c r="CW77" s="1224"/>
      <c r="CX77" s="1224"/>
      <c r="CY77" s="1224"/>
      <c r="CZ77" s="1224"/>
      <c r="DA77" s="1224"/>
      <c r="DB77" s="1224"/>
      <c r="DC77" s="1224"/>
    </row>
    <row r="78" spans="2:107" ht="13.5" x14ac:dyDescent="0.15">
      <c r="B78" s="1218"/>
      <c r="G78" s="1229"/>
      <c r="H78" s="1229"/>
      <c r="I78" s="1229"/>
      <c r="J78" s="1229"/>
      <c r="K78" s="1230"/>
      <c r="L78" s="1230"/>
      <c r="M78" s="1230"/>
      <c r="N78" s="1230"/>
      <c r="AN78" s="1226"/>
      <c r="AO78" s="1226"/>
      <c r="AP78" s="1226"/>
      <c r="AQ78" s="1226"/>
      <c r="AR78" s="1226"/>
      <c r="AS78" s="1226"/>
      <c r="AT78" s="1226"/>
      <c r="AU78" s="1226"/>
      <c r="AV78" s="1226"/>
      <c r="AW78" s="1226"/>
      <c r="AX78" s="1226"/>
      <c r="AY78" s="1226"/>
      <c r="AZ78" s="1226"/>
      <c r="BA78" s="1226"/>
      <c r="BB78" s="1225"/>
      <c r="BC78" s="1225"/>
      <c r="BD78" s="1225"/>
      <c r="BE78" s="1225"/>
      <c r="BF78" s="1225"/>
      <c r="BG78" s="1225"/>
      <c r="BH78" s="1225"/>
      <c r="BI78" s="1225"/>
      <c r="BJ78" s="1225"/>
      <c r="BK78" s="1225"/>
      <c r="BL78" s="1225"/>
      <c r="BM78" s="1225"/>
      <c r="BN78" s="1225"/>
      <c r="BO78" s="1225"/>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ht="13.5" x14ac:dyDescent="0.15">
      <c r="B79" s="1218"/>
      <c r="G79" s="1229"/>
      <c r="H79" s="1229"/>
      <c r="I79" s="1228"/>
      <c r="J79" s="1228"/>
      <c r="K79" s="1227"/>
      <c r="L79" s="1227"/>
      <c r="M79" s="1227"/>
      <c r="N79" s="1227"/>
      <c r="AN79" s="1226"/>
      <c r="AO79" s="1226"/>
      <c r="AP79" s="1226"/>
      <c r="AQ79" s="1226"/>
      <c r="AR79" s="1226"/>
      <c r="AS79" s="1226"/>
      <c r="AT79" s="1226"/>
      <c r="AU79" s="1226"/>
      <c r="AV79" s="1226"/>
      <c r="AW79" s="1226"/>
      <c r="AX79" s="1226"/>
      <c r="AY79" s="1226"/>
      <c r="AZ79" s="1226"/>
      <c r="BA79" s="1226"/>
      <c r="BB79" s="1225" t="s">
        <v>613</v>
      </c>
      <c r="BC79" s="1225"/>
      <c r="BD79" s="1225"/>
      <c r="BE79" s="1225"/>
      <c r="BF79" s="1225"/>
      <c r="BG79" s="1225"/>
      <c r="BH79" s="1225"/>
      <c r="BI79" s="1225"/>
      <c r="BJ79" s="1225"/>
      <c r="BK79" s="1225"/>
      <c r="BL79" s="1225"/>
      <c r="BM79" s="1225"/>
      <c r="BN79" s="1225"/>
      <c r="BO79" s="1225"/>
      <c r="BP79" s="1224">
        <v>7.1</v>
      </c>
      <c r="BQ79" s="1224"/>
      <c r="BR79" s="1224"/>
      <c r="BS79" s="1224"/>
      <c r="BT79" s="1224"/>
      <c r="BU79" s="1224"/>
      <c r="BV79" s="1224"/>
      <c r="BW79" s="1224"/>
      <c r="BX79" s="1224">
        <v>7.1</v>
      </c>
      <c r="BY79" s="1224"/>
      <c r="BZ79" s="1224"/>
      <c r="CA79" s="1224"/>
      <c r="CB79" s="1224"/>
      <c r="CC79" s="1224"/>
      <c r="CD79" s="1224"/>
      <c r="CE79" s="1224"/>
      <c r="CF79" s="1224">
        <v>7.3</v>
      </c>
      <c r="CG79" s="1224"/>
      <c r="CH79" s="1224"/>
      <c r="CI79" s="1224"/>
      <c r="CJ79" s="1224"/>
      <c r="CK79" s="1224"/>
      <c r="CL79" s="1224"/>
      <c r="CM79" s="1224"/>
      <c r="CN79" s="1224">
        <v>7.4</v>
      </c>
      <c r="CO79" s="1224"/>
      <c r="CP79" s="1224"/>
      <c r="CQ79" s="1224"/>
      <c r="CR79" s="1224"/>
      <c r="CS79" s="1224"/>
      <c r="CT79" s="1224"/>
      <c r="CU79" s="1224"/>
      <c r="CV79" s="1224">
        <v>7.5</v>
      </c>
      <c r="CW79" s="1224"/>
      <c r="CX79" s="1224"/>
      <c r="CY79" s="1224"/>
      <c r="CZ79" s="1224"/>
      <c r="DA79" s="1224"/>
      <c r="DB79" s="1224"/>
      <c r="DC79" s="1224"/>
    </row>
    <row r="80" spans="2:107" ht="13.5" x14ac:dyDescent="0.15">
      <c r="B80" s="1218"/>
      <c r="G80" s="1229"/>
      <c r="H80" s="1229"/>
      <c r="I80" s="1228"/>
      <c r="J80" s="1228"/>
      <c r="K80" s="1227"/>
      <c r="L80" s="1227"/>
      <c r="M80" s="1227"/>
      <c r="N80" s="1227"/>
      <c r="AN80" s="1226"/>
      <c r="AO80" s="1226"/>
      <c r="AP80" s="1226"/>
      <c r="AQ80" s="1226"/>
      <c r="AR80" s="1226"/>
      <c r="AS80" s="1226"/>
      <c r="AT80" s="1226"/>
      <c r="AU80" s="1226"/>
      <c r="AV80" s="1226"/>
      <c r="AW80" s="1226"/>
      <c r="AX80" s="1226"/>
      <c r="AY80" s="1226"/>
      <c r="AZ80" s="1226"/>
      <c r="BA80" s="1226"/>
      <c r="BB80" s="1225"/>
      <c r="BC80" s="1225"/>
      <c r="BD80" s="1225"/>
      <c r="BE80" s="1225"/>
      <c r="BF80" s="1225"/>
      <c r="BG80" s="1225"/>
      <c r="BH80" s="1225"/>
      <c r="BI80" s="1225"/>
      <c r="BJ80" s="1225"/>
      <c r="BK80" s="1225"/>
      <c r="BL80" s="1225"/>
      <c r="BM80" s="1225"/>
      <c r="BN80" s="1225"/>
      <c r="BO80" s="1225"/>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ht="13.5" x14ac:dyDescent="0.15">
      <c r="B81" s="1218"/>
    </row>
    <row r="82" spans="2:109" ht="17.25" x14ac:dyDescent="0.15">
      <c r="B82" s="1218"/>
      <c r="K82" s="1223"/>
      <c r="L82" s="1223"/>
      <c r="M82" s="1223"/>
      <c r="N82" s="1223"/>
      <c r="AQ82" s="1223"/>
      <c r="AR82" s="1223"/>
      <c r="AS82" s="1223"/>
      <c r="AT82" s="1223"/>
      <c r="BC82" s="1223"/>
      <c r="BD82" s="1223"/>
      <c r="BE82" s="1223"/>
      <c r="BF82" s="1223"/>
      <c r="BO82" s="1223"/>
      <c r="BP82" s="1223"/>
      <c r="BQ82" s="1223"/>
      <c r="BR82" s="1223"/>
      <c r="CA82" s="1223"/>
      <c r="CB82" s="1223"/>
      <c r="CC82" s="1223"/>
      <c r="CD82" s="1223"/>
      <c r="CM82" s="1223"/>
      <c r="CN82" s="1223"/>
      <c r="CO82" s="1223"/>
      <c r="CP82" s="1223"/>
      <c r="CY82" s="1223"/>
      <c r="CZ82" s="1223"/>
      <c r="DA82" s="1223"/>
      <c r="DB82" s="1223"/>
      <c r="DC82" s="1223"/>
    </row>
    <row r="83" spans="2:109" ht="13.5" x14ac:dyDescent="0.15">
      <c r="B83" s="1222"/>
      <c r="C83" s="1221"/>
      <c r="D83" s="1221"/>
      <c r="E83" s="1221"/>
      <c r="F83" s="1221"/>
      <c r="G83" s="1221"/>
      <c r="H83" s="1221"/>
      <c r="I83" s="1221"/>
      <c r="J83" s="1221"/>
      <c r="K83" s="1221"/>
      <c r="L83" s="1221"/>
      <c r="M83" s="1221"/>
      <c r="N83" s="1221"/>
      <c r="O83" s="1221"/>
      <c r="P83" s="1221"/>
      <c r="Q83" s="1221"/>
      <c r="R83" s="1221"/>
      <c r="S83" s="1221"/>
      <c r="T83" s="1221"/>
      <c r="U83" s="1221"/>
      <c r="V83" s="1221"/>
      <c r="W83" s="1221"/>
      <c r="X83" s="1221"/>
      <c r="Y83" s="1221"/>
      <c r="Z83" s="1221"/>
      <c r="AA83" s="1221"/>
      <c r="AB83" s="1221"/>
      <c r="AC83" s="1221"/>
      <c r="AD83" s="1221"/>
      <c r="AE83" s="1221"/>
      <c r="AF83" s="1221"/>
      <c r="AG83" s="1221"/>
      <c r="AH83" s="1221"/>
      <c r="AI83" s="1221"/>
      <c r="AJ83" s="1221"/>
      <c r="AK83" s="1221"/>
      <c r="AL83" s="1221"/>
      <c r="AM83" s="1221"/>
      <c r="AN83" s="1221"/>
      <c r="AO83" s="1221"/>
      <c r="AP83" s="1221"/>
      <c r="AQ83" s="1221"/>
      <c r="AR83" s="1221"/>
      <c r="AS83" s="1221"/>
      <c r="AT83" s="1221"/>
      <c r="AU83" s="1221"/>
      <c r="AV83" s="1221"/>
      <c r="AW83" s="1221"/>
      <c r="AX83" s="1221"/>
      <c r="AY83" s="1221"/>
      <c r="AZ83" s="1221"/>
      <c r="BA83" s="1221"/>
      <c r="BB83" s="1221"/>
      <c r="BC83" s="1221"/>
      <c r="BD83" s="1221"/>
      <c r="BE83" s="1221"/>
      <c r="BF83" s="1221"/>
      <c r="BG83" s="1221"/>
      <c r="BH83" s="1221"/>
      <c r="BI83" s="1221"/>
      <c r="BJ83" s="1221"/>
      <c r="BK83" s="1221"/>
      <c r="BL83" s="1221"/>
      <c r="BM83" s="1221"/>
      <c r="BN83" s="1221"/>
      <c r="BO83" s="1221"/>
      <c r="BP83" s="1221"/>
      <c r="BQ83" s="1221"/>
      <c r="BR83" s="1221"/>
      <c r="BS83" s="1221"/>
      <c r="BT83" s="1221"/>
      <c r="BU83" s="1221"/>
      <c r="BV83" s="1221"/>
      <c r="BW83" s="1221"/>
      <c r="BX83" s="1221"/>
      <c r="BY83" s="1221"/>
      <c r="BZ83" s="1221"/>
      <c r="CA83" s="1221"/>
      <c r="CB83" s="1221"/>
      <c r="CC83" s="1221"/>
      <c r="CD83" s="1221"/>
      <c r="CE83" s="1221"/>
      <c r="CF83" s="1221"/>
      <c r="CG83" s="1221"/>
      <c r="CH83" s="1221"/>
      <c r="CI83" s="1221"/>
      <c r="CJ83" s="1221"/>
      <c r="CK83" s="1221"/>
      <c r="CL83" s="1221"/>
      <c r="CM83" s="1221"/>
      <c r="CN83" s="1221"/>
      <c r="CO83" s="1221"/>
      <c r="CP83" s="1221"/>
      <c r="CQ83" s="1221"/>
      <c r="CR83" s="1221"/>
      <c r="CS83" s="1221"/>
      <c r="CT83" s="1221"/>
      <c r="CU83" s="1221"/>
      <c r="CV83" s="1221"/>
      <c r="CW83" s="1221"/>
      <c r="CX83" s="1221"/>
      <c r="CY83" s="1221"/>
      <c r="CZ83" s="1221"/>
      <c r="DA83" s="1221"/>
      <c r="DB83" s="1221"/>
      <c r="DC83" s="1221"/>
      <c r="DD83" s="1220"/>
    </row>
    <row r="84" spans="2:109" ht="13.5" x14ac:dyDescent="0.15">
      <c r="DD84" s="1217"/>
      <c r="DE84" s="1217"/>
    </row>
    <row r="85" spans="2:109" ht="13.5" x14ac:dyDescent="0.15">
      <c r="DD85" s="1217"/>
      <c r="DE85" s="1217"/>
    </row>
  </sheetData>
  <sheetProtection algorithmName="SHA-512" hashValue="cjcrySwNXxqMSeqJi8zfEngrKLzUF9C/HYPB3L0PQLkRHsEhGbQKEDdTlXw6ltV0F9aA6l8Vx1ifTdT/cA4MOg==" saltValue="861VlYeQsAO4KONGA7dWnQ=="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DAFA7-329A-4A7D-BEB8-72ADEA89ACC7}">
  <sheetPr>
    <pageSetUpPr fitToPage="1"/>
  </sheetPr>
  <dimension ref="A1:DR125"/>
  <sheetViews>
    <sheetView showGridLines="0" topLeftCell="A61" zoomScale="55" zoomScaleNormal="55"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518</v>
      </c>
    </row>
  </sheetData>
  <sheetProtection algorithmName="SHA-512" hashValue="x+BajqDnYT4xqb4xZLMzQa7R8wJqgC5/IMeXQg4GdFKZ2mUVSmDN1nOhkhgfuL291yGaLvtkcUtsOB2Nd28YBw==" saltValue="+Nj9upuUcnCI6L6kjAWQQ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C034D-786A-433D-AA2F-8B40D9421A61}">
  <sheetPr>
    <pageSetUpPr fitToPage="1"/>
  </sheetPr>
  <dimension ref="A1:DR125"/>
  <sheetViews>
    <sheetView showGridLines="0" tabSelected="1" zoomScale="70" zoomScaleNormal="70" zoomScaleSheetLayoutView="55" workbookViewId="0">
      <selection activeCell="AE70" sqref="AE7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518</v>
      </c>
    </row>
  </sheetData>
  <sheetProtection algorithmName="SHA-512" hashValue="/MPCjHnrnTPh7K+TaLKp8Bbg2Ov5k9EmVoB+kq2GPR7DLNZs04o40wGQmSDQjHy5TKrEs+n7DNE557WrvZ5MZQ==" saltValue="rPxbzzqyeUHMXWPaOvsY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568</v>
      </c>
      <c r="G2" s="148"/>
      <c r="H2" s="149"/>
    </row>
    <row r="3" spans="1:8" x14ac:dyDescent="0.15">
      <c r="A3" s="145" t="s">
        <v>561</v>
      </c>
      <c r="B3" s="150"/>
      <c r="C3" s="151"/>
      <c r="D3" s="152">
        <v>334569</v>
      </c>
      <c r="E3" s="153"/>
      <c r="F3" s="154">
        <v>291173</v>
      </c>
      <c r="G3" s="155"/>
      <c r="H3" s="156"/>
    </row>
    <row r="4" spans="1:8" x14ac:dyDescent="0.15">
      <c r="A4" s="157"/>
      <c r="B4" s="158"/>
      <c r="C4" s="159"/>
      <c r="D4" s="160">
        <v>40637</v>
      </c>
      <c r="E4" s="161"/>
      <c r="F4" s="162">
        <v>119071</v>
      </c>
      <c r="G4" s="163"/>
      <c r="H4" s="164"/>
    </row>
    <row r="5" spans="1:8" x14ac:dyDescent="0.15">
      <c r="A5" s="145" t="s">
        <v>563</v>
      </c>
      <c r="B5" s="150"/>
      <c r="C5" s="151"/>
      <c r="D5" s="152">
        <v>86767</v>
      </c>
      <c r="E5" s="153"/>
      <c r="F5" s="154">
        <v>271581</v>
      </c>
      <c r="G5" s="155"/>
      <c r="H5" s="156"/>
    </row>
    <row r="6" spans="1:8" x14ac:dyDescent="0.15">
      <c r="A6" s="157"/>
      <c r="B6" s="158"/>
      <c r="C6" s="159"/>
      <c r="D6" s="160">
        <v>61463</v>
      </c>
      <c r="E6" s="161"/>
      <c r="F6" s="162">
        <v>117844</v>
      </c>
      <c r="G6" s="163"/>
      <c r="H6" s="164"/>
    </row>
    <row r="7" spans="1:8" x14ac:dyDescent="0.15">
      <c r="A7" s="145" t="s">
        <v>564</v>
      </c>
      <c r="B7" s="150"/>
      <c r="C7" s="151"/>
      <c r="D7" s="152">
        <v>78986</v>
      </c>
      <c r="E7" s="153"/>
      <c r="F7" s="154">
        <v>268375</v>
      </c>
      <c r="G7" s="155"/>
      <c r="H7" s="156"/>
    </row>
    <row r="8" spans="1:8" x14ac:dyDescent="0.15">
      <c r="A8" s="157"/>
      <c r="B8" s="158"/>
      <c r="C8" s="159"/>
      <c r="D8" s="160">
        <v>44258</v>
      </c>
      <c r="E8" s="161"/>
      <c r="F8" s="162">
        <v>119602</v>
      </c>
      <c r="G8" s="163"/>
      <c r="H8" s="164"/>
    </row>
    <row r="9" spans="1:8" x14ac:dyDescent="0.15">
      <c r="A9" s="145" t="s">
        <v>565</v>
      </c>
      <c r="B9" s="150"/>
      <c r="C9" s="151"/>
      <c r="D9" s="152">
        <v>156541</v>
      </c>
      <c r="E9" s="153"/>
      <c r="F9" s="154">
        <v>301035</v>
      </c>
      <c r="G9" s="155"/>
      <c r="H9" s="156"/>
    </row>
    <row r="10" spans="1:8" x14ac:dyDescent="0.15">
      <c r="A10" s="157"/>
      <c r="B10" s="158"/>
      <c r="C10" s="159"/>
      <c r="D10" s="160">
        <v>87185</v>
      </c>
      <c r="E10" s="161"/>
      <c r="F10" s="162">
        <v>154376</v>
      </c>
      <c r="G10" s="163"/>
      <c r="H10" s="164"/>
    </row>
    <row r="11" spans="1:8" x14ac:dyDescent="0.15">
      <c r="A11" s="145" t="s">
        <v>566</v>
      </c>
      <c r="B11" s="150"/>
      <c r="C11" s="151"/>
      <c r="D11" s="152">
        <v>120052</v>
      </c>
      <c r="E11" s="153"/>
      <c r="F11" s="154">
        <v>277467</v>
      </c>
      <c r="G11" s="155"/>
      <c r="H11" s="156"/>
    </row>
    <row r="12" spans="1:8" x14ac:dyDescent="0.15">
      <c r="A12" s="157"/>
      <c r="B12" s="158"/>
      <c r="C12" s="165"/>
      <c r="D12" s="160">
        <v>84411</v>
      </c>
      <c r="E12" s="161"/>
      <c r="F12" s="162">
        <v>128378</v>
      </c>
      <c r="G12" s="163"/>
      <c r="H12" s="164"/>
    </row>
    <row r="13" spans="1:8" x14ac:dyDescent="0.15">
      <c r="A13" s="145"/>
      <c r="B13" s="150"/>
      <c r="C13" s="166"/>
      <c r="D13" s="167">
        <v>155383</v>
      </c>
      <c r="E13" s="168"/>
      <c r="F13" s="169">
        <v>281926</v>
      </c>
      <c r="G13" s="170"/>
      <c r="H13" s="156"/>
    </row>
    <row r="14" spans="1:8" x14ac:dyDescent="0.15">
      <c r="A14" s="157"/>
      <c r="B14" s="158"/>
      <c r="C14" s="159"/>
      <c r="D14" s="160">
        <v>63591</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6.13</v>
      </c>
      <c r="C19" s="171">
        <f>ROUND(VALUE(SUBSTITUTE(実質収支比率等に係る経年分析!G$48,"▲","-")),2)</f>
        <v>5.46</v>
      </c>
      <c r="D19" s="171">
        <f>ROUND(VALUE(SUBSTITUTE(実質収支比率等に係る経年分析!H$48,"▲","-")),2)</f>
        <v>5.67</v>
      </c>
      <c r="E19" s="171">
        <f>ROUND(VALUE(SUBSTITUTE(実質収支比率等に係る経年分析!I$48,"▲","-")),2)</f>
        <v>4.4400000000000004</v>
      </c>
      <c r="F19" s="171">
        <f>ROUND(VALUE(SUBSTITUTE(実質収支比率等に係る経年分析!J$48,"▲","-")),2)</f>
        <v>4.62</v>
      </c>
    </row>
    <row r="20" spans="1:11" x14ac:dyDescent="0.15">
      <c r="A20" s="171" t="s">
        <v>55</v>
      </c>
      <c r="B20" s="171">
        <f>ROUND(VALUE(SUBSTITUTE(実質収支比率等に係る経年分析!F$47,"▲","-")),2)</f>
        <v>38.17</v>
      </c>
      <c r="C20" s="171">
        <f>ROUND(VALUE(SUBSTITUTE(実質収支比率等に係る経年分析!G$47,"▲","-")),2)</f>
        <v>50.99</v>
      </c>
      <c r="D20" s="171">
        <f>ROUND(VALUE(SUBSTITUTE(実質収支比率等に係る経年分析!H$47,"▲","-")),2)</f>
        <v>65.47</v>
      </c>
      <c r="E20" s="171">
        <f>ROUND(VALUE(SUBSTITUTE(実質収支比率等に係る経年分析!I$47,"▲","-")),2)</f>
        <v>73.260000000000005</v>
      </c>
      <c r="F20" s="171">
        <f>ROUND(VALUE(SUBSTITUTE(実質収支比率等に係る経年分析!J$47,"▲","-")),2)</f>
        <v>81.14</v>
      </c>
    </row>
    <row r="21" spans="1:11" x14ac:dyDescent="0.15">
      <c r="A21" s="171" t="s">
        <v>56</v>
      </c>
      <c r="B21" s="171">
        <f>IF(ISNUMBER(VALUE(SUBSTITUTE(実質収支比率等に係る経年分析!F$49,"▲","-"))),ROUND(VALUE(SUBSTITUTE(実質収支比率等に係る経年分析!F$49,"▲","-")),2),NA())</f>
        <v>12.09</v>
      </c>
      <c r="C21" s="171">
        <f>IF(ISNUMBER(VALUE(SUBSTITUTE(実質収支比率等に係る経年分析!G$49,"▲","-"))),ROUND(VALUE(SUBSTITUTE(実質収支比率等に係る経年分析!G$49,"▲","-")),2),NA())</f>
        <v>35.840000000000003</v>
      </c>
      <c r="D21" s="171">
        <f>IF(ISNUMBER(VALUE(SUBSTITUTE(実質収支比率等に係る経年分析!H$49,"▲","-"))),ROUND(VALUE(SUBSTITUTE(実質収支比率等に係る経年分析!H$49,"▲","-")),2),NA())</f>
        <v>15.45</v>
      </c>
      <c r="E21" s="171">
        <f>IF(ISNUMBER(VALUE(SUBSTITUTE(実質収支比率等に係る経年分析!I$49,"▲","-"))),ROUND(VALUE(SUBSTITUTE(実質収支比率等に係る経年分析!I$49,"▲","-")),2),NA())</f>
        <v>5.94</v>
      </c>
      <c r="F21" s="171">
        <f>IF(ISNUMBER(VALUE(SUBSTITUTE(実質収支比率等に係る経年分析!J$49,"▲","-"))),ROUND(VALUE(SUBSTITUTE(実質収支比率等に係る経年分析!J$49,"▲","-")),2),NA())</f>
        <v>17.22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2.5299999999999998</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あさひプライムスキー場事業特別会計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朝日村国民健康保険特別会計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朝日村介護保険特別会計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0.14000000000000001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0.54</v>
      </c>
    </row>
    <row r="34" spans="1:16" x14ac:dyDescent="0.15">
      <c r="A34" s="172" t="str">
        <f>IF(連結実質赤字比率に係る赤字・黒字の構成分析!C$36="",NA(),連結実質赤字比率に係る赤字・黒字の構成分析!C$36)</f>
        <v>朝日村簡易水道事業会計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4.62</v>
      </c>
    </row>
    <row r="36" spans="1:16" x14ac:dyDescent="0.15">
      <c r="A36" s="172" t="str">
        <f>IF(連結実質赤字比率に係る赤字・黒字の構成分析!C$34="",NA(),連結実質赤字比率に係る赤字・黒字の構成分析!C$34)</f>
        <v>朝日村下水道事業会計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430</v>
      </c>
      <c r="E42" s="173"/>
      <c r="F42" s="173"/>
      <c r="G42" s="173">
        <f>'実質公債費比率（分子）の構造'!L$52</f>
        <v>422</v>
      </c>
      <c r="H42" s="173"/>
      <c r="I42" s="173"/>
      <c r="J42" s="173">
        <f>'実質公債費比率（分子）の構造'!M$52</f>
        <v>431</v>
      </c>
      <c r="K42" s="173"/>
      <c r="L42" s="173"/>
      <c r="M42" s="173">
        <f>'実質公債費比率（分子）の構造'!N$52</f>
        <v>349</v>
      </c>
      <c r="N42" s="173"/>
      <c r="O42" s="173"/>
      <c r="P42" s="173">
        <f>'実質公債費比率（分子）の構造'!O$52</f>
        <v>370</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32</v>
      </c>
      <c r="C45" s="173"/>
      <c r="D45" s="173"/>
      <c r="E45" s="173">
        <f>'実質公債費比率（分子）の構造'!L$49</f>
        <v>22</v>
      </c>
      <c r="F45" s="173"/>
      <c r="G45" s="173"/>
      <c r="H45" s="173">
        <f>'実質公債費比率（分子）の構造'!M$49</f>
        <v>18</v>
      </c>
      <c r="I45" s="173"/>
      <c r="J45" s="173"/>
      <c r="K45" s="173">
        <f>'実質公債費比率（分子）の構造'!N$49</f>
        <v>10</v>
      </c>
      <c r="L45" s="173"/>
      <c r="M45" s="173"/>
      <c r="N45" s="173">
        <f>'実質公債費比率（分子）の構造'!O$49</f>
        <v>8</v>
      </c>
      <c r="O45" s="173"/>
      <c r="P45" s="173"/>
    </row>
    <row r="46" spans="1:16" x14ac:dyDescent="0.15">
      <c r="A46" s="173" t="s">
        <v>67</v>
      </c>
      <c r="B46" s="173">
        <f>'実質公債費比率（分子）の構造'!K$48</f>
        <v>286</v>
      </c>
      <c r="C46" s="173"/>
      <c r="D46" s="173"/>
      <c r="E46" s="173">
        <f>'実質公債費比率（分子）の構造'!L$48</f>
        <v>318</v>
      </c>
      <c r="F46" s="173"/>
      <c r="G46" s="173"/>
      <c r="H46" s="173">
        <f>'実質公債費比率（分子）の構造'!M$48</f>
        <v>226</v>
      </c>
      <c r="I46" s="173"/>
      <c r="J46" s="173"/>
      <c r="K46" s="173">
        <f>'実質公債費比率（分子）の構造'!N$48</f>
        <v>233</v>
      </c>
      <c r="L46" s="173"/>
      <c r="M46" s="173"/>
      <c r="N46" s="173">
        <f>'実質公債費比率（分子）の構造'!O$48</f>
        <v>222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244</v>
      </c>
      <c r="C49" s="173"/>
      <c r="D49" s="173"/>
      <c r="E49" s="173">
        <f>'実質公債費比率（分子）の構造'!L$45</f>
        <v>217</v>
      </c>
      <c r="F49" s="173"/>
      <c r="G49" s="173"/>
      <c r="H49" s="173">
        <f>'実質公債費比率（分子）の構造'!M$45</f>
        <v>199</v>
      </c>
      <c r="I49" s="173"/>
      <c r="J49" s="173"/>
      <c r="K49" s="173">
        <f>'実質公債費比率（分子）の構造'!N$45</f>
        <v>224</v>
      </c>
      <c r="L49" s="173"/>
      <c r="M49" s="173"/>
      <c r="N49" s="173">
        <f>'実質公債費比率（分子）の構造'!O$45</f>
        <v>268</v>
      </c>
      <c r="O49" s="173"/>
      <c r="P49" s="173"/>
    </row>
    <row r="50" spans="1:16" x14ac:dyDescent="0.15">
      <c r="A50" s="173" t="s">
        <v>71</v>
      </c>
      <c r="B50" s="173" t="e">
        <f>NA()</f>
        <v>#N/A</v>
      </c>
      <c r="C50" s="173">
        <f>IF(ISNUMBER('実質公債費比率（分子）の構造'!K$53),'実質公債費比率（分子）の構造'!K$53,NA())</f>
        <v>132</v>
      </c>
      <c r="D50" s="173" t="e">
        <f>NA()</f>
        <v>#N/A</v>
      </c>
      <c r="E50" s="173" t="e">
        <f>NA()</f>
        <v>#N/A</v>
      </c>
      <c r="F50" s="173">
        <f>IF(ISNUMBER('実質公債費比率（分子）の構造'!L$53),'実質公債費比率（分子）の構造'!L$53,NA())</f>
        <v>135</v>
      </c>
      <c r="G50" s="173" t="e">
        <f>NA()</f>
        <v>#N/A</v>
      </c>
      <c r="H50" s="173" t="e">
        <f>NA()</f>
        <v>#N/A</v>
      </c>
      <c r="I50" s="173">
        <f>IF(ISNUMBER('実質公債費比率（分子）の構造'!M$53),'実質公債費比率（分子）の構造'!M$53,NA())</f>
        <v>12</v>
      </c>
      <c r="J50" s="173" t="e">
        <f>NA()</f>
        <v>#N/A</v>
      </c>
      <c r="K50" s="173" t="e">
        <f>NA()</f>
        <v>#N/A</v>
      </c>
      <c r="L50" s="173">
        <f>IF(ISNUMBER('実質公債費比率（分子）の構造'!N$53),'実質公債費比率（分子）の構造'!N$53,NA())</f>
        <v>118</v>
      </c>
      <c r="M50" s="173" t="e">
        <f>NA()</f>
        <v>#N/A</v>
      </c>
      <c r="N50" s="173" t="e">
        <f>NA()</f>
        <v>#N/A</v>
      </c>
      <c r="O50" s="173">
        <f>IF(ISNUMBER('実質公債費比率（分子）の構造'!O$53),'実質公債費比率（分子）の構造'!O$53,NA())</f>
        <v>128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3752</v>
      </c>
      <c r="E56" s="172"/>
      <c r="F56" s="172"/>
      <c r="G56" s="172">
        <f>'将来負担比率（分子）の構造'!J$52</f>
        <v>3648</v>
      </c>
      <c r="H56" s="172"/>
      <c r="I56" s="172"/>
      <c r="J56" s="172">
        <f>'将来負担比率（分子）の構造'!K$52</f>
        <v>3503</v>
      </c>
      <c r="K56" s="172"/>
      <c r="L56" s="172"/>
      <c r="M56" s="172">
        <f>'将来負担比率（分子）の構造'!L$52</f>
        <v>3676</v>
      </c>
      <c r="N56" s="172"/>
      <c r="O56" s="172"/>
      <c r="P56" s="172">
        <f>'将来負担比率（分子）の構造'!M$52</f>
        <v>3464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2269</v>
      </c>
      <c r="E58" s="172"/>
      <c r="F58" s="172"/>
      <c r="G58" s="172">
        <f>'将来負担比率（分子）の構造'!J$50</f>
        <v>2051</v>
      </c>
      <c r="H58" s="172"/>
      <c r="I58" s="172"/>
      <c r="J58" s="172">
        <f>'将来負担比率（分子）の構造'!K$50</f>
        <v>2350</v>
      </c>
      <c r="K58" s="172"/>
      <c r="L58" s="172"/>
      <c r="M58" s="172">
        <f>'将来負担比率（分子）の構造'!L$50</f>
        <v>2501</v>
      </c>
      <c r="N58" s="172"/>
      <c r="O58" s="172"/>
      <c r="P58" s="172">
        <f>'将来負担比率（分子）の構造'!M$50</f>
        <v>2940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461</v>
      </c>
      <c r="C62" s="172"/>
      <c r="D62" s="172"/>
      <c r="E62" s="172">
        <f>'将来負担比率（分子）の構造'!J$45</f>
        <v>439</v>
      </c>
      <c r="F62" s="172"/>
      <c r="G62" s="172"/>
      <c r="H62" s="172">
        <f>'将来負担比率（分子）の構造'!K$45</f>
        <v>436</v>
      </c>
      <c r="I62" s="172"/>
      <c r="J62" s="172"/>
      <c r="K62" s="172">
        <f>'将来負担比率（分子）の構造'!L$45</f>
        <v>435</v>
      </c>
      <c r="L62" s="172"/>
      <c r="M62" s="172"/>
      <c r="N62" s="172">
        <f>'将来負担比率（分子）の構造'!M$45</f>
        <v>420</v>
      </c>
      <c r="O62" s="172"/>
      <c r="P62" s="172"/>
    </row>
    <row r="63" spans="1:16" x14ac:dyDescent="0.15">
      <c r="A63" s="172" t="s">
        <v>34</v>
      </c>
      <c r="B63" s="172">
        <f>'将来負担比率（分子）の構造'!I$44</f>
        <v>93</v>
      </c>
      <c r="C63" s="172"/>
      <c r="D63" s="172"/>
      <c r="E63" s="172">
        <f>'将来負担比率（分子）の構造'!J$44</f>
        <v>96</v>
      </c>
      <c r="F63" s="172"/>
      <c r="G63" s="172"/>
      <c r="H63" s="172">
        <f>'将来負担比率（分子）の構造'!K$44</f>
        <v>74</v>
      </c>
      <c r="I63" s="172"/>
      <c r="J63" s="172"/>
      <c r="K63" s="172">
        <f>'将来負担比率（分子）の構造'!L$44</f>
        <v>68</v>
      </c>
      <c r="L63" s="172"/>
      <c r="M63" s="172"/>
      <c r="N63" s="172">
        <f>'将来負担比率（分子）の構造'!M$44</f>
        <v>54</v>
      </c>
      <c r="O63" s="172"/>
      <c r="P63" s="172"/>
    </row>
    <row r="64" spans="1:16" x14ac:dyDescent="0.15">
      <c r="A64" s="172" t="s">
        <v>33</v>
      </c>
      <c r="B64" s="172">
        <f>'将来負担比率（分子）の構造'!I$43</f>
        <v>2053</v>
      </c>
      <c r="C64" s="172"/>
      <c r="D64" s="172"/>
      <c r="E64" s="172">
        <f>'将来負担比率（分子）の構造'!J$43</f>
        <v>1908</v>
      </c>
      <c r="F64" s="172"/>
      <c r="G64" s="172"/>
      <c r="H64" s="172">
        <f>'将来負担比率（分子）の構造'!K$43</f>
        <v>1638</v>
      </c>
      <c r="I64" s="172"/>
      <c r="J64" s="172"/>
      <c r="K64" s="172">
        <f>'将来負担比率（分子）の構造'!L$43</f>
        <v>1465</v>
      </c>
      <c r="L64" s="172"/>
      <c r="M64" s="172"/>
      <c r="N64" s="172">
        <f>'将来負担比率（分子）の構造'!M$43</f>
        <v>1124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2191</v>
      </c>
      <c r="C66" s="172"/>
      <c r="D66" s="172"/>
      <c r="E66" s="172">
        <f>'将来負担比率（分子）の構造'!J$41</f>
        <v>1765</v>
      </c>
      <c r="F66" s="172"/>
      <c r="G66" s="172"/>
      <c r="H66" s="172">
        <f>'将来負担比率（分子）の構造'!K$41</f>
        <v>1787</v>
      </c>
      <c r="I66" s="172"/>
      <c r="J66" s="172"/>
      <c r="K66" s="172">
        <f>'将来負担比率（分子）の構造'!L$41</f>
        <v>2018</v>
      </c>
      <c r="L66" s="172"/>
      <c r="M66" s="172"/>
      <c r="N66" s="172">
        <f>'将来負担比率（分子）の構造'!M$41</f>
        <v>2062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1435</v>
      </c>
      <c r="C72" s="176">
        <f>基金残高に係る経年分析!G55</f>
        <v>1589</v>
      </c>
      <c r="D72" s="176">
        <f>基金残高に係る経年分析!H55</f>
        <v>1996</v>
      </c>
    </row>
    <row r="73" spans="1:16" x14ac:dyDescent="0.15">
      <c r="A73" s="175" t="s">
        <v>78</v>
      </c>
      <c r="B73" s="176">
        <f>基金残高に係る経年分析!F56</f>
        <v>0</v>
      </c>
      <c r="C73" s="176">
        <f>基金残高に係る経年分析!G56</f>
        <v>0</v>
      </c>
      <c r="D73" s="176">
        <f>基金残高に係る経年分析!H56</f>
        <v>0</v>
      </c>
    </row>
    <row r="74" spans="1:16" x14ac:dyDescent="0.15">
      <c r="A74" s="175" t="s">
        <v>79</v>
      </c>
      <c r="B74" s="176">
        <f>基金残高に係る経年分析!F57</f>
        <v>778</v>
      </c>
      <c r="C74" s="176">
        <f>基金残高に係る経年分析!G57</f>
        <v>786</v>
      </c>
      <c r="D74" s="176">
        <f>基金残高に係る経年分析!H57</f>
        <v>791</v>
      </c>
    </row>
  </sheetData>
  <sheetProtection algorithmName="SHA-512" hashValue="JbdNw+X0U59+nO3fgLbb4H+Qab/27vAGM3L4O2/m9hutfKP0bdzEC3gUTh421VmurTFEzI48WpjOF+uaKmvJvw==" saltValue="LuR7cpKpA3AxSAuh2i4Hp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C6BE-AFBD-4C93-AC9F-F82BE4BF7961}">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221</v>
      </c>
      <c r="DI1" s="601"/>
      <c r="DJ1" s="601"/>
      <c r="DK1" s="601"/>
      <c r="DL1" s="601"/>
      <c r="DM1" s="601"/>
      <c r="DN1" s="602"/>
      <c r="DO1" s="211"/>
      <c r="DP1" s="600" t="s">
        <v>222</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x14ac:dyDescent="0.15">
      <c r="B2" s="212" t="s">
        <v>223</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3" t="s">
        <v>224</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225</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226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3" t="s">
        <v>1</v>
      </c>
      <c r="C4" s="604"/>
      <c r="D4" s="604"/>
      <c r="E4" s="604"/>
      <c r="F4" s="604"/>
      <c r="G4" s="604"/>
      <c r="H4" s="604"/>
      <c r="I4" s="604"/>
      <c r="J4" s="604"/>
      <c r="K4" s="604"/>
      <c r="L4" s="604"/>
      <c r="M4" s="604"/>
      <c r="N4" s="604"/>
      <c r="O4" s="604"/>
      <c r="P4" s="604"/>
      <c r="Q4" s="605"/>
      <c r="R4" s="603" t="s">
        <v>227</v>
      </c>
      <c r="S4" s="604"/>
      <c r="T4" s="604"/>
      <c r="U4" s="604"/>
      <c r="V4" s="604"/>
      <c r="W4" s="604"/>
      <c r="X4" s="604"/>
      <c r="Y4" s="605"/>
      <c r="Z4" s="603" t="s">
        <v>228</v>
      </c>
      <c r="AA4" s="604"/>
      <c r="AB4" s="604"/>
      <c r="AC4" s="605"/>
      <c r="AD4" s="603" t="s">
        <v>229</v>
      </c>
      <c r="AE4" s="604"/>
      <c r="AF4" s="604"/>
      <c r="AG4" s="604"/>
      <c r="AH4" s="604"/>
      <c r="AI4" s="604"/>
      <c r="AJ4" s="604"/>
      <c r="AK4" s="605"/>
      <c r="AL4" s="603" t="s">
        <v>228</v>
      </c>
      <c r="AM4" s="604"/>
      <c r="AN4" s="604"/>
      <c r="AO4" s="605"/>
      <c r="AP4" s="606" t="s">
        <v>230</v>
      </c>
      <c r="AQ4" s="606"/>
      <c r="AR4" s="606"/>
      <c r="AS4" s="606"/>
      <c r="AT4" s="606"/>
      <c r="AU4" s="606"/>
      <c r="AV4" s="606"/>
      <c r="AW4" s="606"/>
      <c r="AX4" s="606"/>
      <c r="AY4" s="606"/>
      <c r="AZ4" s="606"/>
      <c r="BA4" s="606"/>
      <c r="BB4" s="606"/>
      <c r="BC4" s="606"/>
      <c r="BD4" s="606"/>
      <c r="BE4" s="606"/>
      <c r="BF4" s="606"/>
      <c r="BG4" s="606" t="s">
        <v>231</v>
      </c>
      <c r="BH4" s="606"/>
      <c r="BI4" s="606"/>
      <c r="BJ4" s="606"/>
      <c r="BK4" s="606"/>
      <c r="BL4" s="606"/>
      <c r="BM4" s="606"/>
      <c r="BN4" s="606"/>
      <c r="BO4" s="606" t="s">
        <v>228</v>
      </c>
      <c r="BP4" s="606"/>
      <c r="BQ4" s="606"/>
      <c r="BR4" s="606"/>
      <c r="BS4" s="606" t="s">
        <v>232</v>
      </c>
      <c r="BT4" s="606"/>
      <c r="BU4" s="606"/>
      <c r="BV4" s="606"/>
      <c r="BW4" s="606"/>
      <c r="BX4" s="606"/>
      <c r="BY4" s="606"/>
      <c r="BZ4" s="606"/>
      <c r="CA4" s="606"/>
      <c r="CB4" s="606"/>
      <c r="CD4" s="603" t="s">
        <v>233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15">
      <c r="B5" s="607" t="s">
        <v>234</v>
      </c>
      <c r="C5" s="608"/>
      <c r="D5" s="608"/>
      <c r="E5" s="608"/>
      <c r="F5" s="608"/>
      <c r="G5" s="608"/>
      <c r="H5" s="608"/>
      <c r="I5" s="608"/>
      <c r="J5" s="608"/>
      <c r="K5" s="608"/>
      <c r="L5" s="608"/>
      <c r="M5" s="608"/>
      <c r="N5" s="608"/>
      <c r="O5" s="608"/>
      <c r="P5" s="608"/>
      <c r="Q5" s="609"/>
      <c r="R5" s="610">
        <v>589513</v>
      </c>
      <c r="S5" s="611"/>
      <c r="T5" s="611"/>
      <c r="U5" s="611"/>
      <c r="V5" s="611"/>
      <c r="W5" s="611"/>
      <c r="X5" s="611"/>
      <c r="Y5" s="612"/>
      <c r="Z5" s="613">
        <v>15.7</v>
      </c>
      <c r="AA5" s="613"/>
      <c r="AB5" s="613"/>
      <c r="AC5" s="613"/>
      <c r="AD5" s="614">
        <v>589513</v>
      </c>
      <c r="AE5" s="614"/>
      <c r="AF5" s="614"/>
      <c r="AG5" s="614"/>
      <c r="AH5" s="614"/>
      <c r="AI5" s="614"/>
      <c r="AJ5" s="614"/>
      <c r="AK5" s="614"/>
      <c r="AL5" s="615">
        <v>24.6</v>
      </c>
      <c r="AM5" s="616"/>
      <c r="AN5" s="616"/>
      <c r="AO5" s="617"/>
      <c r="AP5" s="607" t="s">
        <v>235</v>
      </c>
      <c r="AQ5" s="608"/>
      <c r="AR5" s="608"/>
      <c r="AS5" s="608"/>
      <c r="AT5" s="608"/>
      <c r="AU5" s="608"/>
      <c r="AV5" s="608"/>
      <c r="AW5" s="608"/>
      <c r="AX5" s="608"/>
      <c r="AY5" s="608"/>
      <c r="AZ5" s="608"/>
      <c r="BA5" s="608"/>
      <c r="BB5" s="608"/>
      <c r="BC5" s="608"/>
      <c r="BD5" s="608"/>
      <c r="BE5" s="608"/>
      <c r="BF5" s="609"/>
      <c r="BG5" s="621">
        <v>589513</v>
      </c>
      <c r="BH5" s="622"/>
      <c r="BI5" s="622"/>
      <c r="BJ5" s="622"/>
      <c r="BK5" s="622"/>
      <c r="BL5" s="622"/>
      <c r="BM5" s="622"/>
      <c r="BN5" s="623"/>
      <c r="BO5" s="624">
        <v>100</v>
      </c>
      <c r="BP5" s="624"/>
      <c r="BQ5" s="624"/>
      <c r="BR5" s="624"/>
      <c r="BS5" s="625">
        <v>6068</v>
      </c>
      <c r="BT5" s="625"/>
      <c r="BU5" s="625"/>
      <c r="BV5" s="625"/>
      <c r="BW5" s="625"/>
      <c r="BX5" s="625"/>
      <c r="BY5" s="625"/>
      <c r="BZ5" s="625"/>
      <c r="CA5" s="625"/>
      <c r="CB5" s="629"/>
      <c r="CD5" s="603" t="s">
        <v>230</v>
      </c>
      <c r="CE5" s="604"/>
      <c r="CF5" s="604"/>
      <c r="CG5" s="604"/>
      <c r="CH5" s="604"/>
      <c r="CI5" s="604"/>
      <c r="CJ5" s="604"/>
      <c r="CK5" s="604"/>
      <c r="CL5" s="604"/>
      <c r="CM5" s="604"/>
      <c r="CN5" s="604"/>
      <c r="CO5" s="604"/>
      <c r="CP5" s="604"/>
      <c r="CQ5" s="605"/>
      <c r="CR5" s="603" t="s">
        <v>236</v>
      </c>
      <c r="CS5" s="604"/>
      <c r="CT5" s="604"/>
      <c r="CU5" s="604"/>
      <c r="CV5" s="604"/>
      <c r="CW5" s="604"/>
      <c r="CX5" s="604"/>
      <c r="CY5" s="605"/>
      <c r="CZ5" s="603" t="s">
        <v>228</v>
      </c>
      <c r="DA5" s="604"/>
      <c r="DB5" s="604"/>
      <c r="DC5" s="605"/>
      <c r="DD5" s="603" t="s">
        <v>237</v>
      </c>
      <c r="DE5" s="604"/>
      <c r="DF5" s="604"/>
      <c r="DG5" s="604"/>
      <c r="DH5" s="604"/>
      <c r="DI5" s="604"/>
      <c r="DJ5" s="604"/>
      <c r="DK5" s="604"/>
      <c r="DL5" s="604"/>
      <c r="DM5" s="604"/>
      <c r="DN5" s="604"/>
      <c r="DO5" s="604"/>
      <c r="DP5" s="605"/>
      <c r="DQ5" s="603" t="s">
        <v>238</v>
      </c>
      <c r="DR5" s="604"/>
      <c r="DS5" s="604"/>
      <c r="DT5" s="604"/>
      <c r="DU5" s="604"/>
      <c r="DV5" s="604"/>
      <c r="DW5" s="604"/>
      <c r="DX5" s="604"/>
      <c r="DY5" s="604"/>
      <c r="DZ5" s="604"/>
      <c r="EA5" s="604"/>
      <c r="EB5" s="604"/>
      <c r="EC5" s="605"/>
    </row>
    <row r="6" spans="2:143" ht="11.25" customHeight="1" x14ac:dyDescent="0.15">
      <c r="B6" s="618" t="s">
        <v>239</v>
      </c>
      <c r="C6" s="619"/>
      <c r="D6" s="619"/>
      <c r="E6" s="619"/>
      <c r="F6" s="619"/>
      <c r="G6" s="619"/>
      <c r="H6" s="619"/>
      <c r="I6" s="619"/>
      <c r="J6" s="619"/>
      <c r="K6" s="619"/>
      <c r="L6" s="619"/>
      <c r="M6" s="619"/>
      <c r="N6" s="619"/>
      <c r="O6" s="619"/>
      <c r="P6" s="619"/>
      <c r="Q6" s="620"/>
      <c r="R6" s="621">
        <v>40976</v>
      </c>
      <c r="S6" s="622"/>
      <c r="T6" s="622"/>
      <c r="U6" s="622"/>
      <c r="V6" s="622"/>
      <c r="W6" s="622"/>
      <c r="X6" s="622"/>
      <c r="Y6" s="623"/>
      <c r="Z6" s="624">
        <v>1.1000000000000001</v>
      </c>
      <c r="AA6" s="624"/>
      <c r="AB6" s="624"/>
      <c r="AC6" s="624"/>
      <c r="AD6" s="625">
        <v>40976</v>
      </c>
      <c r="AE6" s="625"/>
      <c r="AF6" s="625"/>
      <c r="AG6" s="625"/>
      <c r="AH6" s="625"/>
      <c r="AI6" s="625"/>
      <c r="AJ6" s="625"/>
      <c r="AK6" s="625"/>
      <c r="AL6" s="626">
        <v>1.7</v>
      </c>
      <c r="AM6" s="627"/>
      <c r="AN6" s="627"/>
      <c r="AO6" s="628"/>
      <c r="AP6" s="618" t="s">
        <v>240</v>
      </c>
      <c r="AQ6" s="619"/>
      <c r="AR6" s="619"/>
      <c r="AS6" s="619"/>
      <c r="AT6" s="619"/>
      <c r="AU6" s="619"/>
      <c r="AV6" s="619"/>
      <c r="AW6" s="619"/>
      <c r="AX6" s="619"/>
      <c r="AY6" s="619"/>
      <c r="AZ6" s="619"/>
      <c r="BA6" s="619"/>
      <c r="BB6" s="619"/>
      <c r="BC6" s="619"/>
      <c r="BD6" s="619"/>
      <c r="BE6" s="619"/>
      <c r="BF6" s="620"/>
      <c r="BG6" s="621">
        <v>589513</v>
      </c>
      <c r="BH6" s="622"/>
      <c r="BI6" s="622"/>
      <c r="BJ6" s="622"/>
      <c r="BK6" s="622"/>
      <c r="BL6" s="622"/>
      <c r="BM6" s="622"/>
      <c r="BN6" s="623"/>
      <c r="BO6" s="624">
        <v>100</v>
      </c>
      <c r="BP6" s="624"/>
      <c r="BQ6" s="624"/>
      <c r="BR6" s="624"/>
      <c r="BS6" s="625">
        <v>6068</v>
      </c>
      <c r="BT6" s="625"/>
      <c r="BU6" s="625"/>
      <c r="BV6" s="625"/>
      <c r="BW6" s="625"/>
      <c r="BX6" s="625"/>
      <c r="BY6" s="625"/>
      <c r="BZ6" s="625"/>
      <c r="CA6" s="625"/>
      <c r="CB6" s="629"/>
      <c r="CD6" s="607" t="s">
        <v>241</v>
      </c>
      <c r="CE6" s="608"/>
      <c r="CF6" s="608"/>
      <c r="CG6" s="608"/>
      <c r="CH6" s="608"/>
      <c r="CI6" s="608"/>
      <c r="CJ6" s="608"/>
      <c r="CK6" s="608"/>
      <c r="CL6" s="608"/>
      <c r="CM6" s="608"/>
      <c r="CN6" s="608"/>
      <c r="CO6" s="608"/>
      <c r="CP6" s="608"/>
      <c r="CQ6" s="609"/>
      <c r="CR6" s="621">
        <v>49697</v>
      </c>
      <c r="CS6" s="622"/>
      <c r="CT6" s="622"/>
      <c r="CU6" s="622"/>
      <c r="CV6" s="622"/>
      <c r="CW6" s="622"/>
      <c r="CX6" s="622"/>
      <c r="CY6" s="623"/>
      <c r="CZ6" s="615">
        <v>1.4</v>
      </c>
      <c r="DA6" s="616"/>
      <c r="DB6" s="616"/>
      <c r="DC6" s="632"/>
      <c r="DD6" s="630" t="s">
        <v>129</v>
      </c>
      <c r="DE6" s="622"/>
      <c r="DF6" s="622"/>
      <c r="DG6" s="622"/>
      <c r="DH6" s="622"/>
      <c r="DI6" s="622"/>
      <c r="DJ6" s="622"/>
      <c r="DK6" s="622"/>
      <c r="DL6" s="622"/>
      <c r="DM6" s="622"/>
      <c r="DN6" s="622"/>
      <c r="DO6" s="622"/>
      <c r="DP6" s="623"/>
      <c r="DQ6" s="630">
        <v>49697</v>
      </c>
      <c r="DR6" s="622"/>
      <c r="DS6" s="622"/>
      <c r="DT6" s="622"/>
      <c r="DU6" s="622"/>
      <c r="DV6" s="622"/>
      <c r="DW6" s="622"/>
      <c r="DX6" s="622"/>
      <c r="DY6" s="622"/>
      <c r="DZ6" s="622"/>
      <c r="EA6" s="622"/>
      <c r="EB6" s="622"/>
      <c r="EC6" s="631"/>
    </row>
    <row r="7" spans="2:143" ht="11.25" customHeight="1" x14ac:dyDescent="0.15">
      <c r="B7" s="618" t="s">
        <v>242</v>
      </c>
      <c r="C7" s="619"/>
      <c r="D7" s="619"/>
      <c r="E7" s="619"/>
      <c r="F7" s="619"/>
      <c r="G7" s="619"/>
      <c r="H7" s="619"/>
      <c r="I7" s="619"/>
      <c r="J7" s="619"/>
      <c r="K7" s="619"/>
      <c r="L7" s="619"/>
      <c r="M7" s="619"/>
      <c r="N7" s="619"/>
      <c r="O7" s="619"/>
      <c r="P7" s="619"/>
      <c r="Q7" s="620"/>
      <c r="R7" s="621">
        <v>356</v>
      </c>
      <c r="S7" s="622"/>
      <c r="T7" s="622"/>
      <c r="U7" s="622"/>
      <c r="V7" s="622"/>
      <c r="W7" s="622"/>
      <c r="X7" s="622"/>
      <c r="Y7" s="623"/>
      <c r="Z7" s="624">
        <v>0</v>
      </c>
      <c r="AA7" s="624"/>
      <c r="AB7" s="624"/>
      <c r="AC7" s="624"/>
      <c r="AD7" s="625">
        <v>356</v>
      </c>
      <c r="AE7" s="625"/>
      <c r="AF7" s="625"/>
      <c r="AG7" s="625"/>
      <c r="AH7" s="625"/>
      <c r="AI7" s="625"/>
      <c r="AJ7" s="625"/>
      <c r="AK7" s="625"/>
      <c r="AL7" s="626">
        <v>0</v>
      </c>
      <c r="AM7" s="627"/>
      <c r="AN7" s="627"/>
      <c r="AO7" s="628"/>
      <c r="AP7" s="618" t="s">
        <v>243</v>
      </c>
      <c r="AQ7" s="619"/>
      <c r="AR7" s="619"/>
      <c r="AS7" s="619"/>
      <c r="AT7" s="619"/>
      <c r="AU7" s="619"/>
      <c r="AV7" s="619"/>
      <c r="AW7" s="619"/>
      <c r="AX7" s="619"/>
      <c r="AY7" s="619"/>
      <c r="AZ7" s="619"/>
      <c r="BA7" s="619"/>
      <c r="BB7" s="619"/>
      <c r="BC7" s="619"/>
      <c r="BD7" s="619"/>
      <c r="BE7" s="619"/>
      <c r="BF7" s="620"/>
      <c r="BG7" s="621">
        <v>220205</v>
      </c>
      <c r="BH7" s="622"/>
      <c r="BI7" s="622"/>
      <c r="BJ7" s="622"/>
      <c r="BK7" s="622"/>
      <c r="BL7" s="622"/>
      <c r="BM7" s="622"/>
      <c r="BN7" s="623"/>
      <c r="BO7" s="624">
        <v>37.4</v>
      </c>
      <c r="BP7" s="624"/>
      <c r="BQ7" s="624"/>
      <c r="BR7" s="624"/>
      <c r="BS7" s="625">
        <v>6068</v>
      </c>
      <c r="BT7" s="625"/>
      <c r="BU7" s="625"/>
      <c r="BV7" s="625"/>
      <c r="BW7" s="625"/>
      <c r="BX7" s="625"/>
      <c r="BY7" s="625"/>
      <c r="BZ7" s="625"/>
      <c r="CA7" s="625"/>
      <c r="CB7" s="629"/>
      <c r="CD7" s="618" t="s">
        <v>244</v>
      </c>
      <c r="CE7" s="619"/>
      <c r="CF7" s="619"/>
      <c r="CG7" s="619"/>
      <c r="CH7" s="619"/>
      <c r="CI7" s="619"/>
      <c r="CJ7" s="619"/>
      <c r="CK7" s="619"/>
      <c r="CL7" s="619"/>
      <c r="CM7" s="619"/>
      <c r="CN7" s="619"/>
      <c r="CO7" s="619"/>
      <c r="CP7" s="619"/>
      <c r="CQ7" s="620"/>
      <c r="CR7" s="621">
        <v>881717</v>
      </c>
      <c r="CS7" s="622"/>
      <c r="CT7" s="622"/>
      <c r="CU7" s="622"/>
      <c r="CV7" s="622"/>
      <c r="CW7" s="622"/>
      <c r="CX7" s="622"/>
      <c r="CY7" s="623"/>
      <c r="CZ7" s="624">
        <v>24.7</v>
      </c>
      <c r="DA7" s="624"/>
      <c r="DB7" s="624"/>
      <c r="DC7" s="624"/>
      <c r="DD7" s="630">
        <v>51730</v>
      </c>
      <c r="DE7" s="622"/>
      <c r="DF7" s="622"/>
      <c r="DG7" s="622"/>
      <c r="DH7" s="622"/>
      <c r="DI7" s="622"/>
      <c r="DJ7" s="622"/>
      <c r="DK7" s="622"/>
      <c r="DL7" s="622"/>
      <c r="DM7" s="622"/>
      <c r="DN7" s="622"/>
      <c r="DO7" s="622"/>
      <c r="DP7" s="623"/>
      <c r="DQ7" s="630">
        <v>808060</v>
      </c>
      <c r="DR7" s="622"/>
      <c r="DS7" s="622"/>
      <c r="DT7" s="622"/>
      <c r="DU7" s="622"/>
      <c r="DV7" s="622"/>
      <c r="DW7" s="622"/>
      <c r="DX7" s="622"/>
      <c r="DY7" s="622"/>
      <c r="DZ7" s="622"/>
      <c r="EA7" s="622"/>
      <c r="EB7" s="622"/>
      <c r="EC7" s="631"/>
    </row>
    <row r="8" spans="2:143" ht="11.25" customHeight="1" x14ac:dyDescent="0.15">
      <c r="B8" s="618" t="s">
        <v>245</v>
      </c>
      <c r="C8" s="619"/>
      <c r="D8" s="619"/>
      <c r="E8" s="619"/>
      <c r="F8" s="619"/>
      <c r="G8" s="619"/>
      <c r="H8" s="619"/>
      <c r="I8" s="619"/>
      <c r="J8" s="619"/>
      <c r="K8" s="619"/>
      <c r="L8" s="619"/>
      <c r="M8" s="619"/>
      <c r="N8" s="619"/>
      <c r="O8" s="619"/>
      <c r="P8" s="619"/>
      <c r="Q8" s="620"/>
      <c r="R8" s="621">
        <v>2740</v>
      </c>
      <c r="S8" s="622"/>
      <c r="T8" s="622"/>
      <c r="U8" s="622"/>
      <c r="V8" s="622"/>
      <c r="W8" s="622"/>
      <c r="X8" s="622"/>
      <c r="Y8" s="623"/>
      <c r="Z8" s="624">
        <v>0.1</v>
      </c>
      <c r="AA8" s="624"/>
      <c r="AB8" s="624"/>
      <c r="AC8" s="624"/>
      <c r="AD8" s="625">
        <v>2740</v>
      </c>
      <c r="AE8" s="625"/>
      <c r="AF8" s="625"/>
      <c r="AG8" s="625"/>
      <c r="AH8" s="625"/>
      <c r="AI8" s="625"/>
      <c r="AJ8" s="625"/>
      <c r="AK8" s="625"/>
      <c r="AL8" s="626">
        <v>0.1</v>
      </c>
      <c r="AM8" s="627"/>
      <c r="AN8" s="627"/>
      <c r="AO8" s="628"/>
      <c r="AP8" s="618" t="s">
        <v>246</v>
      </c>
      <c r="AQ8" s="619"/>
      <c r="AR8" s="619"/>
      <c r="AS8" s="619"/>
      <c r="AT8" s="619"/>
      <c r="AU8" s="619"/>
      <c r="AV8" s="619"/>
      <c r="AW8" s="619"/>
      <c r="AX8" s="619"/>
      <c r="AY8" s="619"/>
      <c r="AZ8" s="619"/>
      <c r="BA8" s="619"/>
      <c r="BB8" s="619"/>
      <c r="BC8" s="619"/>
      <c r="BD8" s="619"/>
      <c r="BE8" s="619"/>
      <c r="BF8" s="620"/>
      <c r="BG8" s="621">
        <v>8386</v>
      </c>
      <c r="BH8" s="622"/>
      <c r="BI8" s="622"/>
      <c r="BJ8" s="622"/>
      <c r="BK8" s="622"/>
      <c r="BL8" s="622"/>
      <c r="BM8" s="622"/>
      <c r="BN8" s="623"/>
      <c r="BO8" s="624">
        <v>1.4</v>
      </c>
      <c r="BP8" s="624"/>
      <c r="BQ8" s="624"/>
      <c r="BR8" s="624"/>
      <c r="BS8" s="625" t="s">
        <v>129</v>
      </c>
      <c r="BT8" s="625"/>
      <c r="BU8" s="625"/>
      <c r="BV8" s="625"/>
      <c r="BW8" s="625"/>
      <c r="BX8" s="625"/>
      <c r="BY8" s="625"/>
      <c r="BZ8" s="625"/>
      <c r="CA8" s="625"/>
      <c r="CB8" s="629"/>
      <c r="CD8" s="618" t="s">
        <v>247</v>
      </c>
      <c r="CE8" s="619"/>
      <c r="CF8" s="619"/>
      <c r="CG8" s="619"/>
      <c r="CH8" s="619"/>
      <c r="CI8" s="619"/>
      <c r="CJ8" s="619"/>
      <c r="CK8" s="619"/>
      <c r="CL8" s="619"/>
      <c r="CM8" s="619"/>
      <c r="CN8" s="619"/>
      <c r="CO8" s="619"/>
      <c r="CP8" s="619"/>
      <c r="CQ8" s="620"/>
      <c r="CR8" s="621">
        <v>778272</v>
      </c>
      <c r="CS8" s="622"/>
      <c r="CT8" s="622"/>
      <c r="CU8" s="622"/>
      <c r="CV8" s="622"/>
      <c r="CW8" s="622"/>
      <c r="CX8" s="622"/>
      <c r="CY8" s="623"/>
      <c r="CZ8" s="624">
        <v>21.8</v>
      </c>
      <c r="DA8" s="624"/>
      <c r="DB8" s="624"/>
      <c r="DC8" s="624"/>
      <c r="DD8" s="630">
        <v>17974</v>
      </c>
      <c r="DE8" s="622"/>
      <c r="DF8" s="622"/>
      <c r="DG8" s="622"/>
      <c r="DH8" s="622"/>
      <c r="DI8" s="622"/>
      <c r="DJ8" s="622"/>
      <c r="DK8" s="622"/>
      <c r="DL8" s="622"/>
      <c r="DM8" s="622"/>
      <c r="DN8" s="622"/>
      <c r="DO8" s="622"/>
      <c r="DP8" s="623"/>
      <c r="DQ8" s="630">
        <v>478497</v>
      </c>
      <c r="DR8" s="622"/>
      <c r="DS8" s="622"/>
      <c r="DT8" s="622"/>
      <c r="DU8" s="622"/>
      <c r="DV8" s="622"/>
      <c r="DW8" s="622"/>
      <c r="DX8" s="622"/>
      <c r="DY8" s="622"/>
      <c r="DZ8" s="622"/>
      <c r="EA8" s="622"/>
      <c r="EB8" s="622"/>
      <c r="EC8" s="631"/>
    </row>
    <row r="9" spans="2:143" ht="11.25" customHeight="1" x14ac:dyDescent="0.15">
      <c r="B9" s="618" t="s">
        <v>248</v>
      </c>
      <c r="C9" s="619"/>
      <c r="D9" s="619"/>
      <c r="E9" s="619"/>
      <c r="F9" s="619"/>
      <c r="G9" s="619"/>
      <c r="H9" s="619"/>
      <c r="I9" s="619"/>
      <c r="J9" s="619"/>
      <c r="K9" s="619"/>
      <c r="L9" s="619"/>
      <c r="M9" s="619"/>
      <c r="N9" s="619"/>
      <c r="O9" s="619"/>
      <c r="P9" s="619"/>
      <c r="Q9" s="620"/>
      <c r="R9" s="621">
        <v>2918</v>
      </c>
      <c r="S9" s="622"/>
      <c r="T9" s="622"/>
      <c r="U9" s="622"/>
      <c r="V9" s="622"/>
      <c r="W9" s="622"/>
      <c r="X9" s="622"/>
      <c r="Y9" s="623"/>
      <c r="Z9" s="624">
        <v>0.1</v>
      </c>
      <c r="AA9" s="624"/>
      <c r="AB9" s="624"/>
      <c r="AC9" s="624"/>
      <c r="AD9" s="625">
        <v>2918</v>
      </c>
      <c r="AE9" s="625"/>
      <c r="AF9" s="625"/>
      <c r="AG9" s="625"/>
      <c r="AH9" s="625"/>
      <c r="AI9" s="625"/>
      <c r="AJ9" s="625"/>
      <c r="AK9" s="625"/>
      <c r="AL9" s="626">
        <v>0.1</v>
      </c>
      <c r="AM9" s="627"/>
      <c r="AN9" s="627"/>
      <c r="AO9" s="628"/>
      <c r="AP9" s="618" t="s">
        <v>249</v>
      </c>
      <c r="AQ9" s="619"/>
      <c r="AR9" s="619"/>
      <c r="AS9" s="619"/>
      <c r="AT9" s="619"/>
      <c r="AU9" s="619"/>
      <c r="AV9" s="619"/>
      <c r="AW9" s="619"/>
      <c r="AX9" s="619"/>
      <c r="AY9" s="619"/>
      <c r="AZ9" s="619"/>
      <c r="BA9" s="619"/>
      <c r="BB9" s="619"/>
      <c r="BC9" s="619"/>
      <c r="BD9" s="619"/>
      <c r="BE9" s="619"/>
      <c r="BF9" s="620"/>
      <c r="BG9" s="621">
        <v>181968</v>
      </c>
      <c r="BH9" s="622"/>
      <c r="BI9" s="622"/>
      <c r="BJ9" s="622"/>
      <c r="BK9" s="622"/>
      <c r="BL9" s="622"/>
      <c r="BM9" s="622"/>
      <c r="BN9" s="623"/>
      <c r="BO9" s="624">
        <v>30.9</v>
      </c>
      <c r="BP9" s="624"/>
      <c r="BQ9" s="624"/>
      <c r="BR9" s="624"/>
      <c r="BS9" s="625" t="s">
        <v>129</v>
      </c>
      <c r="BT9" s="625"/>
      <c r="BU9" s="625"/>
      <c r="BV9" s="625"/>
      <c r="BW9" s="625"/>
      <c r="BX9" s="625"/>
      <c r="BY9" s="625"/>
      <c r="BZ9" s="625"/>
      <c r="CA9" s="625"/>
      <c r="CB9" s="629"/>
      <c r="CD9" s="618" t="s">
        <v>250</v>
      </c>
      <c r="CE9" s="619"/>
      <c r="CF9" s="619"/>
      <c r="CG9" s="619"/>
      <c r="CH9" s="619"/>
      <c r="CI9" s="619"/>
      <c r="CJ9" s="619"/>
      <c r="CK9" s="619"/>
      <c r="CL9" s="619"/>
      <c r="CM9" s="619"/>
      <c r="CN9" s="619"/>
      <c r="CO9" s="619"/>
      <c r="CP9" s="619"/>
      <c r="CQ9" s="620"/>
      <c r="CR9" s="621">
        <v>190517</v>
      </c>
      <c r="CS9" s="622"/>
      <c r="CT9" s="622"/>
      <c r="CU9" s="622"/>
      <c r="CV9" s="622"/>
      <c r="CW9" s="622"/>
      <c r="CX9" s="622"/>
      <c r="CY9" s="623"/>
      <c r="CZ9" s="624">
        <v>5.3</v>
      </c>
      <c r="DA9" s="624"/>
      <c r="DB9" s="624"/>
      <c r="DC9" s="624"/>
      <c r="DD9" s="630" t="s">
        <v>129</v>
      </c>
      <c r="DE9" s="622"/>
      <c r="DF9" s="622"/>
      <c r="DG9" s="622"/>
      <c r="DH9" s="622"/>
      <c r="DI9" s="622"/>
      <c r="DJ9" s="622"/>
      <c r="DK9" s="622"/>
      <c r="DL9" s="622"/>
      <c r="DM9" s="622"/>
      <c r="DN9" s="622"/>
      <c r="DO9" s="622"/>
      <c r="DP9" s="623"/>
      <c r="DQ9" s="630">
        <v>140765</v>
      </c>
      <c r="DR9" s="622"/>
      <c r="DS9" s="622"/>
      <c r="DT9" s="622"/>
      <c r="DU9" s="622"/>
      <c r="DV9" s="622"/>
      <c r="DW9" s="622"/>
      <c r="DX9" s="622"/>
      <c r="DY9" s="622"/>
      <c r="DZ9" s="622"/>
      <c r="EA9" s="622"/>
      <c r="EB9" s="622"/>
      <c r="EC9" s="631"/>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24" t="s">
        <v>129</v>
      </c>
      <c r="AA10" s="624"/>
      <c r="AB10" s="624"/>
      <c r="AC10" s="624"/>
      <c r="AD10" s="625" t="s">
        <v>129</v>
      </c>
      <c r="AE10" s="625"/>
      <c r="AF10" s="625"/>
      <c r="AG10" s="625"/>
      <c r="AH10" s="625"/>
      <c r="AI10" s="625"/>
      <c r="AJ10" s="625"/>
      <c r="AK10" s="625"/>
      <c r="AL10" s="626" t="s">
        <v>129</v>
      </c>
      <c r="AM10" s="627"/>
      <c r="AN10" s="627"/>
      <c r="AO10" s="628"/>
      <c r="AP10" s="618" t="s">
        <v>252</v>
      </c>
      <c r="AQ10" s="619"/>
      <c r="AR10" s="619"/>
      <c r="AS10" s="619"/>
      <c r="AT10" s="619"/>
      <c r="AU10" s="619"/>
      <c r="AV10" s="619"/>
      <c r="AW10" s="619"/>
      <c r="AX10" s="619"/>
      <c r="AY10" s="619"/>
      <c r="AZ10" s="619"/>
      <c r="BA10" s="619"/>
      <c r="BB10" s="619"/>
      <c r="BC10" s="619"/>
      <c r="BD10" s="619"/>
      <c r="BE10" s="619"/>
      <c r="BF10" s="620"/>
      <c r="BG10" s="621">
        <v>9799</v>
      </c>
      <c r="BH10" s="622"/>
      <c r="BI10" s="622"/>
      <c r="BJ10" s="622"/>
      <c r="BK10" s="622"/>
      <c r="BL10" s="622"/>
      <c r="BM10" s="622"/>
      <c r="BN10" s="623"/>
      <c r="BO10" s="624">
        <v>1.7</v>
      </c>
      <c r="BP10" s="624"/>
      <c r="BQ10" s="624"/>
      <c r="BR10" s="624"/>
      <c r="BS10" s="625" t="s">
        <v>129</v>
      </c>
      <c r="BT10" s="625"/>
      <c r="BU10" s="625"/>
      <c r="BV10" s="625"/>
      <c r="BW10" s="625"/>
      <c r="BX10" s="625"/>
      <c r="BY10" s="625"/>
      <c r="BZ10" s="625"/>
      <c r="CA10" s="625"/>
      <c r="CB10" s="629"/>
      <c r="CD10" s="618" t="s">
        <v>253</v>
      </c>
      <c r="CE10" s="619"/>
      <c r="CF10" s="619"/>
      <c r="CG10" s="619"/>
      <c r="CH10" s="619"/>
      <c r="CI10" s="619"/>
      <c r="CJ10" s="619"/>
      <c r="CK10" s="619"/>
      <c r="CL10" s="619"/>
      <c r="CM10" s="619"/>
      <c r="CN10" s="619"/>
      <c r="CO10" s="619"/>
      <c r="CP10" s="619"/>
      <c r="CQ10" s="620"/>
      <c r="CR10" s="621">
        <v>56048</v>
      </c>
      <c r="CS10" s="622"/>
      <c r="CT10" s="622"/>
      <c r="CU10" s="622"/>
      <c r="CV10" s="622"/>
      <c r="CW10" s="622"/>
      <c r="CX10" s="622"/>
      <c r="CY10" s="623"/>
      <c r="CZ10" s="624">
        <v>1.6</v>
      </c>
      <c r="DA10" s="624"/>
      <c r="DB10" s="624"/>
      <c r="DC10" s="624"/>
      <c r="DD10" s="630" t="s">
        <v>129</v>
      </c>
      <c r="DE10" s="622"/>
      <c r="DF10" s="622"/>
      <c r="DG10" s="622"/>
      <c r="DH10" s="622"/>
      <c r="DI10" s="622"/>
      <c r="DJ10" s="622"/>
      <c r="DK10" s="622"/>
      <c r="DL10" s="622"/>
      <c r="DM10" s="622"/>
      <c r="DN10" s="622"/>
      <c r="DO10" s="622"/>
      <c r="DP10" s="623"/>
      <c r="DQ10" s="630">
        <v>1048</v>
      </c>
      <c r="DR10" s="622"/>
      <c r="DS10" s="622"/>
      <c r="DT10" s="622"/>
      <c r="DU10" s="622"/>
      <c r="DV10" s="622"/>
      <c r="DW10" s="622"/>
      <c r="DX10" s="622"/>
      <c r="DY10" s="622"/>
      <c r="DZ10" s="622"/>
      <c r="EA10" s="622"/>
      <c r="EB10" s="622"/>
      <c r="EC10" s="631"/>
    </row>
    <row r="11" spans="2:143" ht="11.25" customHeight="1" x14ac:dyDescent="0.15">
      <c r="B11" s="618" t="s">
        <v>254</v>
      </c>
      <c r="C11" s="619"/>
      <c r="D11" s="619"/>
      <c r="E11" s="619"/>
      <c r="F11" s="619"/>
      <c r="G11" s="619"/>
      <c r="H11" s="619"/>
      <c r="I11" s="619"/>
      <c r="J11" s="619"/>
      <c r="K11" s="619"/>
      <c r="L11" s="619"/>
      <c r="M11" s="619"/>
      <c r="N11" s="619"/>
      <c r="O11" s="619"/>
      <c r="P11" s="619"/>
      <c r="Q11" s="620"/>
      <c r="R11" s="621">
        <v>100916</v>
      </c>
      <c r="S11" s="622"/>
      <c r="T11" s="622"/>
      <c r="U11" s="622"/>
      <c r="V11" s="622"/>
      <c r="W11" s="622"/>
      <c r="X11" s="622"/>
      <c r="Y11" s="623"/>
      <c r="Z11" s="626">
        <v>2.7</v>
      </c>
      <c r="AA11" s="627"/>
      <c r="AB11" s="627"/>
      <c r="AC11" s="633"/>
      <c r="AD11" s="630">
        <v>100916</v>
      </c>
      <c r="AE11" s="622"/>
      <c r="AF11" s="622"/>
      <c r="AG11" s="622"/>
      <c r="AH11" s="622"/>
      <c r="AI11" s="622"/>
      <c r="AJ11" s="622"/>
      <c r="AK11" s="623"/>
      <c r="AL11" s="626">
        <v>4.2</v>
      </c>
      <c r="AM11" s="627"/>
      <c r="AN11" s="627"/>
      <c r="AO11" s="628"/>
      <c r="AP11" s="618" t="s">
        <v>255</v>
      </c>
      <c r="AQ11" s="619"/>
      <c r="AR11" s="619"/>
      <c r="AS11" s="619"/>
      <c r="AT11" s="619"/>
      <c r="AU11" s="619"/>
      <c r="AV11" s="619"/>
      <c r="AW11" s="619"/>
      <c r="AX11" s="619"/>
      <c r="AY11" s="619"/>
      <c r="AZ11" s="619"/>
      <c r="BA11" s="619"/>
      <c r="BB11" s="619"/>
      <c r="BC11" s="619"/>
      <c r="BD11" s="619"/>
      <c r="BE11" s="619"/>
      <c r="BF11" s="620"/>
      <c r="BG11" s="621">
        <v>20052</v>
      </c>
      <c r="BH11" s="622"/>
      <c r="BI11" s="622"/>
      <c r="BJ11" s="622"/>
      <c r="BK11" s="622"/>
      <c r="BL11" s="622"/>
      <c r="BM11" s="622"/>
      <c r="BN11" s="623"/>
      <c r="BO11" s="624">
        <v>3.4</v>
      </c>
      <c r="BP11" s="624"/>
      <c r="BQ11" s="624"/>
      <c r="BR11" s="624"/>
      <c r="BS11" s="625">
        <v>6068</v>
      </c>
      <c r="BT11" s="625"/>
      <c r="BU11" s="625"/>
      <c r="BV11" s="625"/>
      <c r="BW11" s="625"/>
      <c r="BX11" s="625"/>
      <c r="BY11" s="625"/>
      <c r="BZ11" s="625"/>
      <c r="CA11" s="625"/>
      <c r="CB11" s="629"/>
      <c r="CD11" s="618" t="s">
        <v>256</v>
      </c>
      <c r="CE11" s="619"/>
      <c r="CF11" s="619"/>
      <c r="CG11" s="619"/>
      <c r="CH11" s="619"/>
      <c r="CI11" s="619"/>
      <c r="CJ11" s="619"/>
      <c r="CK11" s="619"/>
      <c r="CL11" s="619"/>
      <c r="CM11" s="619"/>
      <c r="CN11" s="619"/>
      <c r="CO11" s="619"/>
      <c r="CP11" s="619"/>
      <c r="CQ11" s="620"/>
      <c r="CR11" s="621">
        <v>161845</v>
      </c>
      <c r="CS11" s="622"/>
      <c r="CT11" s="622"/>
      <c r="CU11" s="622"/>
      <c r="CV11" s="622"/>
      <c r="CW11" s="622"/>
      <c r="CX11" s="622"/>
      <c r="CY11" s="623"/>
      <c r="CZ11" s="624">
        <v>4.5</v>
      </c>
      <c r="DA11" s="624"/>
      <c r="DB11" s="624"/>
      <c r="DC11" s="624"/>
      <c r="DD11" s="630">
        <v>39157</v>
      </c>
      <c r="DE11" s="622"/>
      <c r="DF11" s="622"/>
      <c r="DG11" s="622"/>
      <c r="DH11" s="622"/>
      <c r="DI11" s="622"/>
      <c r="DJ11" s="622"/>
      <c r="DK11" s="622"/>
      <c r="DL11" s="622"/>
      <c r="DM11" s="622"/>
      <c r="DN11" s="622"/>
      <c r="DO11" s="622"/>
      <c r="DP11" s="623"/>
      <c r="DQ11" s="630">
        <v>122699</v>
      </c>
      <c r="DR11" s="622"/>
      <c r="DS11" s="622"/>
      <c r="DT11" s="622"/>
      <c r="DU11" s="622"/>
      <c r="DV11" s="622"/>
      <c r="DW11" s="622"/>
      <c r="DX11" s="622"/>
      <c r="DY11" s="622"/>
      <c r="DZ11" s="622"/>
      <c r="EA11" s="622"/>
      <c r="EB11" s="622"/>
      <c r="EC11" s="631"/>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24" t="s">
        <v>129</v>
      </c>
      <c r="AA12" s="624"/>
      <c r="AB12" s="624"/>
      <c r="AC12" s="624"/>
      <c r="AD12" s="625" t="s">
        <v>129</v>
      </c>
      <c r="AE12" s="625"/>
      <c r="AF12" s="625"/>
      <c r="AG12" s="625"/>
      <c r="AH12" s="625"/>
      <c r="AI12" s="625"/>
      <c r="AJ12" s="625"/>
      <c r="AK12" s="625"/>
      <c r="AL12" s="626" t="s">
        <v>129</v>
      </c>
      <c r="AM12" s="627"/>
      <c r="AN12" s="627"/>
      <c r="AO12" s="628"/>
      <c r="AP12" s="618" t="s">
        <v>259</v>
      </c>
      <c r="AQ12" s="619"/>
      <c r="AR12" s="619"/>
      <c r="AS12" s="619"/>
      <c r="AT12" s="619"/>
      <c r="AU12" s="619"/>
      <c r="AV12" s="619"/>
      <c r="AW12" s="619"/>
      <c r="AX12" s="619"/>
      <c r="AY12" s="619"/>
      <c r="AZ12" s="619"/>
      <c r="BA12" s="619"/>
      <c r="BB12" s="619"/>
      <c r="BC12" s="619"/>
      <c r="BD12" s="619"/>
      <c r="BE12" s="619"/>
      <c r="BF12" s="620"/>
      <c r="BG12" s="621">
        <v>336677</v>
      </c>
      <c r="BH12" s="622"/>
      <c r="BI12" s="622"/>
      <c r="BJ12" s="622"/>
      <c r="BK12" s="622"/>
      <c r="BL12" s="622"/>
      <c r="BM12" s="622"/>
      <c r="BN12" s="623"/>
      <c r="BO12" s="624">
        <v>57.1</v>
      </c>
      <c r="BP12" s="624"/>
      <c r="BQ12" s="624"/>
      <c r="BR12" s="624"/>
      <c r="BS12" s="625" t="s">
        <v>129</v>
      </c>
      <c r="BT12" s="625"/>
      <c r="BU12" s="625"/>
      <c r="BV12" s="625"/>
      <c r="BW12" s="625"/>
      <c r="BX12" s="625"/>
      <c r="BY12" s="625"/>
      <c r="BZ12" s="625"/>
      <c r="CA12" s="625"/>
      <c r="CB12" s="629"/>
      <c r="CD12" s="618" t="s">
        <v>260</v>
      </c>
      <c r="CE12" s="619"/>
      <c r="CF12" s="619"/>
      <c r="CG12" s="619"/>
      <c r="CH12" s="619"/>
      <c r="CI12" s="619"/>
      <c r="CJ12" s="619"/>
      <c r="CK12" s="619"/>
      <c r="CL12" s="619"/>
      <c r="CM12" s="619"/>
      <c r="CN12" s="619"/>
      <c r="CO12" s="619"/>
      <c r="CP12" s="619"/>
      <c r="CQ12" s="620"/>
      <c r="CR12" s="621">
        <v>175754</v>
      </c>
      <c r="CS12" s="622"/>
      <c r="CT12" s="622"/>
      <c r="CU12" s="622"/>
      <c r="CV12" s="622"/>
      <c r="CW12" s="622"/>
      <c r="CX12" s="622"/>
      <c r="CY12" s="623"/>
      <c r="CZ12" s="624">
        <v>4.9000000000000004</v>
      </c>
      <c r="DA12" s="624"/>
      <c r="DB12" s="624"/>
      <c r="DC12" s="624"/>
      <c r="DD12" s="630">
        <v>11923</v>
      </c>
      <c r="DE12" s="622"/>
      <c r="DF12" s="622"/>
      <c r="DG12" s="622"/>
      <c r="DH12" s="622"/>
      <c r="DI12" s="622"/>
      <c r="DJ12" s="622"/>
      <c r="DK12" s="622"/>
      <c r="DL12" s="622"/>
      <c r="DM12" s="622"/>
      <c r="DN12" s="622"/>
      <c r="DO12" s="622"/>
      <c r="DP12" s="623"/>
      <c r="DQ12" s="630">
        <v>157624</v>
      </c>
      <c r="DR12" s="622"/>
      <c r="DS12" s="622"/>
      <c r="DT12" s="622"/>
      <c r="DU12" s="622"/>
      <c r="DV12" s="622"/>
      <c r="DW12" s="622"/>
      <c r="DX12" s="622"/>
      <c r="DY12" s="622"/>
      <c r="DZ12" s="622"/>
      <c r="EA12" s="622"/>
      <c r="EB12" s="622"/>
      <c r="EC12" s="631"/>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24" t="s">
        <v>129</v>
      </c>
      <c r="AA13" s="624"/>
      <c r="AB13" s="624"/>
      <c r="AC13" s="624"/>
      <c r="AD13" s="625" t="s">
        <v>129</v>
      </c>
      <c r="AE13" s="625"/>
      <c r="AF13" s="625"/>
      <c r="AG13" s="625"/>
      <c r="AH13" s="625"/>
      <c r="AI13" s="625"/>
      <c r="AJ13" s="625"/>
      <c r="AK13" s="625"/>
      <c r="AL13" s="626" t="s">
        <v>129</v>
      </c>
      <c r="AM13" s="627"/>
      <c r="AN13" s="627"/>
      <c r="AO13" s="628"/>
      <c r="AP13" s="618" t="s">
        <v>262</v>
      </c>
      <c r="AQ13" s="619"/>
      <c r="AR13" s="619"/>
      <c r="AS13" s="619"/>
      <c r="AT13" s="619"/>
      <c r="AU13" s="619"/>
      <c r="AV13" s="619"/>
      <c r="AW13" s="619"/>
      <c r="AX13" s="619"/>
      <c r="AY13" s="619"/>
      <c r="AZ13" s="619"/>
      <c r="BA13" s="619"/>
      <c r="BB13" s="619"/>
      <c r="BC13" s="619"/>
      <c r="BD13" s="619"/>
      <c r="BE13" s="619"/>
      <c r="BF13" s="620"/>
      <c r="BG13" s="621">
        <v>336677</v>
      </c>
      <c r="BH13" s="622"/>
      <c r="BI13" s="622"/>
      <c r="BJ13" s="622"/>
      <c r="BK13" s="622"/>
      <c r="BL13" s="622"/>
      <c r="BM13" s="622"/>
      <c r="BN13" s="623"/>
      <c r="BO13" s="624">
        <v>57.1</v>
      </c>
      <c r="BP13" s="624"/>
      <c r="BQ13" s="624"/>
      <c r="BR13" s="624"/>
      <c r="BS13" s="625" t="s">
        <v>129</v>
      </c>
      <c r="BT13" s="625"/>
      <c r="BU13" s="625"/>
      <c r="BV13" s="625"/>
      <c r="BW13" s="625"/>
      <c r="BX13" s="625"/>
      <c r="BY13" s="625"/>
      <c r="BZ13" s="625"/>
      <c r="CA13" s="625"/>
      <c r="CB13" s="629"/>
      <c r="CD13" s="618" t="s">
        <v>263</v>
      </c>
      <c r="CE13" s="619"/>
      <c r="CF13" s="619"/>
      <c r="CG13" s="619"/>
      <c r="CH13" s="619"/>
      <c r="CI13" s="619"/>
      <c r="CJ13" s="619"/>
      <c r="CK13" s="619"/>
      <c r="CL13" s="619"/>
      <c r="CM13" s="619"/>
      <c r="CN13" s="619"/>
      <c r="CO13" s="619"/>
      <c r="CP13" s="619"/>
      <c r="CQ13" s="620"/>
      <c r="CR13" s="621">
        <v>267437</v>
      </c>
      <c r="CS13" s="622"/>
      <c r="CT13" s="622"/>
      <c r="CU13" s="622"/>
      <c r="CV13" s="622"/>
      <c r="CW13" s="622"/>
      <c r="CX13" s="622"/>
      <c r="CY13" s="623"/>
      <c r="CZ13" s="624">
        <v>7.5</v>
      </c>
      <c r="DA13" s="624"/>
      <c r="DB13" s="624"/>
      <c r="DC13" s="624"/>
      <c r="DD13" s="630">
        <v>59925</v>
      </c>
      <c r="DE13" s="622"/>
      <c r="DF13" s="622"/>
      <c r="DG13" s="622"/>
      <c r="DH13" s="622"/>
      <c r="DI13" s="622"/>
      <c r="DJ13" s="622"/>
      <c r="DK13" s="622"/>
      <c r="DL13" s="622"/>
      <c r="DM13" s="622"/>
      <c r="DN13" s="622"/>
      <c r="DO13" s="622"/>
      <c r="DP13" s="623"/>
      <c r="DQ13" s="630">
        <v>207657</v>
      </c>
      <c r="DR13" s="622"/>
      <c r="DS13" s="622"/>
      <c r="DT13" s="622"/>
      <c r="DU13" s="622"/>
      <c r="DV13" s="622"/>
      <c r="DW13" s="622"/>
      <c r="DX13" s="622"/>
      <c r="DY13" s="622"/>
      <c r="DZ13" s="622"/>
      <c r="EA13" s="622"/>
      <c r="EB13" s="622"/>
      <c r="EC13" s="631"/>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24" t="s">
        <v>129</v>
      </c>
      <c r="AA14" s="624"/>
      <c r="AB14" s="624"/>
      <c r="AC14" s="624"/>
      <c r="AD14" s="625" t="s">
        <v>129</v>
      </c>
      <c r="AE14" s="625"/>
      <c r="AF14" s="625"/>
      <c r="AG14" s="625"/>
      <c r="AH14" s="625"/>
      <c r="AI14" s="625"/>
      <c r="AJ14" s="625"/>
      <c r="AK14" s="625"/>
      <c r="AL14" s="626" t="s">
        <v>129</v>
      </c>
      <c r="AM14" s="627"/>
      <c r="AN14" s="627"/>
      <c r="AO14" s="628"/>
      <c r="AP14" s="618" t="s">
        <v>265</v>
      </c>
      <c r="AQ14" s="619"/>
      <c r="AR14" s="619"/>
      <c r="AS14" s="619"/>
      <c r="AT14" s="619"/>
      <c r="AU14" s="619"/>
      <c r="AV14" s="619"/>
      <c r="AW14" s="619"/>
      <c r="AX14" s="619"/>
      <c r="AY14" s="619"/>
      <c r="AZ14" s="619"/>
      <c r="BA14" s="619"/>
      <c r="BB14" s="619"/>
      <c r="BC14" s="619"/>
      <c r="BD14" s="619"/>
      <c r="BE14" s="619"/>
      <c r="BF14" s="620"/>
      <c r="BG14" s="621">
        <v>21758</v>
      </c>
      <c r="BH14" s="622"/>
      <c r="BI14" s="622"/>
      <c r="BJ14" s="622"/>
      <c r="BK14" s="622"/>
      <c r="BL14" s="622"/>
      <c r="BM14" s="622"/>
      <c r="BN14" s="623"/>
      <c r="BO14" s="624">
        <v>3.7</v>
      </c>
      <c r="BP14" s="624"/>
      <c r="BQ14" s="624"/>
      <c r="BR14" s="624"/>
      <c r="BS14" s="625" t="s">
        <v>129</v>
      </c>
      <c r="BT14" s="625"/>
      <c r="BU14" s="625"/>
      <c r="BV14" s="625"/>
      <c r="BW14" s="625"/>
      <c r="BX14" s="625"/>
      <c r="BY14" s="625"/>
      <c r="BZ14" s="625"/>
      <c r="CA14" s="625"/>
      <c r="CB14" s="629"/>
      <c r="CD14" s="618" t="s">
        <v>266</v>
      </c>
      <c r="CE14" s="619"/>
      <c r="CF14" s="619"/>
      <c r="CG14" s="619"/>
      <c r="CH14" s="619"/>
      <c r="CI14" s="619"/>
      <c r="CJ14" s="619"/>
      <c r="CK14" s="619"/>
      <c r="CL14" s="619"/>
      <c r="CM14" s="619"/>
      <c r="CN14" s="619"/>
      <c r="CO14" s="619"/>
      <c r="CP14" s="619"/>
      <c r="CQ14" s="620"/>
      <c r="CR14" s="621">
        <v>229712</v>
      </c>
      <c r="CS14" s="622"/>
      <c r="CT14" s="622"/>
      <c r="CU14" s="622"/>
      <c r="CV14" s="622"/>
      <c r="CW14" s="622"/>
      <c r="CX14" s="622"/>
      <c r="CY14" s="623"/>
      <c r="CZ14" s="624">
        <v>6.4</v>
      </c>
      <c r="DA14" s="624"/>
      <c r="DB14" s="624"/>
      <c r="DC14" s="624"/>
      <c r="DD14" s="630">
        <v>122834</v>
      </c>
      <c r="DE14" s="622"/>
      <c r="DF14" s="622"/>
      <c r="DG14" s="622"/>
      <c r="DH14" s="622"/>
      <c r="DI14" s="622"/>
      <c r="DJ14" s="622"/>
      <c r="DK14" s="622"/>
      <c r="DL14" s="622"/>
      <c r="DM14" s="622"/>
      <c r="DN14" s="622"/>
      <c r="DO14" s="622"/>
      <c r="DP14" s="623"/>
      <c r="DQ14" s="630">
        <v>112207</v>
      </c>
      <c r="DR14" s="622"/>
      <c r="DS14" s="622"/>
      <c r="DT14" s="622"/>
      <c r="DU14" s="622"/>
      <c r="DV14" s="622"/>
      <c r="DW14" s="622"/>
      <c r="DX14" s="622"/>
      <c r="DY14" s="622"/>
      <c r="DZ14" s="622"/>
      <c r="EA14" s="622"/>
      <c r="EB14" s="622"/>
      <c r="EC14" s="631"/>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24" t="s">
        <v>129</v>
      </c>
      <c r="AA15" s="624"/>
      <c r="AB15" s="624"/>
      <c r="AC15" s="624"/>
      <c r="AD15" s="625" t="s">
        <v>129</v>
      </c>
      <c r="AE15" s="625"/>
      <c r="AF15" s="625"/>
      <c r="AG15" s="625"/>
      <c r="AH15" s="625"/>
      <c r="AI15" s="625"/>
      <c r="AJ15" s="625"/>
      <c r="AK15" s="625"/>
      <c r="AL15" s="626" t="s">
        <v>129</v>
      </c>
      <c r="AM15" s="627"/>
      <c r="AN15" s="627"/>
      <c r="AO15" s="628"/>
      <c r="AP15" s="618" t="s">
        <v>268</v>
      </c>
      <c r="AQ15" s="619"/>
      <c r="AR15" s="619"/>
      <c r="AS15" s="619"/>
      <c r="AT15" s="619"/>
      <c r="AU15" s="619"/>
      <c r="AV15" s="619"/>
      <c r="AW15" s="619"/>
      <c r="AX15" s="619"/>
      <c r="AY15" s="619"/>
      <c r="AZ15" s="619"/>
      <c r="BA15" s="619"/>
      <c r="BB15" s="619"/>
      <c r="BC15" s="619"/>
      <c r="BD15" s="619"/>
      <c r="BE15" s="619"/>
      <c r="BF15" s="620"/>
      <c r="BG15" s="621">
        <v>10873</v>
      </c>
      <c r="BH15" s="622"/>
      <c r="BI15" s="622"/>
      <c r="BJ15" s="622"/>
      <c r="BK15" s="622"/>
      <c r="BL15" s="622"/>
      <c r="BM15" s="622"/>
      <c r="BN15" s="623"/>
      <c r="BO15" s="624">
        <v>1.8</v>
      </c>
      <c r="BP15" s="624"/>
      <c r="BQ15" s="624"/>
      <c r="BR15" s="624"/>
      <c r="BS15" s="625" t="s">
        <v>129</v>
      </c>
      <c r="BT15" s="625"/>
      <c r="BU15" s="625"/>
      <c r="BV15" s="625"/>
      <c r="BW15" s="625"/>
      <c r="BX15" s="625"/>
      <c r="BY15" s="625"/>
      <c r="BZ15" s="625"/>
      <c r="CA15" s="625"/>
      <c r="CB15" s="629"/>
      <c r="CD15" s="618" t="s">
        <v>269</v>
      </c>
      <c r="CE15" s="619"/>
      <c r="CF15" s="619"/>
      <c r="CG15" s="619"/>
      <c r="CH15" s="619"/>
      <c r="CI15" s="619"/>
      <c r="CJ15" s="619"/>
      <c r="CK15" s="619"/>
      <c r="CL15" s="619"/>
      <c r="CM15" s="619"/>
      <c r="CN15" s="619"/>
      <c r="CO15" s="619"/>
      <c r="CP15" s="619"/>
      <c r="CQ15" s="620"/>
      <c r="CR15" s="621">
        <v>505324</v>
      </c>
      <c r="CS15" s="622"/>
      <c r="CT15" s="622"/>
      <c r="CU15" s="622"/>
      <c r="CV15" s="622"/>
      <c r="CW15" s="622"/>
      <c r="CX15" s="622"/>
      <c r="CY15" s="623"/>
      <c r="CZ15" s="624">
        <v>14.1</v>
      </c>
      <c r="DA15" s="624"/>
      <c r="DB15" s="624"/>
      <c r="DC15" s="624"/>
      <c r="DD15" s="630">
        <v>225285</v>
      </c>
      <c r="DE15" s="622"/>
      <c r="DF15" s="622"/>
      <c r="DG15" s="622"/>
      <c r="DH15" s="622"/>
      <c r="DI15" s="622"/>
      <c r="DJ15" s="622"/>
      <c r="DK15" s="622"/>
      <c r="DL15" s="622"/>
      <c r="DM15" s="622"/>
      <c r="DN15" s="622"/>
      <c r="DO15" s="622"/>
      <c r="DP15" s="623"/>
      <c r="DQ15" s="630">
        <v>356182</v>
      </c>
      <c r="DR15" s="622"/>
      <c r="DS15" s="622"/>
      <c r="DT15" s="622"/>
      <c r="DU15" s="622"/>
      <c r="DV15" s="622"/>
      <c r="DW15" s="622"/>
      <c r="DX15" s="622"/>
      <c r="DY15" s="622"/>
      <c r="DZ15" s="622"/>
      <c r="EA15" s="622"/>
      <c r="EB15" s="622"/>
      <c r="EC15" s="631"/>
    </row>
    <row r="16" spans="2:143" ht="11.25" customHeight="1" x14ac:dyDescent="0.15">
      <c r="B16" s="618" t="s">
        <v>270</v>
      </c>
      <c r="C16" s="619"/>
      <c r="D16" s="619"/>
      <c r="E16" s="619"/>
      <c r="F16" s="619"/>
      <c r="G16" s="619"/>
      <c r="H16" s="619"/>
      <c r="I16" s="619"/>
      <c r="J16" s="619"/>
      <c r="K16" s="619"/>
      <c r="L16" s="619"/>
      <c r="M16" s="619"/>
      <c r="N16" s="619"/>
      <c r="O16" s="619"/>
      <c r="P16" s="619"/>
      <c r="Q16" s="620"/>
      <c r="R16" s="621">
        <v>2379</v>
      </c>
      <c r="S16" s="622"/>
      <c r="T16" s="622"/>
      <c r="U16" s="622"/>
      <c r="V16" s="622"/>
      <c r="W16" s="622"/>
      <c r="X16" s="622"/>
      <c r="Y16" s="623"/>
      <c r="Z16" s="624">
        <v>0.1</v>
      </c>
      <c r="AA16" s="624"/>
      <c r="AB16" s="624"/>
      <c r="AC16" s="624"/>
      <c r="AD16" s="625">
        <v>2379</v>
      </c>
      <c r="AE16" s="625"/>
      <c r="AF16" s="625"/>
      <c r="AG16" s="625"/>
      <c r="AH16" s="625"/>
      <c r="AI16" s="625"/>
      <c r="AJ16" s="625"/>
      <c r="AK16" s="625"/>
      <c r="AL16" s="626">
        <v>0.1</v>
      </c>
      <c r="AM16" s="627"/>
      <c r="AN16" s="627"/>
      <c r="AO16" s="628"/>
      <c r="AP16" s="618" t="s">
        <v>271</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24" t="s">
        <v>129</v>
      </c>
      <c r="BP16" s="624"/>
      <c r="BQ16" s="624"/>
      <c r="BR16" s="624"/>
      <c r="BS16" s="625" t="s">
        <v>129</v>
      </c>
      <c r="BT16" s="625"/>
      <c r="BU16" s="625"/>
      <c r="BV16" s="625"/>
      <c r="BW16" s="625"/>
      <c r="BX16" s="625"/>
      <c r="BY16" s="625"/>
      <c r="BZ16" s="625"/>
      <c r="CA16" s="625"/>
      <c r="CB16" s="629"/>
      <c r="CD16" s="618" t="s">
        <v>272</v>
      </c>
      <c r="CE16" s="619"/>
      <c r="CF16" s="619"/>
      <c r="CG16" s="619"/>
      <c r="CH16" s="619"/>
      <c r="CI16" s="619"/>
      <c r="CJ16" s="619"/>
      <c r="CK16" s="619"/>
      <c r="CL16" s="619"/>
      <c r="CM16" s="619"/>
      <c r="CN16" s="619"/>
      <c r="CO16" s="619"/>
      <c r="CP16" s="619"/>
      <c r="CQ16" s="620"/>
      <c r="CR16" s="621">
        <v>11374</v>
      </c>
      <c r="CS16" s="622"/>
      <c r="CT16" s="622"/>
      <c r="CU16" s="622"/>
      <c r="CV16" s="622"/>
      <c r="CW16" s="622"/>
      <c r="CX16" s="622"/>
      <c r="CY16" s="623"/>
      <c r="CZ16" s="624">
        <v>0.3</v>
      </c>
      <c r="DA16" s="624"/>
      <c r="DB16" s="624"/>
      <c r="DC16" s="624"/>
      <c r="DD16" s="630" t="s">
        <v>129</v>
      </c>
      <c r="DE16" s="622"/>
      <c r="DF16" s="622"/>
      <c r="DG16" s="622"/>
      <c r="DH16" s="622"/>
      <c r="DI16" s="622"/>
      <c r="DJ16" s="622"/>
      <c r="DK16" s="622"/>
      <c r="DL16" s="622"/>
      <c r="DM16" s="622"/>
      <c r="DN16" s="622"/>
      <c r="DO16" s="622"/>
      <c r="DP16" s="623"/>
      <c r="DQ16" s="630">
        <v>7994</v>
      </c>
      <c r="DR16" s="622"/>
      <c r="DS16" s="622"/>
      <c r="DT16" s="622"/>
      <c r="DU16" s="622"/>
      <c r="DV16" s="622"/>
      <c r="DW16" s="622"/>
      <c r="DX16" s="622"/>
      <c r="DY16" s="622"/>
      <c r="DZ16" s="622"/>
      <c r="EA16" s="622"/>
      <c r="EB16" s="622"/>
      <c r="EC16" s="631"/>
    </row>
    <row r="17" spans="2:133" ht="11.25" customHeight="1" x14ac:dyDescent="0.15">
      <c r="B17" s="618" t="s">
        <v>273</v>
      </c>
      <c r="C17" s="619"/>
      <c r="D17" s="619"/>
      <c r="E17" s="619"/>
      <c r="F17" s="619"/>
      <c r="G17" s="619"/>
      <c r="H17" s="619"/>
      <c r="I17" s="619"/>
      <c r="J17" s="619"/>
      <c r="K17" s="619"/>
      <c r="L17" s="619"/>
      <c r="M17" s="619"/>
      <c r="N17" s="619"/>
      <c r="O17" s="619"/>
      <c r="P17" s="619"/>
      <c r="Q17" s="620"/>
      <c r="R17" s="621">
        <v>4731</v>
      </c>
      <c r="S17" s="622"/>
      <c r="T17" s="622"/>
      <c r="U17" s="622"/>
      <c r="V17" s="622"/>
      <c r="W17" s="622"/>
      <c r="X17" s="622"/>
      <c r="Y17" s="623"/>
      <c r="Z17" s="624">
        <v>0.1</v>
      </c>
      <c r="AA17" s="624"/>
      <c r="AB17" s="624"/>
      <c r="AC17" s="624"/>
      <c r="AD17" s="625">
        <v>4731</v>
      </c>
      <c r="AE17" s="625"/>
      <c r="AF17" s="625"/>
      <c r="AG17" s="625"/>
      <c r="AH17" s="625"/>
      <c r="AI17" s="625"/>
      <c r="AJ17" s="625"/>
      <c r="AK17" s="625"/>
      <c r="AL17" s="626">
        <v>0.2</v>
      </c>
      <c r="AM17" s="627"/>
      <c r="AN17" s="627"/>
      <c r="AO17" s="628"/>
      <c r="AP17" s="618" t="s">
        <v>274</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24" t="s">
        <v>129</v>
      </c>
      <c r="BP17" s="624"/>
      <c r="BQ17" s="624"/>
      <c r="BR17" s="624"/>
      <c r="BS17" s="625" t="s">
        <v>129</v>
      </c>
      <c r="BT17" s="625"/>
      <c r="BU17" s="625"/>
      <c r="BV17" s="625"/>
      <c r="BW17" s="625"/>
      <c r="BX17" s="625"/>
      <c r="BY17" s="625"/>
      <c r="BZ17" s="625"/>
      <c r="CA17" s="625"/>
      <c r="CB17" s="629"/>
      <c r="CD17" s="618" t="s">
        <v>275</v>
      </c>
      <c r="CE17" s="619"/>
      <c r="CF17" s="619"/>
      <c r="CG17" s="619"/>
      <c r="CH17" s="619"/>
      <c r="CI17" s="619"/>
      <c r="CJ17" s="619"/>
      <c r="CK17" s="619"/>
      <c r="CL17" s="619"/>
      <c r="CM17" s="619"/>
      <c r="CN17" s="619"/>
      <c r="CO17" s="619"/>
      <c r="CP17" s="619"/>
      <c r="CQ17" s="620"/>
      <c r="CR17" s="621">
        <v>267523</v>
      </c>
      <c r="CS17" s="622"/>
      <c r="CT17" s="622"/>
      <c r="CU17" s="622"/>
      <c r="CV17" s="622"/>
      <c r="CW17" s="622"/>
      <c r="CX17" s="622"/>
      <c r="CY17" s="623"/>
      <c r="CZ17" s="624">
        <v>7.5</v>
      </c>
      <c r="DA17" s="624"/>
      <c r="DB17" s="624"/>
      <c r="DC17" s="624"/>
      <c r="DD17" s="630" t="s">
        <v>129</v>
      </c>
      <c r="DE17" s="622"/>
      <c r="DF17" s="622"/>
      <c r="DG17" s="622"/>
      <c r="DH17" s="622"/>
      <c r="DI17" s="622"/>
      <c r="DJ17" s="622"/>
      <c r="DK17" s="622"/>
      <c r="DL17" s="622"/>
      <c r="DM17" s="622"/>
      <c r="DN17" s="622"/>
      <c r="DO17" s="622"/>
      <c r="DP17" s="623"/>
      <c r="DQ17" s="630">
        <v>267523</v>
      </c>
      <c r="DR17" s="622"/>
      <c r="DS17" s="622"/>
      <c r="DT17" s="622"/>
      <c r="DU17" s="622"/>
      <c r="DV17" s="622"/>
      <c r="DW17" s="622"/>
      <c r="DX17" s="622"/>
      <c r="DY17" s="622"/>
      <c r="DZ17" s="622"/>
      <c r="EA17" s="622"/>
      <c r="EB17" s="622"/>
      <c r="EC17" s="631"/>
    </row>
    <row r="18" spans="2:133" ht="11.25" customHeight="1" x14ac:dyDescent="0.15">
      <c r="B18" s="618" t="s">
        <v>276</v>
      </c>
      <c r="C18" s="619"/>
      <c r="D18" s="619"/>
      <c r="E18" s="619"/>
      <c r="F18" s="619"/>
      <c r="G18" s="619"/>
      <c r="H18" s="619"/>
      <c r="I18" s="619"/>
      <c r="J18" s="619"/>
      <c r="K18" s="619"/>
      <c r="L18" s="619"/>
      <c r="M18" s="619"/>
      <c r="N18" s="619"/>
      <c r="O18" s="619"/>
      <c r="P18" s="619"/>
      <c r="Q18" s="620"/>
      <c r="R18" s="621">
        <v>15767</v>
      </c>
      <c r="S18" s="622"/>
      <c r="T18" s="622"/>
      <c r="U18" s="622"/>
      <c r="V18" s="622"/>
      <c r="W18" s="622"/>
      <c r="X18" s="622"/>
      <c r="Y18" s="623"/>
      <c r="Z18" s="624">
        <v>0.4</v>
      </c>
      <c r="AA18" s="624"/>
      <c r="AB18" s="624"/>
      <c r="AC18" s="624"/>
      <c r="AD18" s="625">
        <v>15767</v>
      </c>
      <c r="AE18" s="625"/>
      <c r="AF18" s="625"/>
      <c r="AG18" s="625"/>
      <c r="AH18" s="625"/>
      <c r="AI18" s="625"/>
      <c r="AJ18" s="625"/>
      <c r="AK18" s="625"/>
      <c r="AL18" s="626">
        <v>0.69999998807907104</v>
      </c>
      <c r="AM18" s="627"/>
      <c r="AN18" s="627"/>
      <c r="AO18" s="628"/>
      <c r="AP18" s="618" t="s">
        <v>277</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24" t="s">
        <v>129</v>
      </c>
      <c r="BP18" s="624"/>
      <c r="BQ18" s="624"/>
      <c r="BR18" s="624"/>
      <c r="BS18" s="625" t="s">
        <v>129</v>
      </c>
      <c r="BT18" s="625"/>
      <c r="BU18" s="625"/>
      <c r="BV18" s="625"/>
      <c r="BW18" s="625"/>
      <c r="BX18" s="625"/>
      <c r="BY18" s="625"/>
      <c r="BZ18" s="625"/>
      <c r="CA18" s="625"/>
      <c r="CB18" s="629"/>
      <c r="CD18" s="618" t="s">
        <v>278</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24" t="s">
        <v>129</v>
      </c>
      <c r="DA18" s="624"/>
      <c r="DB18" s="624"/>
      <c r="DC18" s="624"/>
      <c r="DD18" s="630" t="s">
        <v>129</v>
      </c>
      <c r="DE18" s="622"/>
      <c r="DF18" s="622"/>
      <c r="DG18" s="622"/>
      <c r="DH18" s="622"/>
      <c r="DI18" s="622"/>
      <c r="DJ18" s="622"/>
      <c r="DK18" s="622"/>
      <c r="DL18" s="622"/>
      <c r="DM18" s="622"/>
      <c r="DN18" s="622"/>
      <c r="DO18" s="622"/>
      <c r="DP18" s="623"/>
      <c r="DQ18" s="630" t="s">
        <v>129</v>
      </c>
      <c r="DR18" s="622"/>
      <c r="DS18" s="622"/>
      <c r="DT18" s="622"/>
      <c r="DU18" s="622"/>
      <c r="DV18" s="622"/>
      <c r="DW18" s="622"/>
      <c r="DX18" s="622"/>
      <c r="DY18" s="622"/>
      <c r="DZ18" s="622"/>
      <c r="EA18" s="622"/>
      <c r="EB18" s="622"/>
      <c r="EC18" s="631"/>
    </row>
    <row r="19" spans="2:133" ht="11.25" customHeight="1" x14ac:dyDescent="0.15">
      <c r="B19" s="618" t="s">
        <v>279</v>
      </c>
      <c r="C19" s="619"/>
      <c r="D19" s="619"/>
      <c r="E19" s="619"/>
      <c r="F19" s="619"/>
      <c r="G19" s="619"/>
      <c r="H19" s="619"/>
      <c r="I19" s="619"/>
      <c r="J19" s="619"/>
      <c r="K19" s="619"/>
      <c r="L19" s="619"/>
      <c r="M19" s="619"/>
      <c r="N19" s="619"/>
      <c r="O19" s="619"/>
      <c r="P19" s="619"/>
      <c r="Q19" s="620"/>
      <c r="R19" s="621">
        <v>3743</v>
      </c>
      <c r="S19" s="622"/>
      <c r="T19" s="622"/>
      <c r="U19" s="622"/>
      <c r="V19" s="622"/>
      <c r="W19" s="622"/>
      <c r="X19" s="622"/>
      <c r="Y19" s="623"/>
      <c r="Z19" s="624">
        <v>0.1</v>
      </c>
      <c r="AA19" s="624"/>
      <c r="AB19" s="624"/>
      <c r="AC19" s="624"/>
      <c r="AD19" s="625">
        <v>3743</v>
      </c>
      <c r="AE19" s="625"/>
      <c r="AF19" s="625"/>
      <c r="AG19" s="625"/>
      <c r="AH19" s="625"/>
      <c r="AI19" s="625"/>
      <c r="AJ19" s="625"/>
      <c r="AK19" s="625"/>
      <c r="AL19" s="626">
        <v>0.2</v>
      </c>
      <c r="AM19" s="627"/>
      <c r="AN19" s="627"/>
      <c r="AO19" s="628"/>
      <c r="AP19" s="618" t="s">
        <v>280</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24" t="s">
        <v>129</v>
      </c>
      <c r="BP19" s="624"/>
      <c r="BQ19" s="624"/>
      <c r="BR19" s="624"/>
      <c r="BS19" s="625" t="s">
        <v>129</v>
      </c>
      <c r="BT19" s="625"/>
      <c r="BU19" s="625"/>
      <c r="BV19" s="625"/>
      <c r="BW19" s="625"/>
      <c r="BX19" s="625"/>
      <c r="BY19" s="625"/>
      <c r="BZ19" s="625"/>
      <c r="CA19" s="625"/>
      <c r="CB19" s="629"/>
      <c r="CD19" s="618" t="s">
        <v>281</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24" t="s">
        <v>129</v>
      </c>
      <c r="DA19" s="624"/>
      <c r="DB19" s="624"/>
      <c r="DC19" s="624"/>
      <c r="DD19" s="630" t="s">
        <v>129</v>
      </c>
      <c r="DE19" s="622"/>
      <c r="DF19" s="622"/>
      <c r="DG19" s="622"/>
      <c r="DH19" s="622"/>
      <c r="DI19" s="622"/>
      <c r="DJ19" s="622"/>
      <c r="DK19" s="622"/>
      <c r="DL19" s="622"/>
      <c r="DM19" s="622"/>
      <c r="DN19" s="622"/>
      <c r="DO19" s="622"/>
      <c r="DP19" s="623"/>
      <c r="DQ19" s="630" t="s">
        <v>129</v>
      </c>
      <c r="DR19" s="622"/>
      <c r="DS19" s="622"/>
      <c r="DT19" s="622"/>
      <c r="DU19" s="622"/>
      <c r="DV19" s="622"/>
      <c r="DW19" s="622"/>
      <c r="DX19" s="622"/>
      <c r="DY19" s="622"/>
      <c r="DZ19" s="622"/>
      <c r="EA19" s="622"/>
      <c r="EB19" s="622"/>
      <c r="EC19" s="631"/>
    </row>
    <row r="20" spans="2:133" ht="11.25" customHeight="1" x14ac:dyDescent="0.15">
      <c r="B20" s="618" t="s">
        <v>282</v>
      </c>
      <c r="C20" s="619"/>
      <c r="D20" s="619"/>
      <c r="E20" s="619"/>
      <c r="F20" s="619"/>
      <c r="G20" s="619"/>
      <c r="H20" s="619"/>
      <c r="I20" s="619"/>
      <c r="J20" s="619"/>
      <c r="K20" s="619"/>
      <c r="L20" s="619"/>
      <c r="M20" s="619"/>
      <c r="N20" s="619"/>
      <c r="O20" s="619"/>
      <c r="P20" s="619"/>
      <c r="Q20" s="620"/>
      <c r="R20" s="621">
        <v>694</v>
      </c>
      <c r="S20" s="622"/>
      <c r="T20" s="622"/>
      <c r="U20" s="622"/>
      <c r="V20" s="622"/>
      <c r="W20" s="622"/>
      <c r="X20" s="622"/>
      <c r="Y20" s="623"/>
      <c r="Z20" s="624">
        <v>0</v>
      </c>
      <c r="AA20" s="624"/>
      <c r="AB20" s="624"/>
      <c r="AC20" s="624"/>
      <c r="AD20" s="625">
        <v>694</v>
      </c>
      <c r="AE20" s="625"/>
      <c r="AF20" s="625"/>
      <c r="AG20" s="625"/>
      <c r="AH20" s="625"/>
      <c r="AI20" s="625"/>
      <c r="AJ20" s="625"/>
      <c r="AK20" s="625"/>
      <c r="AL20" s="626">
        <v>0</v>
      </c>
      <c r="AM20" s="627"/>
      <c r="AN20" s="627"/>
      <c r="AO20" s="628"/>
      <c r="AP20" s="618" t="s">
        <v>283</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24" t="s">
        <v>129</v>
      </c>
      <c r="BP20" s="624"/>
      <c r="BQ20" s="624"/>
      <c r="BR20" s="624"/>
      <c r="BS20" s="625" t="s">
        <v>129</v>
      </c>
      <c r="BT20" s="625"/>
      <c r="BU20" s="625"/>
      <c r="BV20" s="625"/>
      <c r="BW20" s="625"/>
      <c r="BX20" s="625"/>
      <c r="BY20" s="625"/>
      <c r="BZ20" s="625"/>
      <c r="CA20" s="625"/>
      <c r="CB20" s="629"/>
      <c r="CD20" s="618" t="s">
        <v>284</v>
      </c>
      <c r="CE20" s="619"/>
      <c r="CF20" s="619"/>
      <c r="CG20" s="619"/>
      <c r="CH20" s="619"/>
      <c r="CI20" s="619"/>
      <c r="CJ20" s="619"/>
      <c r="CK20" s="619"/>
      <c r="CL20" s="619"/>
      <c r="CM20" s="619"/>
      <c r="CN20" s="619"/>
      <c r="CO20" s="619"/>
      <c r="CP20" s="619"/>
      <c r="CQ20" s="620"/>
      <c r="CR20" s="621">
        <v>3575220</v>
      </c>
      <c r="CS20" s="622"/>
      <c r="CT20" s="622"/>
      <c r="CU20" s="622"/>
      <c r="CV20" s="622"/>
      <c r="CW20" s="622"/>
      <c r="CX20" s="622"/>
      <c r="CY20" s="623"/>
      <c r="CZ20" s="624">
        <v>100</v>
      </c>
      <c r="DA20" s="624"/>
      <c r="DB20" s="624"/>
      <c r="DC20" s="624"/>
      <c r="DD20" s="630">
        <v>528828</v>
      </c>
      <c r="DE20" s="622"/>
      <c r="DF20" s="622"/>
      <c r="DG20" s="622"/>
      <c r="DH20" s="622"/>
      <c r="DI20" s="622"/>
      <c r="DJ20" s="622"/>
      <c r="DK20" s="622"/>
      <c r="DL20" s="622"/>
      <c r="DM20" s="622"/>
      <c r="DN20" s="622"/>
      <c r="DO20" s="622"/>
      <c r="DP20" s="623"/>
      <c r="DQ20" s="630">
        <v>2709953</v>
      </c>
      <c r="DR20" s="622"/>
      <c r="DS20" s="622"/>
      <c r="DT20" s="622"/>
      <c r="DU20" s="622"/>
      <c r="DV20" s="622"/>
      <c r="DW20" s="622"/>
      <c r="DX20" s="622"/>
      <c r="DY20" s="622"/>
      <c r="DZ20" s="622"/>
      <c r="EA20" s="622"/>
      <c r="EB20" s="622"/>
      <c r="EC20" s="631"/>
    </row>
    <row r="21" spans="2:133" ht="11.25" customHeight="1" x14ac:dyDescent="0.15">
      <c r="B21" s="618" t="s">
        <v>285</v>
      </c>
      <c r="C21" s="619"/>
      <c r="D21" s="619"/>
      <c r="E21" s="619"/>
      <c r="F21" s="619"/>
      <c r="G21" s="619"/>
      <c r="H21" s="619"/>
      <c r="I21" s="619"/>
      <c r="J21" s="619"/>
      <c r="K21" s="619"/>
      <c r="L21" s="619"/>
      <c r="M21" s="619"/>
      <c r="N21" s="619"/>
      <c r="O21" s="619"/>
      <c r="P21" s="619"/>
      <c r="Q21" s="620"/>
      <c r="R21" s="621">
        <v>414</v>
      </c>
      <c r="S21" s="622"/>
      <c r="T21" s="622"/>
      <c r="U21" s="622"/>
      <c r="V21" s="622"/>
      <c r="W21" s="622"/>
      <c r="X21" s="622"/>
      <c r="Y21" s="623"/>
      <c r="Z21" s="624">
        <v>0</v>
      </c>
      <c r="AA21" s="624"/>
      <c r="AB21" s="624"/>
      <c r="AC21" s="624"/>
      <c r="AD21" s="625">
        <v>414</v>
      </c>
      <c r="AE21" s="625"/>
      <c r="AF21" s="625"/>
      <c r="AG21" s="625"/>
      <c r="AH21" s="625"/>
      <c r="AI21" s="625"/>
      <c r="AJ21" s="625"/>
      <c r="AK21" s="625"/>
      <c r="AL21" s="626">
        <v>0</v>
      </c>
      <c r="AM21" s="627"/>
      <c r="AN21" s="627"/>
      <c r="AO21" s="628"/>
      <c r="AP21" s="618" t="s">
        <v>286</v>
      </c>
      <c r="AQ21" s="634"/>
      <c r="AR21" s="634"/>
      <c r="AS21" s="634"/>
      <c r="AT21" s="634"/>
      <c r="AU21" s="634"/>
      <c r="AV21" s="634"/>
      <c r="AW21" s="634"/>
      <c r="AX21" s="634"/>
      <c r="AY21" s="634"/>
      <c r="AZ21" s="634"/>
      <c r="BA21" s="634"/>
      <c r="BB21" s="634"/>
      <c r="BC21" s="634"/>
      <c r="BD21" s="634"/>
      <c r="BE21" s="634"/>
      <c r="BF21" s="635"/>
      <c r="BG21" s="621" t="s">
        <v>129</v>
      </c>
      <c r="BH21" s="622"/>
      <c r="BI21" s="622"/>
      <c r="BJ21" s="622"/>
      <c r="BK21" s="622"/>
      <c r="BL21" s="622"/>
      <c r="BM21" s="622"/>
      <c r="BN21" s="623"/>
      <c r="BO21" s="624" t="s">
        <v>129</v>
      </c>
      <c r="BP21" s="624"/>
      <c r="BQ21" s="624"/>
      <c r="BR21" s="624"/>
      <c r="BS21" s="625" t="s">
        <v>129</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37"/>
      <c r="CT21" s="637"/>
      <c r="CU21" s="637"/>
      <c r="CV21" s="637"/>
      <c r="CW21" s="637"/>
      <c r="CX21" s="637"/>
      <c r="CY21" s="646"/>
      <c r="CZ21" s="647"/>
      <c r="DA21" s="647"/>
      <c r="DB21" s="647"/>
      <c r="DC21" s="647"/>
      <c r="DD21" s="636"/>
      <c r="DE21" s="637"/>
      <c r="DF21" s="637"/>
      <c r="DG21" s="637"/>
      <c r="DH21" s="637"/>
      <c r="DI21" s="637"/>
      <c r="DJ21" s="637"/>
      <c r="DK21" s="637"/>
      <c r="DL21" s="637"/>
      <c r="DM21" s="637"/>
      <c r="DN21" s="637"/>
      <c r="DO21" s="637"/>
      <c r="DP21" s="646"/>
      <c r="DQ21" s="636"/>
      <c r="DR21" s="637"/>
      <c r="DS21" s="637"/>
      <c r="DT21" s="637"/>
      <c r="DU21" s="637"/>
      <c r="DV21" s="637"/>
      <c r="DW21" s="637"/>
      <c r="DX21" s="637"/>
      <c r="DY21" s="637"/>
      <c r="DZ21" s="637"/>
      <c r="EA21" s="637"/>
      <c r="EB21" s="637"/>
      <c r="EC21" s="638"/>
    </row>
    <row r="22" spans="2:133" ht="11.25" customHeight="1" x14ac:dyDescent="0.15">
      <c r="B22" s="639" t="s">
        <v>287</v>
      </c>
      <c r="C22" s="640"/>
      <c r="D22" s="640"/>
      <c r="E22" s="640"/>
      <c r="F22" s="640"/>
      <c r="G22" s="640"/>
      <c r="H22" s="640"/>
      <c r="I22" s="640"/>
      <c r="J22" s="640"/>
      <c r="K22" s="640"/>
      <c r="L22" s="640"/>
      <c r="M22" s="640"/>
      <c r="N22" s="640"/>
      <c r="O22" s="640"/>
      <c r="P22" s="640"/>
      <c r="Q22" s="641"/>
      <c r="R22" s="621">
        <v>10916</v>
      </c>
      <c r="S22" s="622"/>
      <c r="T22" s="622"/>
      <c r="U22" s="622"/>
      <c r="V22" s="622"/>
      <c r="W22" s="622"/>
      <c r="X22" s="622"/>
      <c r="Y22" s="623"/>
      <c r="Z22" s="624">
        <v>0.3</v>
      </c>
      <c r="AA22" s="624"/>
      <c r="AB22" s="624"/>
      <c r="AC22" s="624"/>
      <c r="AD22" s="625">
        <v>10916</v>
      </c>
      <c r="AE22" s="625"/>
      <c r="AF22" s="625"/>
      <c r="AG22" s="625"/>
      <c r="AH22" s="625"/>
      <c r="AI22" s="625"/>
      <c r="AJ22" s="625"/>
      <c r="AK22" s="625"/>
      <c r="AL22" s="626">
        <v>0.5</v>
      </c>
      <c r="AM22" s="627"/>
      <c r="AN22" s="627"/>
      <c r="AO22" s="628"/>
      <c r="AP22" s="618" t="s">
        <v>288</v>
      </c>
      <c r="AQ22" s="634"/>
      <c r="AR22" s="634"/>
      <c r="AS22" s="634"/>
      <c r="AT22" s="634"/>
      <c r="AU22" s="634"/>
      <c r="AV22" s="634"/>
      <c r="AW22" s="634"/>
      <c r="AX22" s="634"/>
      <c r="AY22" s="634"/>
      <c r="AZ22" s="634"/>
      <c r="BA22" s="634"/>
      <c r="BB22" s="634"/>
      <c r="BC22" s="634"/>
      <c r="BD22" s="634"/>
      <c r="BE22" s="634"/>
      <c r="BF22" s="635"/>
      <c r="BG22" s="621" t="s">
        <v>129</v>
      </c>
      <c r="BH22" s="622"/>
      <c r="BI22" s="622"/>
      <c r="BJ22" s="622"/>
      <c r="BK22" s="622"/>
      <c r="BL22" s="622"/>
      <c r="BM22" s="622"/>
      <c r="BN22" s="623"/>
      <c r="BO22" s="624" t="s">
        <v>129</v>
      </c>
      <c r="BP22" s="624"/>
      <c r="BQ22" s="624"/>
      <c r="BR22" s="624"/>
      <c r="BS22" s="625" t="s">
        <v>129</v>
      </c>
      <c r="BT22" s="625"/>
      <c r="BU22" s="625"/>
      <c r="BV22" s="625"/>
      <c r="BW22" s="625"/>
      <c r="BX22" s="625"/>
      <c r="BY22" s="625"/>
      <c r="BZ22" s="625"/>
      <c r="CA22" s="625"/>
      <c r="CB22" s="629"/>
      <c r="CD22" s="603" t="s">
        <v>289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290</v>
      </c>
      <c r="C23" s="619"/>
      <c r="D23" s="619"/>
      <c r="E23" s="619"/>
      <c r="F23" s="619"/>
      <c r="G23" s="619"/>
      <c r="H23" s="619"/>
      <c r="I23" s="619"/>
      <c r="J23" s="619"/>
      <c r="K23" s="619"/>
      <c r="L23" s="619"/>
      <c r="M23" s="619"/>
      <c r="N23" s="619"/>
      <c r="O23" s="619"/>
      <c r="P23" s="619"/>
      <c r="Q23" s="620"/>
      <c r="R23" s="621">
        <v>1782186</v>
      </c>
      <c r="S23" s="622"/>
      <c r="T23" s="622"/>
      <c r="U23" s="622"/>
      <c r="V23" s="622"/>
      <c r="W23" s="622"/>
      <c r="X23" s="622"/>
      <c r="Y23" s="623"/>
      <c r="Z23" s="624">
        <v>47.6</v>
      </c>
      <c r="AA23" s="624"/>
      <c r="AB23" s="624"/>
      <c r="AC23" s="624"/>
      <c r="AD23" s="625">
        <v>1632701</v>
      </c>
      <c r="AE23" s="625"/>
      <c r="AF23" s="625"/>
      <c r="AG23" s="625"/>
      <c r="AH23" s="625"/>
      <c r="AI23" s="625"/>
      <c r="AJ23" s="625"/>
      <c r="AK23" s="625"/>
      <c r="AL23" s="626">
        <v>68.099999999999994</v>
      </c>
      <c r="AM23" s="627"/>
      <c r="AN23" s="627"/>
      <c r="AO23" s="628"/>
      <c r="AP23" s="618" t="s">
        <v>291</v>
      </c>
      <c r="AQ23" s="634"/>
      <c r="AR23" s="634"/>
      <c r="AS23" s="634"/>
      <c r="AT23" s="634"/>
      <c r="AU23" s="634"/>
      <c r="AV23" s="634"/>
      <c r="AW23" s="634"/>
      <c r="AX23" s="634"/>
      <c r="AY23" s="634"/>
      <c r="AZ23" s="634"/>
      <c r="BA23" s="634"/>
      <c r="BB23" s="634"/>
      <c r="BC23" s="634"/>
      <c r="BD23" s="634"/>
      <c r="BE23" s="634"/>
      <c r="BF23" s="635"/>
      <c r="BG23" s="621" t="s">
        <v>129</v>
      </c>
      <c r="BH23" s="622"/>
      <c r="BI23" s="622"/>
      <c r="BJ23" s="622"/>
      <c r="BK23" s="622"/>
      <c r="BL23" s="622"/>
      <c r="BM23" s="622"/>
      <c r="BN23" s="623"/>
      <c r="BO23" s="624" t="s">
        <v>129</v>
      </c>
      <c r="BP23" s="624"/>
      <c r="BQ23" s="624"/>
      <c r="BR23" s="624"/>
      <c r="BS23" s="625" t="s">
        <v>129</v>
      </c>
      <c r="BT23" s="625"/>
      <c r="BU23" s="625"/>
      <c r="BV23" s="625"/>
      <c r="BW23" s="625"/>
      <c r="BX23" s="625"/>
      <c r="BY23" s="625"/>
      <c r="BZ23" s="625"/>
      <c r="CA23" s="625"/>
      <c r="CB23" s="629"/>
      <c r="CD23" s="603" t="s">
        <v>230</v>
      </c>
      <c r="CE23" s="604"/>
      <c r="CF23" s="604"/>
      <c r="CG23" s="604"/>
      <c r="CH23" s="604"/>
      <c r="CI23" s="604"/>
      <c r="CJ23" s="604"/>
      <c r="CK23" s="604"/>
      <c r="CL23" s="604"/>
      <c r="CM23" s="604"/>
      <c r="CN23" s="604"/>
      <c r="CO23" s="604"/>
      <c r="CP23" s="604"/>
      <c r="CQ23" s="605"/>
      <c r="CR23" s="603" t="s">
        <v>292</v>
      </c>
      <c r="CS23" s="604"/>
      <c r="CT23" s="604"/>
      <c r="CU23" s="604"/>
      <c r="CV23" s="604"/>
      <c r="CW23" s="604"/>
      <c r="CX23" s="604"/>
      <c r="CY23" s="605"/>
      <c r="CZ23" s="603" t="s">
        <v>293</v>
      </c>
      <c r="DA23" s="604"/>
      <c r="DB23" s="604"/>
      <c r="DC23" s="605"/>
      <c r="DD23" s="603" t="s">
        <v>294</v>
      </c>
      <c r="DE23" s="604"/>
      <c r="DF23" s="604"/>
      <c r="DG23" s="604"/>
      <c r="DH23" s="604"/>
      <c r="DI23" s="604"/>
      <c r="DJ23" s="604"/>
      <c r="DK23" s="605"/>
      <c r="DL23" s="648" t="s">
        <v>295</v>
      </c>
      <c r="DM23" s="649"/>
      <c r="DN23" s="649"/>
      <c r="DO23" s="649"/>
      <c r="DP23" s="649"/>
      <c r="DQ23" s="649"/>
      <c r="DR23" s="649"/>
      <c r="DS23" s="649"/>
      <c r="DT23" s="649"/>
      <c r="DU23" s="649"/>
      <c r="DV23" s="650"/>
      <c r="DW23" s="603" t="s">
        <v>296</v>
      </c>
      <c r="DX23" s="604"/>
      <c r="DY23" s="604"/>
      <c r="DZ23" s="604"/>
      <c r="EA23" s="604"/>
      <c r="EB23" s="604"/>
      <c r="EC23" s="605"/>
    </row>
    <row r="24" spans="2:133" ht="11.25" customHeight="1" x14ac:dyDescent="0.15">
      <c r="B24" s="618" t="s">
        <v>297</v>
      </c>
      <c r="C24" s="619"/>
      <c r="D24" s="619"/>
      <c r="E24" s="619"/>
      <c r="F24" s="619"/>
      <c r="G24" s="619"/>
      <c r="H24" s="619"/>
      <c r="I24" s="619"/>
      <c r="J24" s="619"/>
      <c r="K24" s="619"/>
      <c r="L24" s="619"/>
      <c r="M24" s="619"/>
      <c r="N24" s="619"/>
      <c r="O24" s="619"/>
      <c r="P24" s="619"/>
      <c r="Q24" s="620"/>
      <c r="R24" s="621">
        <v>1632701</v>
      </c>
      <c r="S24" s="622"/>
      <c r="T24" s="622"/>
      <c r="U24" s="622"/>
      <c r="V24" s="622"/>
      <c r="W24" s="622"/>
      <c r="X24" s="622"/>
      <c r="Y24" s="623"/>
      <c r="Z24" s="624">
        <v>43.6</v>
      </c>
      <c r="AA24" s="624"/>
      <c r="AB24" s="624"/>
      <c r="AC24" s="624"/>
      <c r="AD24" s="625">
        <v>1632701</v>
      </c>
      <c r="AE24" s="625"/>
      <c r="AF24" s="625"/>
      <c r="AG24" s="625"/>
      <c r="AH24" s="625"/>
      <c r="AI24" s="625"/>
      <c r="AJ24" s="625"/>
      <c r="AK24" s="625"/>
      <c r="AL24" s="626">
        <v>68.099999999999994</v>
      </c>
      <c r="AM24" s="627"/>
      <c r="AN24" s="627"/>
      <c r="AO24" s="628"/>
      <c r="AP24" s="618" t="s">
        <v>298</v>
      </c>
      <c r="AQ24" s="634"/>
      <c r="AR24" s="634"/>
      <c r="AS24" s="634"/>
      <c r="AT24" s="634"/>
      <c r="AU24" s="634"/>
      <c r="AV24" s="634"/>
      <c r="AW24" s="634"/>
      <c r="AX24" s="634"/>
      <c r="AY24" s="634"/>
      <c r="AZ24" s="634"/>
      <c r="BA24" s="634"/>
      <c r="BB24" s="634"/>
      <c r="BC24" s="634"/>
      <c r="BD24" s="634"/>
      <c r="BE24" s="634"/>
      <c r="BF24" s="635"/>
      <c r="BG24" s="621" t="s">
        <v>129</v>
      </c>
      <c r="BH24" s="622"/>
      <c r="BI24" s="622"/>
      <c r="BJ24" s="622"/>
      <c r="BK24" s="622"/>
      <c r="BL24" s="622"/>
      <c r="BM24" s="622"/>
      <c r="BN24" s="623"/>
      <c r="BO24" s="624" t="s">
        <v>129</v>
      </c>
      <c r="BP24" s="624"/>
      <c r="BQ24" s="624"/>
      <c r="BR24" s="624"/>
      <c r="BS24" s="625" t="s">
        <v>129</v>
      </c>
      <c r="BT24" s="625"/>
      <c r="BU24" s="625"/>
      <c r="BV24" s="625"/>
      <c r="BW24" s="625"/>
      <c r="BX24" s="625"/>
      <c r="BY24" s="625"/>
      <c r="BZ24" s="625"/>
      <c r="CA24" s="625"/>
      <c r="CB24" s="629"/>
      <c r="CD24" s="607" t="s">
        <v>299</v>
      </c>
      <c r="CE24" s="608"/>
      <c r="CF24" s="608"/>
      <c r="CG24" s="608"/>
      <c r="CH24" s="608"/>
      <c r="CI24" s="608"/>
      <c r="CJ24" s="608"/>
      <c r="CK24" s="608"/>
      <c r="CL24" s="608"/>
      <c r="CM24" s="608"/>
      <c r="CN24" s="608"/>
      <c r="CO24" s="608"/>
      <c r="CP24" s="608"/>
      <c r="CQ24" s="609"/>
      <c r="CR24" s="610">
        <v>1209614</v>
      </c>
      <c r="CS24" s="611"/>
      <c r="CT24" s="611"/>
      <c r="CU24" s="611"/>
      <c r="CV24" s="611"/>
      <c r="CW24" s="611"/>
      <c r="CX24" s="611"/>
      <c r="CY24" s="612"/>
      <c r="CZ24" s="615">
        <v>33.799999999999997</v>
      </c>
      <c r="DA24" s="616"/>
      <c r="DB24" s="616"/>
      <c r="DC24" s="632"/>
      <c r="DD24" s="651">
        <v>912140</v>
      </c>
      <c r="DE24" s="611"/>
      <c r="DF24" s="611"/>
      <c r="DG24" s="611"/>
      <c r="DH24" s="611"/>
      <c r="DI24" s="611"/>
      <c r="DJ24" s="611"/>
      <c r="DK24" s="612"/>
      <c r="DL24" s="651">
        <v>887361</v>
      </c>
      <c r="DM24" s="611"/>
      <c r="DN24" s="611"/>
      <c r="DO24" s="611"/>
      <c r="DP24" s="611"/>
      <c r="DQ24" s="611"/>
      <c r="DR24" s="611"/>
      <c r="DS24" s="611"/>
      <c r="DT24" s="611"/>
      <c r="DU24" s="611"/>
      <c r="DV24" s="612"/>
      <c r="DW24" s="615">
        <v>37</v>
      </c>
      <c r="DX24" s="616"/>
      <c r="DY24" s="616"/>
      <c r="DZ24" s="616"/>
      <c r="EA24" s="616"/>
      <c r="EB24" s="616"/>
      <c r="EC24" s="617"/>
    </row>
    <row r="25" spans="2:133" ht="11.25" customHeight="1" x14ac:dyDescent="0.15">
      <c r="B25" s="618" t="s">
        <v>300</v>
      </c>
      <c r="C25" s="619"/>
      <c r="D25" s="619"/>
      <c r="E25" s="619"/>
      <c r="F25" s="619"/>
      <c r="G25" s="619"/>
      <c r="H25" s="619"/>
      <c r="I25" s="619"/>
      <c r="J25" s="619"/>
      <c r="K25" s="619"/>
      <c r="L25" s="619"/>
      <c r="M25" s="619"/>
      <c r="N25" s="619"/>
      <c r="O25" s="619"/>
      <c r="P25" s="619"/>
      <c r="Q25" s="620"/>
      <c r="R25" s="621">
        <v>149478</v>
      </c>
      <c r="S25" s="622"/>
      <c r="T25" s="622"/>
      <c r="U25" s="622"/>
      <c r="V25" s="622"/>
      <c r="W25" s="622"/>
      <c r="X25" s="622"/>
      <c r="Y25" s="623"/>
      <c r="Z25" s="624">
        <v>4</v>
      </c>
      <c r="AA25" s="624"/>
      <c r="AB25" s="624"/>
      <c r="AC25" s="624"/>
      <c r="AD25" s="625" t="s">
        <v>129</v>
      </c>
      <c r="AE25" s="625"/>
      <c r="AF25" s="625"/>
      <c r="AG25" s="625"/>
      <c r="AH25" s="625"/>
      <c r="AI25" s="625"/>
      <c r="AJ25" s="625"/>
      <c r="AK25" s="625"/>
      <c r="AL25" s="626" t="s">
        <v>129</v>
      </c>
      <c r="AM25" s="627"/>
      <c r="AN25" s="627"/>
      <c r="AO25" s="628"/>
      <c r="AP25" s="618" t="s">
        <v>301</v>
      </c>
      <c r="AQ25" s="634"/>
      <c r="AR25" s="634"/>
      <c r="AS25" s="634"/>
      <c r="AT25" s="634"/>
      <c r="AU25" s="634"/>
      <c r="AV25" s="634"/>
      <c r="AW25" s="634"/>
      <c r="AX25" s="634"/>
      <c r="AY25" s="634"/>
      <c r="AZ25" s="634"/>
      <c r="BA25" s="634"/>
      <c r="BB25" s="634"/>
      <c r="BC25" s="634"/>
      <c r="BD25" s="634"/>
      <c r="BE25" s="634"/>
      <c r="BF25" s="635"/>
      <c r="BG25" s="621" t="s">
        <v>129</v>
      </c>
      <c r="BH25" s="622"/>
      <c r="BI25" s="622"/>
      <c r="BJ25" s="622"/>
      <c r="BK25" s="622"/>
      <c r="BL25" s="622"/>
      <c r="BM25" s="622"/>
      <c r="BN25" s="623"/>
      <c r="BO25" s="624" t="s">
        <v>129</v>
      </c>
      <c r="BP25" s="624"/>
      <c r="BQ25" s="624"/>
      <c r="BR25" s="624"/>
      <c r="BS25" s="625" t="s">
        <v>129</v>
      </c>
      <c r="BT25" s="625"/>
      <c r="BU25" s="625"/>
      <c r="BV25" s="625"/>
      <c r="BW25" s="625"/>
      <c r="BX25" s="625"/>
      <c r="BY25" s="625"/>
      <c r="BZ25" s="625"/>
      <c r="CA25" s="625"/>
      <c r="CB25" s="629"/>
      <c r="CD25" s="618" t="s">
        <v>302</v>
      </c>
      <c r="CE25" s="619"/>
      <c r="CF25" s="619"/>
      <c r="CG25" s="619"/>
      <c r="CH25" s="619"/>
      <c r="CI25" s="619"/>
      <c r="CJ25" s="619"/>
      <c r="CK25" s="619"/>
      <c r="CL25" s="619"/>
      <c r="CM25" s="619"/>
      <c r="CN25" s="619"/>
      <c r="CO25" s="619"/>
      <c r="CP25" s="619"/>
      <c r="CQ25" s="620"/>
      <c r="CR25" s="621">
        <v>612290</v>
      </c>
      <c r="CS25" s="652"/>
      <c r="CT25" s="652"/>
      <c r="CU25" s="652"/>
      <c r="CV25" s="652"/>
      <c r="CW25" s="652"/>
      <c r="CX25" s="652"/>
      <c r="CY25" s="653"/>
      <c r="CZ25" s="626">
        <v>17.100000000000001</v>
      </c>
      <c r="DA25" s="654"/>
      <c r="DB25" s="654"/>
      <c r="DC25" s="656"/>
      <c r="DD25" s="630">
        <v>556912</v>
      </c>
      <c r="DE25" s="652"/>
      <c r="DF25" s="652"/>
      <c r="DG25" s="652"/>
      <c r="DH25" s="652"/>
      <c r="DI25" s="652"/>
      <c r="DJ25" s="652"/>
      <c r="DK25" s="653"/>
      <c r="DL25" s="630">
        <v>533496</v>
      </c>
      <c r="DM25" s="652"/>
      <c r="DN25" s="652"/>
      <c r="DO25" s="652"/>
      <c r="DP25" s="652"/>
      <c r="DQ25" s="652"/>
      <c r="DR25" s="652"/>
      <c r="DS25" s="652"/>
      <c r="DT25" s="652"/>
      <c r="DU25" s="652"/>
      <c r="DV25" s="653"/>
      <c r="DW25" s="626">
        <v>22.3</v>
      </c>
      <c r="DX25" s="654"/>
      <c r="DY25" s="654"/>
      <c r="DZ25" s="654"/>
      <c r="EA25" s="654"/>
      <c r="EB25" s="654"/>
      <c r="EC25" s="655"/>
    </row>
    <row r="26" spans="2:133" ht="11.25" customHeight="1" x14ac:dyDescent="0.15">
      <c r="B26" s="618" t="s">
        <v>303</v>
      </c>
      <c r="C26" s="619"/>
      <c r="D26" s="619"/>
      <c r="E26" s="619"/>
      <c r="F26" s="619"/>
      <c r="G26" s="619"/>
      <c r="H26" s="619"/>
      <c r="I26" s="619"/>
      <c r="J26" s="619"/>
      <c r="K26" s="619"/>
      <c r="L26" s="619"/>
      <c r="M26" s="619"/>
      <c r="N26" s="619"/>
      <c r="O26" s="619"/>
      <c r="P26" s="619"/>
      <c r="Q26" s="620"/>
      <c r="R26" s="621">
        <v>7</v>
      </c>
      <c r="S26" s="622"/>
      <c r="T26" s="622"/>
      <c r="U26" s="622"/>
      <c r="V26" s="622"/>
      <c r="W26" s="622"/>
      <c r="X26" s="622"/>
      <c r="Y26" s="623"/>
      <c r="Z26" s="624">
        <v>0</v>
      </c>
      <c r="AA26" s="624"/>
      <c r="AB26" s="624"/>
      <c r="AC26" s="624"/>
      <c r="AD26" s="625" t="s">
        <v>129</v>
      </c>
      <c r="AE26" s="625"/>
      <c r="AF26" s="625"/>
      <c r="AG26" s="625"/>
      <c r="AH26" s="625"/>
      <c r="AI26" s="625"/>
      <c r="AJ26" s="625"/>
      <c r="AK26" s="625"/>
      <c r="AL26" s="626" t="s">
        <v>129</v>
      </c>
      <c r="AM26" s="627"/>
      <c r="AN26" s="627"/>
      <c r="AO26" s="628"/>
      <c r="AP26" s="618" t="s">
        <v>304</v>
      </c>
      <c r="AQ26" s="634"/>
      <c r="AR26" s="634"/>
      <c r="AS26" s="634"/>
      <c r="AT26" s="634"/>
      <c r="AU26" s="634"/>
      <c r="AV26" s="634"/>
      <c r="AW26" s="634"/>
      <c r="AX26" s="634"/>
      <c r="AY26" s="634"/>
      <c r="AZ26" s="634"/>
      <c r="BA26" s="634"/>
      <c r="BB26" s="634"/>
      <c r="BC26" s="634"/>
      <c r="BD26" s="634"/>
      <c r="BE26" s="634"/>
      <c r="BF26" s="635"/>
      <c r="BG26" s="621" t="s">
        <v>129</v>
      </c>
      <c r="BH26" s="622"/>
      <c r="BI26" s="622"/>
      <c r="BJ26" s="622"/>
      <c r="BK26" s="622"/>
      <c r="BL26" s="622"/>
      <c r="BM26" s="622"/>
      <c r="BN26" s="623"/>
      <c r="BO26" s="624" t="s">
        <v>129</v>
      </c>
      <c r="BP26" s="624"/>
      <c r="BQ26" s="624"/>
      <c r="BR26" s="624"/>
      <c r="BS26" s="625" t="s">
        <v>129</v>
      </c>
      <c r="BT26" s="625"/>
      <c r="BU26" s="625"/>
      <c r="BV26" s="625"/>
      <c r="BW26" s="625"/>
      <c r="BX26" s="625"/>
      <c r="BY26" s="625"/>
      <c r="BZ26" s="625"/>
      <c r="CA26" s="625"/>
      <c r="CB26" s="629"/>
      <c r="CD26" s="618" t="s">
        <v>305</v>
      </c>
      <c r="CE26" s="619"/>
      <c r="CF26" s="619"/>
      <c r="CG26" s="619"/>
      <c r="CH26" s="619"/>
      <c r="CI26" s="619"/>
      <c r="CJ26" s="619"/>
      <c r="CK26" s="619"/>
      <c r="CL26" s="619"/>
      <c r="CM26" s="619"/>
      <c r="CN26" s="619"/>
      <c r="CO26" s="619"/>
      <c r="CP26" s="619"/>
      <c r="CQ26" s="620"/>
      <c r="CR26" s="621">
        <v>260218</v>
      </c>
      <c r="CS26" s="622"/>
      <c r="CT26" s="622"/>
      <c r="CU26" s="622"/>
      <c r="CV26" s="622"/>
      <c r="CW26" s="622"/>
      <c r="CX26" s="622"/>
      <c r="CY26" s="623"/>
      <c r="CZ26" s="626">
        <v>7.3</v>
      </c>
      <c r="DA26" s="654"/>
      <c r="DB26" s="654"/>
      <c r="DC26" s="656"/>
      <c r="DD26" s="630">
        <v>231035</v>
      </c>
      <c r="DE26" s="622"/>
      <c r="DF26" s="622"/>
      <c r="DG26" s="622"/>
      <c r="DH26" s="622"/>
      <c r="DI26" s="622"/>
      <c r="DJ26" s="622"/>
      <c r="DK26" s="623"/>
      <c r="DL26" s="630" t="s">
        <v>129</v>
      </c>
      <c r="DM26" s="622"/>
      <c r="DN26" s="622"/>
      <c r="DO26" s="622"/>
      <c r="DP26" s="622"/>
      <c r="DQ26" s="622"/>
      <c r="DR26" s="622"/>
      <c r="DS26" s="622"/>
      <c r="DT26" s="622"/>
      <c r="DU26" s="622"/>
      <c r="DV26" s="623"/>
      <c r="DW26" s="626" t="s">
        <v>129</v>
      </c>
      <c r="DX26" s="654"/>
      <c r="DY26" s="654"/>
      <c r="DZ26" s="654"/>
      <c r="EA26" s="654"/>
      <c r="EB26" s="654"/>
      <c r="EC26" s="655"/>
    </row>
    <row r="27" spans="2:133" ht="11.25" customHeight="1" x14ac:dyDescent="0.15">
      <c r="B27" s="618" t="s">
        <v>306</v>
      </c>
      <c r="C27" s="619"/>
      <c r="D27" s="619"/>
      <c r="E27" s="619"/>
      <c r="F27" s="619"/>
      <c r="G27" s="619"/>
      <c r="H27" s="619"/>
      <c r="I27" s="619"/>
      <c r="J27" s="619"/>
      <c r="K27" s="619"/>
      <c r="L27" s="619"/>
      <c r="M27" s="619"/>
      <c r="N27" s="619"/>
      <c r="O27" s="619"/>
      <c r="P27" s="619"/>
      <c r="Q27" s="620"/>
      <c r="R27" s="621">
        <v>2542482</v>
      </c>
      <c r="S27" s="622"/>
      <c r="T27" s="622"/>
      <c r="U27" s="622"/>
      <c r="V27" s="622"/>
      <c r="W27" s="622"/>
      <c r="X27" s="622"/>
      <c r="Y27" s="623"/>
      <c r="Z27" s="624">
        <v>67.900000000000006</v>
      </c>
      <c r="AA27" s="624"/>
      <c r="AB27" s="624"/>
      <c r="AC27" s="624"/>
      <c r="AD27" s="625">
        <v>2392997</v>
      </c>
      <c r="AE27" s="625"/>
      <c r="AF27" s="625"/>
      <c r="AG27" s="625"/>
      <c r="AH27" s="625"/>
      <c r="AI27" s="625"/>
      <c r="AJ27" s="625"/>
      <c r="AK27" s="625"/>
      <c r="AL27" s="626">
        <v>99.800003051757813</v>
      </c>
      <c r="AM27" s="627"/>
      <c r="AN27" s="627"/>
      <c r="AO27" s="628"/>
      <c r="AP27" s="618" t="s">
        <v>307</v>
      </c>
      <c r="AQ27" s="619"/>
      <c r="AR27" s="619"/>
      <c r="AS27" s="619"/>
      <c r="AT27" s="619"/>
      <c r="AU27" s="619"/>
      <c r="AV27" s="619"/>
      <c r="AW27" s="619"/>
      <c r="AX27" s="619"/>
      <c r="AY27" s="619"/>
      <c r="AZ27" s="619"/>
      <c r="BA27" s="619"/>
      <c r="BB27" s="619"/>
      <c r="BC27" s="619"/>
      <c r="BD27" s="619"/>
      <c r="BE27" s="619"/>
      <c r="BF27" s="620"/>
      <c r="BG27" s="621">
        <v>589513</v>
      </c>
      <c r="BH27" s="622"/>
      <c r="BI27" s="622"/>
      <c r="BJ27" s="622"/>
      <c r="BK27" s="622"/>
      <c r="BL27" s="622"/>
      <c r="BM27" s="622"/>
      <c r="BN27" s="623"/>
      <c r="BO27" s="624">
        <v>100</v>
      </c>
      <c r="BP27" s="624"/>
      <c r="BQ27" s="624"/>
      <c r="BR27" s="624"/>
      <c r="BS27" s="625">
        <v>6068</v>
      </c>
      <c r="BT27" s="625"/>
      <c r="BU27" s="625"/>
      <c r="BV27" s="625"/>
      <c r="BW27" s="625"/>
      <c r="BX27" s="625"/>
      <c r="BY27" s="625"/>
      <c r="BZ27" s="625"/>
      <c r="CA27" s="625"/>
      <c r="CB27" s="629"/>
      <c r="CD27" s="618" t="s">
        <v>308</v>
      </c>
      <c r="CE27" s="619"/>
      <c r="CF27" s="619"/>
      <c r="CG27" s="619"/>
      <c r="CH27" s="619"/>
      <c r="CI27" s="619"/>
      <c r="CJ27" s="619"/>
      <c r="CK27" s="619"/>
      <c r="CL27" s="619"/>
      <c r="CM27" s="619"/>
      <c r="CN27" s="619"/>
      <c r="CO27" s="619"/>
      <c r="CP27" s="619"/>
      <c r="CQ27" s="620"/>
      <c r="CR27" s="621">
        <v>329801</v>
      </c>
      <c r="CS27" s="652"/>
      <c r="CT27" s="652"/>
      <c r="CU27" s="652"/>
      <c r="CV27" s="652"/>
      <c r="CW27" s="652"/>
      <c r="CX27" s="652"/>
      <c r="CY27" s="653"/>
      <c r="CZ27" s="626">
        <v>9.1999999999999993</v>
      </c>
      <c r="DA27" s="654"/>
      <c r="DB27" s="654"/>
      <c r="DC27" s="656"/>
      <c r="DD27" s="630">
        <v>87705</v>
      </c>
      <c r="DE27" s="652"/>
      <c r="DF27" s="652"/>
      <c r="DG27" s="652"/>
      <c r="DH27" s="652"/>
      <c r="DI27" s="652"/>
      <c r="DJ27" s="652"/>
      <c r="DK27" s="653"/>
      <c r="DL27" s="630">
        <v>86342</v>
      </c>
      <c r="DM27" s="652"/>
      <c r="DN27" s="652"/>
      <c r="DO27" s="652"/>
      <c r="DP27" s="652"/>
      <c r="DQ27" s="652"/>
      <c r="DR27" s="652"/>
      <c r="DS27" s="652"/>
      <c r="DT27" s="652"/>
      <c r="DU27" s="652"/>
      <c r="DV27" s="653"/>
      <c r="DW27" s="626">
        <v>3.6</v>
      </c>
      <c r="DX27" s="654"/>
      <c r="DY27" s="654"/>
      <c r="DZ27" s="654"/>
      <c r="EA27" s="654"/>
      <c r="EB27" s="654"/>
      <c r="EC27" s="655"/>
    </row>
    <row r="28" spans="2:133" ht="11.25" customHeight="1" x14ac:dyDescent="0.15">
      <c r="B28" s="618" t="s">
        <v>309</v>
      </c>
      <c r="C28" s="619"/>
      <c r="D28" s="619"/>
      <c r="E28" s="619"/>
      <c r="F28" s="619"/>
      <c r="G28" s="619"/>
      <c r="H28" s="619"/>
      <c r="I28" s="619"/>
      <c r="J28" s="619"/>
      <c r="K28" s="619"/>
      <c r="L28" s="619"/>
      <c r="M28" s="619"/>
      <c r="N28" s="619"/>
      <c r="O28" s="619"/>
      <c r="P28" s="619"/>
      <c r="Q28" s="620"/>
      <c r="R28" s="621" t="s">
        <v>129</v>
      </c>
      <c r="S28" s="622"/>
      <c r="T28" s="622"/>
      <c r="U28" s="622"/>
      <c r="V28" s="622"/>
      <c r="W28" s="622"/>
      <c r="X28" s="622"/>
      <c r="Y28" s="623"/>
      <c r="Z28" s="624" t="s">
        <v>129</v>
      </c>
      <c r="AA28" s="624"/>
      <c r="AB28" s="624"/>
      <c r="AC28" s="624"/>
      <c r="AD28" s="625" t="s">
        <v>129</v>
      </c>
      <c r="AE28" s="625"/>
      <c r="AF28" s="625"/>
      <c r="AG28" s="625"/>
      <c r="AH28" s="625"/>
      <c r="AI28" s="625"/>
      <c r="AJ28" s="625"/>
      <c r="AK28" s="625"/>
      <c r="AL28" s="626" t="s">
        <v>129</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310</v>
      </c>
      <c r="CE28" s="619"/>
      <c r="CF28" s="619"/>
      <c r="CG28" s="619"/>
      <c r="CH28" s="619"/>
      <c r="CI28" s="619"/>
      <c r="CJ28" s="619"/>
      <c r="CK28" s="619"/>
      <c r="CL28" s="619"/>
      <c r="CM28" s="619"/>
      <c r="CN28" s="619"/>
      <c r="CO28" s="619"/>
      <c r="CP28" s="619"/>
      <c r="CQ28" s="620"/>
      <c r="CR28" s="621">
        <v>267523</v>
      </c>
      <c r="CS28" s="622"/>
      <c r="CT28" s="622"/>
      <c r="CU28" s="622"/>
      <c r="CV28" s="622"/>
      <c r="CW28" s="622"/>
      <c r="CX28" s="622"/>
      <c r="CY28" s="623"/>
      <c r="CZ28" s="626">
        <v>7.5</v>
      </c>
      <c r="DA28" s="654"/>
      <c r="DB28" s="654"/>
      <c r="DC28" s="656"/>
      <c r="DD28" s="630">
        <v>267523</v>
      </c>
      <c r="DE28" s="622"/>
      <c r="DF28" s="622"/>
      <c r="DG28" s="622"/>
      <c r="DH28" s="622"/>
      <c r="DI28" s="622"/>
      <c r="DJ28" s="622"/>
      <c r="DK28" s="623"/>
      <c r="DL28" s="630">
        <v>267523</v>
      </c>
      <c r="DM28" s="622"/>
      <c r="DN28" s="622"/>
      <c r="DO28" s="622"/>
      <c r="DP28" s="622"/>
      <c r="DQ28" s="622"/>
      <c r="DR28" s="622"/>
      <c r="DS28" s="622"/>
      <c r="DT28" s="622"/>
      <c r="DU28" s="622"/>
      <c r="DV28" s="623"/>
      <c r="DW28" s="626">
        <v>11.2</v>
      </c>
      <c r="DX28" s="654"/>
      <c r="DY28" s="654"/>
      <c r="DZ28" s="654"/>
      <c r="EA28" s="654"/>
      <c r="EB28" s="654"/>
      <c r="EC28" s="655"/>
    </row>
    <row r="29" spans="2:133" ht="11.25" customHeight="1" x14ac:dyDescent="0.15">
      <c r="B29" s="618" t="s">
        <v>311</v>
      </c>
      <c r="C29" s="619"/>
      <c r="D29" s="619"/>
      <c r="E29" s="619"/>
      <c r="F29" s="619"/>
      <c r="G29" s="619"/>
      <c r="H29" s="619"/>
      <c r="I29" s="619"/>
      <c r="J29" s="619"/>
      <c r="K29" s="619"/>
      <c r="L29" s="619"/>
      <c r="M29" s="619"/>
      <c r="N29" s="619"/>
      <c r="O29" s="619"/>
      <c r="P29" s="619"/>
      <c r="Q29" s="620"/>
      <c r="R29" s="621">
        <v>5386</v>
      </c>
      <c r="S29" s="622"/>
      <c r="T29" s="622"/>
      <c r="U29" s="622"/>
      <c r="V29" s="622"/>
      <c r="W29" s="622"/>
      <c r="X29" s="622"/>
      <c r="Y29" s="623"/>
      <c r="Z29" s="624">
        <v>0.1</v>
      </c>
      <c r="AA29" s="624"/>
      <c r="AB29" s="624"/>
      <c r="AC29" s="624"/>
      <c r="AD29" s="625" t="s">
        <v>129</v>
      </c>
      <c r="AE29" s="625"/>
      <c r="AF29" s="625"/>
      <c r="AG29" s="625"/>
      <c r="AH29" s="625"/>
      <c r="AI29" s="625"/>
      <c r="AJ29" s="625"/>
      <c r="AK29" s="625"/>
      <c r="AL29" s="626" t="s">
        <v>129</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312</v>
      </c>
      <c r="CE29" s="660"/>
      <c r="CF29" s="618" t="s">
        <v>70</v>
      </c>
      <c r="CG29" s="619"/>
      <c r="CH29" s="619"/>
      <c r="CI29" s="619"/>
      <c r="CJ29" s="619"/>
      <c r="CK29" s="619"/>
      <c r="CL29" s="619"/>
      <c r="CM29" s="619"/>
      <c r="CN29" s="619"/>
      <c r="CO29" s="619"/>
      <c r="CP29" s="619"/>
      <c r="CQ29" s="620"/>
      <c r="CR29" s="621">
        <v>267523</v>
      </c>
      <c r="CS29" s="652"/>
      <c r="CT29" s="652"/>
      <c r="CU29" s="652"/>
      <c r="CV29" s="652"/>
      <c r="CW29" s="652"/>
      <c r="CX29" s="652"/>
      <c r="CY29" s="653"/>
      <c r="CZ29" s="626">
        <v>7.5</v>
      </c>
      <c r="DA29" s="654"/>
      <c r="DB29" s="654"/>
      <c r="DC29" s="656"/>
      <c r="DD29" s="630">
        <v>267523</v>
      </c>
      <c r="DE29" s="652"/>
      <c r="DF29" s="652"/>
      <c r="DG29" s="652"/>
      <c r="DH29" s="652"/>
      <c r="DI29" s="652"/>
      <c r="DJ29" s="652"/>
      <c r="DK29" s="653"/>
      <c r="DL29" s="630">
        <v>267523</v>
      </c>
      <c r="DM29" s="652"/>
      <c r="DN29" s="652"/>
      <c r="DO29" s="652"/>
      <c r="DP29" s="652"/>
      <c r="DQ29" s="652"/>
      <c r="DR29" s="652"/>
      <c r="DS29" s="652"/>
      <c r="DT29" s="652"/>
      <c r="DU29" s="652"/>
      <c r="DV29" s="653"/>
      <c r="DW29" s="626">
        <v>11.2</v>
      </c>
      <c r="DX29" s="654"/>
      <c r="DY29" s="654"/>
      <c r="DZ29" s="654"/>
      <c r="EA29" s="654"/>
      <c r="EB29" s="654"/>
      <c r="EC29" s="655"/>
    </row>
    <row r="30" spans="2:133" ht="11.25" customHeight="1" x14ac:dyDescent="0.15">
      <c r="B30" s="618" t="s">
        <v>313</v>
      </c>
      <c r="C30" s="619"/>
      <c r="D30" s="619"/>
      <c r="E30" s="619"/>
      <c r="F30" s="619"/>
      <c r="G30" s="619"/>
      <c r="H30" s="619"/>
      <c r="I30" s="619"/>
      <c r="J30" s="619"/>
      <c r="K30" s="619"/>
      <c r="L30" s="619"/>
      <c r="M30" s="619"/>
      <c r="N30" s="619"/>
      <c r="O30" s="619"/>
      <c r="P30" s="619"/>
      <c r="Q30" s="620"/>
      <c r="R30" s="621">
        <v>11505</v>
      </c>
      <c r="S30" s="622"/>
      <c r="T30" s="622"/>
      <c r="U30" s="622"/>
      <c r="V30" s="622"/>
      <c r="W30" s="622"/>
      <c r="X30" s="622"/>
      <c r="Y30" s="623"/>
      <c r="Z30" s="624">
        <v>0.3</v>
      </c>
      <c r="AA30" s="624"/>
      <c r="AB30" s="624"/>
      <c r="AC30" s="624"/>
      <c r="AD30" s="625">
        <v>355</v>
      </c>
      <c r="AE30" s="625"/>
      <c r="AF30" s="625"/>
      <c r="AG30" s="625"/>
      <c r="AH30" s="625"/>
      <c r="AI30" s="625"/>
      <c r="AJ30" s="625"/>
      <c r="AK30" s="625"/>
      <c r="AL30" s="626">
        <v>0</v>
      </c>
      <c r="AM30" s="627"/>
      <c r="AN30" s="627"/>
      <c r="AO30" s="628"/>
      <c r="AP30" s="603" t="s">
        <v>230</v>
      </c>
      <c r="AQ30" s="604"/>
      <c r="AR30" s="604"/>
      <c r="AS30" s="604"/>
      <c r="AT30" s="604"/>
      <c r="AU30" s="604"/>
      <c r="AV30" s="604"/>
      <c r="AW30" s="604"/>
      <c r="AX30" s="604"/>
      <c r="AY30" s="604"/>
      <c r="AZ30" s="604"/>
      <c r="BA30" s="604"/>
      <c r="BB30" s="604"/>
      <c r="BC30" s="604"/>
      <c r="BD30" s="604"/>
      <c r="BE30" s="604"/>
      <c r="BF30" s="605"/>
      <c r="BG30" s="603" t="s">
        <v>314</v>
      </c>
      <c r="BH30" s="657"/>
      <c r="BI30" s="657"/>
      <c r="BJ30" s="657"/>
      <c r="BK30" s="657"/>
      <c r="BL30" s="657"/>
      <c r="BM30" s="657"/>
      <c r="BN30" s="657"/>
      <c r="BO30" s="657"/>
      <c r="BP30" s="657"/>
      <c r="BQ30" s="658"/>
      <c r="BR30" s="603" t="s">
        <v>315</v>
      </c>
      <c r="BS30" s="657"/>
      <c r="BT30" s="657"/>
      <c r="BU30" s="657"/>
      <c r="BV30" s="657"/>
      <c r="BW30" s="657"/>
      <c r="BX30" s="657"/>
      <c r="BY30" s="657"/>
      <c r="BZ30" s="657"/>
      <c r="CA30" s="657"/>
      <c r="CB30" s="658"/>
      <c r="CD30" s="661"/>
      <c r="CE30" s="662"/>
      <c r="CF30" s="618" t="s">
        <v>316</v>
      </c>
      <c r="CG30" s="619"/>
      <c r="CH30" s="619"/>
      <c r="CI30" s="619"/>
      <c r="CJ30" s="619"/>
      <c r="CK30" s="619"/>
      <c r="CL30" s="619"/>
      <c r="CM30" s="619"/>
      <c r="CN30" s="619"/>
      <c r="CO30" s="619"/>
      <c r="CP30" s="619"/>
      <c r="CQ30" s="620"/>
      <c r="CR30" s="621">
        <v>263072</v>
      </c>
      <c r="CS30" s="622"/>
      <c r="CT30" s="622"/>
      <c r="CU30" s="622"/>
      <c r="CV30" s="622"/>
      <c r="CW30" s="622"/>
      <c r="CX30" s="622"/>
      <c r="CY30" s="623"/>
      <c r="CZ30" s="626">
        <v>7.4</v>
      </c>
      <c r="DA30" s="654"/>
      <c r="DB30" s="654"/>
      <c r="DC30" s="656"/>
      <c r="DD30" s="630">
        <v>263072</v>
      </c>
      <c r="DE30" s="622"/>
      <c r="DF30" s="622"/>
      <c r="DG30" s="622"/>
      <c r="DH30" s="622"/>
      <c r="DI30" s="622"/>
      <c r="DJ30" s="622"/>
      <c r="DK30" s="623"/>
      <c r="DL30" s="630">
        <v>263072</v>
      </c>
      <c r="DM30" s="622"/>
      <c r="DN30" s="622"/>
      <c r="DO30" s="622"/>
      <c r="DP30" s="622"/>
      <c r="DQ30" s="622"/>
      <c r="DR30" s="622"/>
      <c r="DS30" s="622"/>
      <c r="DT30" s="622"/>
      <c r="DU30" s="622"/>
      <c r="DV30" s="623"/>
      <c r="DW30" s="626">
        <v>11</v>
      </c>
      <c r="DX30" s="654"/>
      <c r="DY30" s="654"/>
      <c r="DZ30" s="654"/>
      <c r="EA30" s="654"/>
      <c r="EB30" s="654"/>
      <c r="EC30" s="655"/>
    </row>
    <row r="31" spans="2:133" ht="11.25" customHeight="1" x14ac:dyDescent="0.15">
      <c r="B31" s="618" t="s">
        <v>317</v>
      </c>
      <c r="C31" s="619"/>
      <c r="D31" s="619"/>
      <c r="E31" s="619"/>
      <c r="F31" s="619"/>
      <c r="G31" s="619"/>
      <c r="H31" s="619"/>
      <c r="I31" s="619"/>
      <c r="J31" s="619"/>
      <c r="K31" s="619"/>
      <c r="L31" s="619"/>
      <c r="M31" s="619"/>
      <c r="N31" s="619"/>
      <c r="O31" s="619"/>
      <c r="P31" s="619"/>
      <c r="Q31" s="620"/>
      <c r="R31" s="621">
        <v>2409</v>
      </c>
      <c r="S31" s="622"/>
      <c r="T31" s="622"/>
      <c r="U31" s="622"/>
      <c r="V31" s="622"/>
      <c r="W31" s="622"/>
      <c r="X31" s="622"/>
      <c r="Y31" s="623"/>
      <c r="Z31" s="624">
        <v>0.1</v>
      </c>
      <c r="AA31" s="624"/>
      <c r="AB31" s="624"/>
      <c r="AC31" s="624"/>
      <c r="AD31" s="625" t="s">
        <v>129</v>
      </c>
      <c r="AE31" s="625"/>
      <c r="AF31" s="625"/>
      <c r="AG31" s="625"/>
      <c r="AH31" s="625"/>
      <c r="AI31" s="625"/>
      <c r="AJ31" s="625"/>
      <c r="AK31" s="625"/>
      <c r="AL31" s="626" t="s">
        <v>129</v>
      </c>
      <c r="AM31" s="627"/>
      <c r="AN31" s="627"/>
      <c r="AO31" s="628"/>
      <c r="AP31" s="665" t="s">
        <v>318</v>
      </c>
      <c r="AQ31" s="666"/>
      <c r="AR31" s="666"/>
      <c r="AS31" s="666"/>
      <c r="AT31" s="671" t="s">
        <v>319</v>
      </c>
      <c r="AU31" s="355"/>
      <c r="AV31" s="355"/>
      <c r="AW31" s="355"/>
      <c r="AX31" s="607" t="s">
        <v>194</v>
      </c>
      <c r="AY31" s="608"/>
      <c r="AZ31" s="608"/>
      <c r="BA31" s="608"/>
      <c r="BB31" s="608"/>
      <c r="BC31" s="608"/>
      <c r="BD31" s="608"/>
      <c r="BE31" s="608"/>
      <c r="BF31" s="609"/>
      <c r="BG31" s="674">
        <v>99.6</v>
      </c>
      <c r="BH31" s="675"/>
      <c r="BI31" s="675"/>
      <c r="BJ31" s="675"/>
      <c r="BK31" s="675"/>
      <c r="BL31" s="675"/>
      <c r="BM31" s="616">
        <v>99</v>
      </c>
      <c r="BN31" s="675"/>
      <c r="BO31" s="675"/>
      <c r="BP31" s="675"/>
      <c r="BQ31" s="676"/>
      <c r="BR31" s="674">
        <v>99.6</v>
      </c>
      <c r="BS31" s="675"/>
      <c r="BT31" s="675"/>
      <c r="BU31" s="675"/>
      <c r="BV31" s="675"/>
      <c r="BW31" s="675"/>
      <c r="BX31" s="616">
        <v>99.1</v>
      </c>
      <c r="BY31" s="675"/>
      <c r="BZ31" s="675"/>
      <c r="CA31" s="675"/>
      <c r="CB31" s="676"/>
      <c r="CD31" s="661"/>
      <c r="CE31" s="662"/>
      <c r="CF31" s="618" t="s">
        <v>320</v>
      </c>
      <c r="CG31" s="619"/>
      <c r="CH31" s="619"/>
      <c r="CI31" s="619"/>
      <c r="CJ31" s="619"/>
      <c r="CK31" s="619"/>
      <c r="CL31" s="619"/>
      <c r="CM31" s="619"/>
      <c r="CN31" s="619"/>
      <c r="CO31" s="619"/>
      <c r="CP31" s="619"/>
      <c r="CQ31" s="620"/>
      <c r="CR31" s="621">
        <v>4451</v>
      </c>
      <c r="CS31" s="652"/>
      <c r="CT31" s="652"/>
      <c r="CU31" s="652"/>
      <c r="CV31" s="652"/>
      <c r="CW31" s="652"/>
      <c r="CX31" s="652"/>
      <c r="CY31" s="653"/>
      <c r="CZ31" s="626">
        <v>0.1</v>
      </c>
      <c r="DA31" s="654"/>
      <c r="DB31" s="654"/>
      <c r="DC31" s="656"/>
      <c r="DD31" s="630">
        <v>4451</v>
      </c>
      <c r="DE31" s="652"/>
      <c r="DF31" s="652"/>
      <c r="DG31" s="652"/>
      <c r="DH31" s="652"/>
      <c r="DI31" s="652"/>
      <c r="DJ31" s="652"/>
      <c r="DK31" s="653"/>
      <c r="DL31" s="630">
        <v>4451</v>
      </c>
      <c r="DM31" s="652"/>
      <c r="DN31" s="652"/>
      <c r="DO31" s="652"/>
      <c r="DP31" s="652"/>
      <c r="DQ31" s="652"/>
      <c r="DR31" s="652"/>
      <c r="DS31" s="652"/>
      <c r="DT31" s="652"/>
      <c r="DU31" s="652"/>
      <c r="DV31" s="653"/>
      <c r="DW31" s="626">
        <v>0.2</v>
      </c>
      <c r="DX31" s="654"/>
      <c r="DY31" s="654"/>
      <c r="DZ31" s="654"/>
      <c r="EA31" s="654"/>
      <c r="EB31" s="654"/>
      <c r="EC31" s="655"/>
    </row>
    <row r="32" spans="2:133" ht="11.25" customHeight="1" x14ac:dyDescent="0.15">
      <c r="B32" s="618" t="s">
        <v>321</v>
      </c>
      <c r="C32" s="619"/>
      <c r="D32" s="619"/>
      <c r="E32" s="619"/>
      <c r="F32" s="619"/>
      <c r="G32" s="619"/>
      <c r="H32" s="619"/>
      <c r="I32" s="619"/>
      <c r="J32" s="619"/>
      <c r="K32" s="619"/>
      <c r="L32" s="619"/>
      <c r="M32" s="619"/>
      <c r="N32" s="619"/>
      <c r="O32" s="619"/>
      <c r="P32" s="619"/>
      <c r="Q32" s="620"/>
      <c r="R32" s="621">
        <v>508815</v>
      </c>
      <c r="S32" s="622"/>
      <c r="T32" s="622"/>
      <c r="U32" s="622"/>
      <c r="V32" s="622"/>
      <c r="W32" s="622"/>
      <c r="X32" s="622"/>
      <c r="Y32" s="623"/>
      <c r="Z32" s="624">
        <v>13.6</v>
      </c>
      <c r="AA32" s="624"/>
      <c r="AB32" s="624"/>
      <c r="AC32" s="624"/>
      <c r="AD32" s="625" t="s">
        <v>129</v>
      </c>
      <c r="AE32" s="625"/>
      <c r="AF32" s="625"/>
      <c r="AG32" s="625"/>
      <c r="AH32" s="625"/>
      <c r="AI32" s="625"/>
      <c r="AJ32" s="625"/>
      <c r="AK32" s="625"/>
      <c r="AL32" s="626" t="s">
        <v>129</v>
      </c>
      <c r="AM32" s="627"/>
      <c r="AN32" s="627"/>
      <c r="AO32" s="628"/>
      <c r="AP32" s="667"/>
      <c r="AQ32" s="668"/>
      <c r="AR32" s="668"/>
      <c r="AS32" s="668"/>
      <c r="AT32" s="672"/>
      <c r="AU32" s="211" t="s">
        <v>322</v>
      </c>
      <c r="AX32" s="618" t="s">
        <v>323</v>
      </c>
      <c r="AY32" s="619"/>
      <c r="AZ32" s="619"/>
      <c r="BA32" s="619"/>
      <c r="BB32" s="619"/>
      <c r="BC32" s="619"/>
      <c r="BD32" s="619"/>
      <c r="BE32" s="619"/>
      <c r="BF32" s="620"/>
      <c r="BG32" s="677">
        <v>99.5</v>
      </c>
      <c r="BH32" s="652"/>
      <c r="BI32" s="652"/>
      <c r="BJ32" s="652"/>
      <c r="BK32" s="652"/>
      <c r="BL32" s="652"/>
      <c r="BM32" s="627">
        <v>99</v>
      </c>
      <c r="BN32" s="652"/>
      <c r="BO32" s="652"/>
      <c r="BP32" s="652"/>
      <c r="BQ32" s="678"/>
      <c r="BR32" s="677">
        <v>99.5</v>
      </c>
      <c r="BS32" s="652"/>
      <c r="BT32" s="652"/>
      <c r="BU32" s="652"/>
      <c r="BV32" s="652"/>
      <c r="BW32" s="652"/>
      <c r="BX32" s="627">
        <v>99.1</v>
      </c>
      <c r="BY32" s="652"/>
      <c r="BZ32" s="652"/>
      <c r="CA32" s="652"/>
      <c r="CB32" s="678"/>
      <c r="CD32" s="663"/>
      <c r="CE32" s="664"/>
      <c r="CF32" s="618" t="s">
        <v>324</v>
      </c>
      <c r="CG32" s="619"/>
      <c r="CH32" s="619"/>
      <c r="CI32" s="619"/>
      <c r="CJ32" s="619"/>
      <c r="CK32" s="619"/>
      <c r="CL32" s="619"/>
      <c r="CM32" s="619"/>
      <c r="CN32" s="619"/>
      <c r="CO32" s="619"/>
      <c r="CP32" s="619"/>
      <c r="CQ32" s="620"/>
      <c r="CR32" s="621" t="s">
        <v>129</v>
      </c>
      <c r="CS32" s="622"/>
      <c r="CT32" s="622"/>
      <c r="CU32" s="622"/>
      <c r="CV32" s="622"/>
      <c r="CW32" s="622"/>
      <c r="CX32" s="622"/>
      <c r="CY32" s="623"/>
      <c r="CZ32" s="626" t="s">
        <v>129</v>
      </c>
      <c r="DA32" s="654"/>
      <c r="DB32" s="654"/>
      <c r="DC32" s="656"/>
      <c r="DD32" s="630" t="s">
        <v>129</v>
      </c>
      <c r="DE32" s="622"/>
      <c r="DF32" s="622"/>
      <c r="DG32" s="622"/>
      <c r="DH32" s="622"/>
      <c r="DI32" s="622"/>
      <c r="DJ32" s="622"/>
      <c r="DK32" s="623"/>
      <c r="DL32" s="630" t="s">
        <v>129</v>
      </c>
      <c r="DM32" s="622"/>
      <c r="DN32" s="622"/>
      <c r="DO32" s="622"/>
      <c r="DP32" s="622"/>
      <c r="DQ32" s="622"/>
      <c r="DR32" s="622"/>
      <c r="DS32" s="622"/>
      <c r="DT32" s="622"/>
      <c r="DU32" s="622"/>
      <c r="DV32" s="623"/>
      <c r="DW32" s="626" t="s">
        <v>129</v>
      </c>
      <c r="DX32" s="654"/>
      <c r="DY32" s="654"/>
      <c r="DZ32" s="654"/>
      <c r="EA32" s="654"/>
      <c r="EB32" s="654"/>
      <c r="EC32" s="655"/>
    </row>
    <row r="33" spans="2:133" ht="11.25" customHeight="1" x14ac:dyDescent="0.15">
      <c r="B33" s="639" t="s">
        <v>325</v>
      </c>
      <c r="C33" s="640"/>
      <c r="D33" s="640"/>
      <c r="E33" s="640"/>
      <c r="F33" s="640"/>
      <c r="G33" s="640"/>
      <c r="H33" s="640"/>
      <c r="I33" s="640"/>
      <c r="J33" s="640"/>
      <c r="K33" s="640"/>
      <c r="L33" s="640"/>
      <c r="M33" s="640"/>
      <c r="N33" s="640"/>
      <c r="O33" s="640"/>
      <c r="P33" s="640"/>
      <c r="Q33" s="641"/>
      <c r="R33" s="621" t="s">
        <v>129</v>
      </c>
      <c r="S33" s="622"/>
      <c r="T33" s="622"/>
      <c r="U33" s="622"/>
      <c r="V33" s="622"/>
      <c r="W33" s="622"/>
      <c r="X33" s="622"/>
      <c r="Y33" s="623"/>
      <c r="Z33" s="624" t="s">
        <v>129</v>
      </c>
      <c r="AA33" s="624"/>
      <c r="AB33" s="624"/>
      <c r="AC33" s="624"/>
      <c r="AD33" s="625" t="s">
        <v>129</v>
      </c>
      <c r="AE33" s="625"/>
      <c r="AF33" s="625"/>
      <c r="AG33" s="625"/>
      <c r="AH33" s="625"/>
      <c r="AI33" s="625"/>
      <c r="AJ33" s="625"/>
      <c r="AK33" s="625"/>
      <c r="AL33" s="626" t="s">
        <v>129</v>
      </c>
      <c r="AM33" s="627"/>
      <c r="AN33" s="627"/>
      <c r="AO33" s="628"/>
      <c r="AP33" s="669"/>
      <c r="AQ33" s="670"/>
      <c r="AR33" s="670"/>
      <c r="AS33" s="670"/>
      <c r="AT33" s="673"/>
      <c r="AU33" s="356"/>
      <c r="AV33" s="356"/>
      <c r="AW33" s="356"/>
      <c r="AX33" s="642" t="s">
        <v>326</v>
      </c>
      <c r="AY33" s="643"/>
      <c r="AZ33" s="643"/>
      <c r="BA33" s="643"/>
      <c r="BB33" s="643"/>
      <c r="BC33" s="643"/>
      <c r="BD33" s="643"/>
      <c r="BE33" s="643"/>
      <c r="BF33" s="644"/>
      <c r="BG33" s="679">
        <v>99.7</v>
      </c>
      <c r="BH33" s="680"/>
      <c r="BI33" s="680"/>
      <c r="BJ33" s="680"/>
      <c r="BK33" s="680"/>
      <c r="BL33" s="680"/>
      <c r="BM33" s="681">
        <v>99</v>
      </c>
      <c r="BN33" s="680"/>
      <c r="BO33" s="680"/>
      <c r="BP33" s="680"/>
      <c r="BQ33" s="682"/>
      <c r="BR33" s="679">
        <v>99.7</v>
      </c>
      <c r="BS33" s="680"/>
      <c r="BT33" s="680"/>
      <c r="BU33" s="680"/>
      <c r="BV33" s="680"/>
      <c r="BW33" s="680"/>
      <c r="BX33" s="681">
        <v>99.2</v>
      </c>
      <c r="BY33" s="680"/>
      <c r="BZ33" s="680"/>
      <c r="CA33" s="680"/>
      <c r="CB33" s="682"/>
      <c r="CD33" s="618" t="s">
        <v>327</v>
      </c>
      <c r="CE33" s="619"/>
      <c r="CF33" s="619"/>
      <c r="CG33" s="619"/>
      <c r="CH33" s="619"/>
      <c r="CI33" s="619"/>
      <c r="CJ33" s="619"/>
      <c r="CK33" s="619"/>
      <c r="CL33" s="619"/>
      <c r="CM33" s="619"/>
      <c r="CN33" s="619"/>
      <c r="CO33" s="619"/>
      <c r="CP33" s="619"/>
      <c r="CQ33" s="620"/>
      <c r="CR33" s="621">
        <v>1825404</v>
      </c>
      <c r="CS33" s="652"/>
      <c r="CT33" s="652"/>
      <c r="CU33" s="652"/>
      <c r="CV33" s="652"/>
      <c r="CW33" s="652"/>
      <c r="CX33" s="652"/>
      <c r="CY33" s="653"/>
      <c r="CZ33" s="626">
        <v>51.1</v>
      </c>
      <c r="DA33" s="654"/>
      <c r="DB33" s="654"/>
      <c r="DC33" s="656"/>
      <c r="DD33" s="630">
        <v>1614728</v>
      </c>
      <c r="DE33" s="652"/>
      <c r="DF33" s="652"/>
      <c r="DG33" s="652"/>
      <c r="DH33" s="652"/>
      <c r="DI33" s="652"/>
      <c r="DJ33" s="652"/>
      <c r="DK33" s="653"/>
      <c r="DL33" s="630">
        <v>875351</v>
      </c>
      <c r="DM33" s="652"/>
      <c r="DN33" s="652"/>
      <c r="DO33" s="652"/>
      <c r="DP33" s="652"/>
      <c r="DQ33" s="652"/>
      <c r="DR33" s="652"/>
      <c r="DS33" s="652"/>
      <c r="DT33" s="652"/>
      <c r="DU33" s="652"/>
      <c r="DV33" s="653"/>
      <c r="DW33" s="626">
        <v>36.5</v>
      </c>
      <c r="DX33" s="654"/>
      <c r="DY33" s="654"/>
      <c r="DZ33" s="654"/>
      <c r="EA33" s="654"/>
      <c r="EB33" s="654"/>
      <c r="EC33" s="655"/>
    </row>
    <row r="34" spans="2:133" ht="11.25" customHeight="1" x14ac:dyDescent="0.15">
      <c r="B34" s="618" t="s">
        <v>328</v>
      </c>
      <c r="C34" s="619"/>
      <c r="D34" s="619"/>
      <c r="E34" s="619"/>
      <c r="F34" s="619"/>
      <c r="G34" s="619"/>
      <c r="H34" s="619"/>
      <c r="I34" s="619"/>
      <c r="J34" s="619"/>
      <c r="K34" s="619"/>
      <c r="L34" s="619"/>
      <c r="M34" s="619"/>
      <c r="N34" s="619"/>
      <c r="O34" s="619"/>
      <c r="P34" s="619"/>
      <c r="Q34" s="620"/>
      <c r="R34" s="621">
        <v>109721</v>
      </c>
      <c r="S34" s="622"/>
      <c r="T34" s="622"/>
      <c r="U34" s="622"/>
      <c r="V34" s="622"/>
      <c r="W34" s="622"/>
      <c r="X34" s="622"/>
      <c r="Y34" s="623"/>
      <c r="Z34" s="624">
        <v>2.9</v>
      </c>
      <c r="AA34" s="624"/>
      <c r="AB34" s="624"/>
      <c r="AC34" s="624"/>
      <c r="AD34" s="625" t="s">
        <v>129</v>
      </c>
      <c r="AE34" s="625"/>
      <c r="AF34" s="625"/>
      <c r="AG34" s="625"/>
      <c r="AH34" s="625"/>
      <c r="AI34" s="625"/>
      <c r="AJ34" s="625"/>
      <c r="AK34" s="625"/>
      <c r="AL34" s="626" t="s">
        <v>129</v>
      </c>
      <c r="AM34" s="627"/>
      <c r="AN34" s="627"/>
      <c r="AO34" s="628"/>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329</v>
      </c>
      <c r="CE34" s="619"/>
      <c r="CF34" s="619"/>
      <c r="CG34" s="619"/>
      <c r="CH34" s="619"/>
      <c r="CI34" s="619"/>
      <c r="CJ34" s="619"/>
      <c r="CK34" s="619"/>
      <c r="CL34" s="619"/>
      <c r="CM34" s="619"/>
      <c r="CN34" s="619"/>
      <c r="CO34" s="619"/>
      <c r="CP34" s="619"/>
      <c r="CQ34" s="620"/>
      <c r="CR34" s="621">
        <v>502237</v>
      </c>
      <c r="CS34" s="622"/>
      <c r="CT34" s="622"/>
      <c r="CU34" s="622"/>
      <c r="CV34" s="622"/>
      <c r="CW34" s="622"/>
      <c r="CX34" s="622"/>
      <c r="CY34" s="623"/>
      <c r="CZ34" s="626">
        <v>14</v>
      </c>
      <c r="DA34" s="654"/>
      <c r="DB34" s="654"/>
      <c r="DC34" s="656"/>
      <c r="DD34" s="630">
        <v>441158</v>
      </c>
      <c r="DE34" s="622"/>
      <c r="DF34" s="622"/>
      <c r="DG34" s="622"/>
      <c r="DH34" s="622"/>
      <c r="DI34" s="622"/>
      <c r="DJ34" s="622"/>
      <c r="DK34" s="623"/>
      <c r="DL34" s="630">
        <v>239616</v>
      </c>
      <c r="DM34" s="622"/>
      <c r="DN34" s="622"/>
      <c r="DO34" s="622"/>
      <c r="DP34" s="622"/>
      <c r="DQ34" s="622"/>
      <c r="DR34" s="622"/>
      <c r="DS34" s="622"/>
      <c r="DT34" s="622"/>
      <c r="DU34" s="622"/>
      <c r="DV34" s="623"/>
      <c r="DW34" s="626">
        <v>10</v>
      </c>
      <c r="DX34" s="654"/>
      <c r="DY34" s="654"/>
      <c r="DZ34" s="654"/>
      <c r="EA34" s="654"/>
      <c r="EB34" s="654"/>
      <c r="EC34" s="655"/>
    </row>
    <row r="35" spans="2:133" ht="11.25" customHeight="1" x14ac:dyDescent="0.15">
      <c r="B35" s="618" t="s">
        <v>330</v>
      </c>
      <c r="C35" s="619"/>
      <c r="D35" s="619"/>
      <c r="E35" s="619"/>
      <c r="F35" s="619"/>
      <c r="G35" s="619"/>
      <c r="H35" s="619"/>
      <c r="I35" s="619"/>
      <c r="J35" s="619"/>
      <c r="K35" s="619"/>
      <c r="L35" s="619"/>
      <c r="M35" s="619"/>
      <c r="N35" s="619"/>
      <c r="O35" s="619"/>
      <c r="P35" s="619"/>
      <c r="Q35" s="620"/>
      <c r="R35" s="621">
        <v>6492</v>
      </c>
      <c r="S35" s="622"/>
      <c r="T35" s="622"/>
      <c r="U35" s="622"/>
      <c r="V35" s="622"/>
      <c r="W35" s="622"/>
      <c r="X35" s="622"/>
      <c r="Y35" s="623"/>
      <c r="Z35" s="624">
        <v>0.2</v>
      </c>
      <c r="AA35" s="624"/>
      <c r="AB35" s="624"/>
      <c r="AC35" s="624"/>
      <c r="AD35" s="625">
        <v>766</v>
      </c>
      <c r="AE35" s="625"/>
      <c r="AF35" s="625"/>
      <c r="AG35" s="625"/>
      <c r="AH35" s="625"/>
      <c r="AI35" s="625"/>
      <c r="AJ35" s="625"/>
      <c r="AK35" s="625"/>
      <c r="AL35" s="626">
        <v>0</v>
      </c>
      <c r="AM35" s="627"/>
      <c r="AN35" s="627"/>
      <c r="AO35" s="628"/>
      <c r="AP35" s="216"/>
      <c r="AQ35" s="603" t="s">
        <v>331</v>
      </c>
      <c r="AR35" s="604"/>
      <c r="AS35" s="604"/>
      <c r="AT35" s="604"/>
      <c r="AU35" s="604"/>
      <c r="AV35" s="604"/>
      <c r="AW35" s="604"/>
      <c r="AX35" s="604"/>
      <c r="AY35" s="604"/>
      <c r="AZ35" s="604"/>
      <c r="BA35" s="604"/>
      <c r="BB35" s="604"/>
      <c r="BC35" s="604"/>
      <c r="BD35" s="604"/>
      <c r="BE35" s="604"/>
      <c r="BF35" s="605"/>
      <c r="BG35" s="603" t="s">
        <v>332</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333</v>
      </c>
      <c r="CE35" s="619"/>
      <c r="CF35" s="619"/>
      <c r="CG35" s="619"/>
      <c r="CH35" s="619"/>
      <c r="CI35" s="619"/>
      <c r="CJ35" s="619"/>
      <c r="CK35" s="619"/>
      <c r="CL35" s="619"/>
      <c r="CM35" s="619"/>
      <c r="CN35" s="619"/>
      <c r="CO35" s="619"/>
      <c r="CP35" s="619"/>
      <c r="CQ35" s="620"/>
      <c r="CR35" s="621">
        <v>30911</v>
      </c>
      <c r="CS35" s="652"/>
      <c r="CT35" s="652"/>
      <c r="CU35" s="652"/>
      <c r="CV35" s="652"/>
      <c r="CW35" s="652"/>
      <c r="CX35" s="652"/>
      <c r="CY35" s="653"/>
      <c r="CZ35" s="626">
        <v>0.9</v>
      </c>
      <c r="DA35" s="654"/>
      <c r="DB35" s="654"/>
      <c r="DC35" s="656"/>
      <c r="DD35" s="630">
        <v>29129</v>
      </c>
      <c r="DE35" s="652"/>
      <c r="DF35" s="652"/>
      <c r="DG35" s="652"/>
      <c r="DH35" s="652"/>
      <c r="DI35" s="652"/>
      <c r="DJ35" s="652"/>
      <c r="DK35" s="653"/>
      <c r="DL35" s="630">
        <v>20896</v>
      </c>
      <c r="DM35" s="652"/>
      <c r="DN35" s="652"/>
      <c r="DO35" s="652"/>
      <c r="DP35" s="652"/>
      <c r="DQ35" s="652"/>
      <c r="DR35" s="652"/>
      <c r="DS35" s="652"/>
      <c r="DT35" s="652"/>
      <c r="DU35" s="652"/>
      <c r="DV35" s="653"/>
      <c r="DW35" s="626">
        <v>0.9</v>
      </c>
      <c r="DX35" s="654"/>
      <c r="DY35" s="654"/>
      <c r="DZ35" s="654"/>
      <c r="EA35" s="654"/>
      <c r="EB35" s="654"/>
      <c r="EC35" s="655"/>
    </row>
    <row r="36" spans="2:133" ht="11.25" customHeight="1" x14ac:dyDescent="0.15">
      <c r="B36" s="618" t="s">
        <v>334</v>
      </c>
      <c r="C36" s="619"/>
      <c r="D36" s="619"/>
      <c r="E36" s="619"/>
      <c r="F36" s="619"/>
      <c r="G36" s="619"/>
      <c r="H36" s="619"/>
      <c r="I36" s="619"/>
      <c r="J36" s="619"/>
      <c r="K36" s="619"/>
      <c r="L36" s="619"/>
      <c r="M36" s="619"/>
      <c r="N36" s="619"/>
      <c r="O36" s="619"/>
      <c r="P36" s="619"/>
      <c r="Q36" s="620"/>
      <c r="R36" s="621">
        <v>8411</v>
      </c>
      <c r="S36" s="622"/>
      <c r="T36" s="622"/>
      <c r="U36" s="622"/>
      <c r="V36" s="622"/>
      <c r="W36" s="622"/>
      <c r="X36" s="622"/>
      <c r="Y36" s="623"/>
      <c r="Z36" s="624">
        <v>0.2</v>
      </c>
      <c r="AA36" s="624"/>
      <c r="AB36" s="624"/>
      <c r="AC36" s="624"/>
      <c r="AD36" s="625" t="s">
        <v>129</v>
      </c>
      <c r="AE36" s="625"/>
      <c r="AF36" s="625"/>
      <c r="AG36" s="625"/>
      <c r="AH36" s="625"/>
      <c r="AI36" s="625"/>
      <c r="AJ36" s="625"/>
      <c r="AK36" s="625"/>
      <c r="AL36" s="626" t="s">
        <v>129</v>
      </c>
      <c r="AM36" s="627"/>
      <c r="AN36" s="627"/>
      <c r="AO36" s="628"/>
      <c r="AP36" s="216"/>
      <c r="AQ36" s="683" t="s">
        <v>335</v>
      </c>
      <c r="AR36" s="684"/>
      <c r="AS36" s="684"/>
      <c r="AT36" s="684"/>
      <c r="AU36" s="684"/>
      <c r="AV36" s="684"/>
      <c r="AW36" s="684"/>
      <c r="AX36" s="684"/>
      <c r="AY36" s="685"/>
      <c r="AZ36" s="610">
        <v>427134</v>
      </c>
      <c r="BA36" s="611"/>
      <c r="BB36" s="611"/>
      <c r="BC36" s="611"/>
      <c r="BD36" s="611"/>
      <c r="BE36" s="611"/>
      <c r="BF36" s="686"/>
      <c r="BG36" s="607" t="s">
        <v>336</v>
      </c>
      <c r="BH36" s="608"/>
      <c r="BI36" s="608"/>
      <c r="BJ36" s="608"/>
      <c r="BK36" s="608"/>
      <c r="BL36" s="608"/>
      <c r="BM36" s="608"/>
      <c r="BN36" s="608"/>
      <c r="BO36" s="608"/>
      <c r="BP36" s="608"/>
      <c r="BQ36" s="608"/>
      <c r="BR36" s="608"/>
      <c r="BS36" s="608"/>
      <c r="BT36" s="608"/>
      <c r="BU36" s="609"/>
      <c r="BV36" s="610">
        <v>3394</v>
      </c>
      <c r="BW36" s="611"/>
      <c r="BX36" s="611"/>
      <c r="BY36" s="611"/>
      <c r="BZ36" s="611"/>
      <c r="CA36" s="611"/>
      <c r="CB36" s="686"/>
      <c r="CD36" s="618" t="s">
        <v>337</v>
      </c>
      <c r="CE36" s="619"/>
      <c r="CF36" s="619"/>
      <c r="CG36" s="619"/>
      <c r="CH36" s="619"/>
      <c r="CI36" s="619"/>
      <c r="CJ36" s="619"/>
      <c r="CK36" s="619"/>
      <c r="CL36" s="619"/>
      <c r="CM36" s="619"/>
      <c r="CN36" s="619"/>
      <c r="CO36" s="619"/>
      <c r="CP36" s="619"/>
      <c r="CQ36" s="620"/>
      <c r="CR36" s="621">
        <v>631982</v>
      </c>
      <c r="CS36" s="622"/>
      <c r="CT36" s="622"/>
      <c r="CU36" s="622"/>
      <c r="CV36" s="622"/>
      <c r="CW36" s="622"/>
      <c r="CX36" s="622"/>
      <c r="CY36" s="623"/>
      <c r="CZ36" s="626">
        <v>17.7</v>
      </c>
      <c r="DA36" s="654"/>
      <c r="DB36" s="654"/>
      <c r="DC36" s="656"/>
      <c r="DD36" s="630">
        <v>545618</v>
      </c>
      <c r="DE36" s="622"/>
      <c r="DF36" s="622"/>
      <c r="DG36" s="622"/>
      <c r="DH36" s="622"/>
      <c r="DI36" s="622"/>
      <c r="DJ36" s="622"/>
      <c r="DK36" s="623"/>
      <c r="DL36" s="630">
        <v>461712</v>
      </c>
      <c r="DM36" s="622"/>
      <c r="DN36" s="622"/>
      <c r="DO36" s="622"/>
      <c r="DP36" s="622"/>
      <c r="DQ36" s="622"/>
      <c r="DR36" s="622"/>
      <c r="DS36" s="622"/>
      <c r="DT36" s="622"/>
      <c r="DU36" s="622"/>
      <c r="DV36" s="623"/>
      <c r="DW36" s="626">
        <v>19.3</v>
      </c>
      <c r="DX36" s="654"/>
      <c r="DY36" s="654"/>
      <c r="DZ36" s="654"/>
      <c r="EA36" s="654"/>
      <c r="EB36" s="654"/>
      <c r="EC36" s="655"/>
    </row>
    <row r="37" spans="2:133" ht="11.25" customHeight="1" x14ac:dyDescent="0.15">
      <c r="B37" s="618" t="s">
        <v>338</v>
      </c>
      <c r="C37" s="619"/>
      <c r="D37" s="619"/>
      <c r="E37" s="619"/>
      <c r="F37" s="619"/>
      <c r="G37" s="619"/>
      <c r="H37" s="619"/>
      <c r="I37" s="619"/>
      <c r="J37" s="619"/>
      <c r="K37" s="619"/>
      <c r="L37" s="619"/>
      <c r="M37" s="619"/>
      <c r="N37" s="619"/>
      <c r="O37" s="619"/>
      <c r="P37" s="619"/>
      <c r="Q37" s="620"/>
      <c r="R37" s="621">
        <v>386</v>
      </c>
      <c r="S37" s="622"/>
      <c r="T37" s="622"/>
      <c r="U37" s="622"/>
      <c r="V37" s="622"/>
      <c r="W37" s="622"/>
      <c r="X37" s="622"/>
      <c r="Y37" s="623"/>
      <c r="Z37" s="624">
        <v>0</v>
      </c>
      <c r="AA37" s="624"/>
      <c r="AB37" s="624"/>
      <c r="AC37" s="624"/>
      <c r="AD37" s="625" t="s">
        <v>129</v>
      </c>
      <c r="AE37" s="625"/>
      <c r="AF37" s="625"/>
      <c r="AG37" s="625"/>
      <c r="AH37" s="625"/>
      <c r="AI37" s="625"/>
      <c r="AJ37" s="625"/>
      <c r="AK37" s="625"/>
      <c r="AL37" s="626" t="s">
        <v>129</v>
      </c>
      <c r="AM37" s="627"/>
      <c r="AN37" s="627"/>
      <c r="AO37" s="628"/>
      <c r="AQ37" s="687" t="s">
        <v>339</v>
      </c>
      <c r="AR37" s="688"/>
      <c r="AS37" s="688"/>
      <c r="AT37" s="688"/>
      <c r="AU37" s="688"/>
      <c r="AV37" s="688"/>
      <c r="AW37" s="688"/>
      <c r="AX37" s="688"/>
      <c r="AY37" s="689"/>
      <c r="AZ37" s="621">
        <v>151700</v>
      </c>
      <c r="BA37" s="622"/>
      <c r="BB37" s="622"/>
      <c r="BC37" s="622"/>
      <c r="BD37" s="652"/>
      <c r="BE37" s="652"/>
      <c r="BF37" s="678"/>
      <c r="BG37" s="618" t="s">
        <v>340</v>
      </c>
      <c r="BH37" s="619"/>
      <c r="BI37" s="619"/>
      <c r="BJ37" s="619"/>
      <c r="BK37" s="619"/>
      <c r="BL37" s="619"/>
      <c r="BM37" s="619"/>
      <c r="BN37" s="619"/>
      <c r="BO37" s="619"/>
      <c r="BP37" s="619"/>
      <c r="BQ37" s="619"/>
      <c r="BR37" s="619"/>
      <c r="BS37" s="619"/>
      <c r="BT37" s="619"/>
      <c r="BU37" s="620"/>
      <c r="BV37" s="621">
        <v>2718</v>
      </c>
      <c r="BW37" s="622"/>
      <c r="BX37" s="622"/>
      <c r="BY37" s="622"/>
      <c r="BZ37" s="622"/>
      <c r="CA37" s="622"/>
      <c r="CB37" s="631"/>
      <c r="CD37" s="618" t="s">
        <v>341</v>
      </c>
      <c r="CE37" s="619"/>
      <c r="CF37" s="619"/>
      <c r="CG37" s="619"/>
      <c r="CH37" s="619"/>
      <c r="CI37" s="619"/>
      <c r="CJ37" s="619"/>
      <c r="CK37" s="619"/>
      <c r="CL37" s="619"/>
      <c r="CM37" s="619"/>
      <c r="CN37" s="619"/>
      <c r="CO37" s="619"/>
      <c r="CP37" s="619"/>
      <c r="CQ37" s="620"/>
      <c r="CR37" s="621">
        <v>189815</v>
      </c>
      <c r="CS37" s="652"/>
      <c r="CT37" s="652"/>
      <c r="CU37" s="652"/>
      <c r="CV37" s="652"/>
      <c r="CW37" s="652"/>
      <c r="CX37" s="652"/>
      <c r="CY37" s="653"/>
      <c r="CZ37" s="626">
        <v>5.3</v>
      </c>
      <c r="DA37" s="654"/>
      <c r="DB37" s="654"/>
      <c r="DC37" s="656"/>
      <c r="DD37" s="630">
        <v>189815</v>
      </c>
      <c r="DE37" s="652"/>
      <c r="DF37" s="652"/>
      <c r="DG37" s="652"/>
      <c r="DH37" s="652"/>
      <c r="DI37" s="652"/>
      <c r="DJ37" s="652"/>
      <c r="DK37" s="653"/>
      <c r="DL37" s="630">
        <v>174996</v>
      </c>
      <c r="DM37" s="652"/>
      <c r="DN37" s="652"/>
      <c r="DO37" s="652"/>
      <c r="DP37" s="652"/>
      <c r="DQ37" s="652"/>
      <c r="DR37" s="652"/>
      <c r="DS37" s="652"/>
      <c r="DT37" s="652"/>
      <c r="DU37" s="652"/>
      <c r="DV37" s="653"/>
      <c r="DW37" s="626">
        <v>7.3</v>
      </c>
      <c r="DX37" s="654"/>
      <c r="DY37" s="654"/>
      <c r="DZ37" s="654"/>
      <c r="EA37" s="654"/>
      <c r="EB37" s="654"/>
      <c r="EC37" s="655"/>
    </row>
    <row r="38" spans="2:133" ht="11.25" customHeight="1" x14ac:dyDescent="0.15">
      <c r="B38" s="618" t="s">
        <v>342</v>
      </c>
      <c r="C38" s="619"/>
      <c r="D38" s="619"/>
      <c r="E38" s="619"/>
      <c r="F38" s="619"/>
      <c r="G38" s="619"/>
      <c r="H38" s="619"/>
      <c r="I38" s="619"/>
      <c r="J38" s="619"/>
      <c r="K38" s="619"/>
      <c r="L38" s="619"/>
      <c r="M38" s="619"/>
      <c r="N38" s="619"/>
      <c r="O38" s="619"/>
      <c r="P38" s="619"/>
      <c r="Q38" s="620"/>
      <c r="R38" s="621">
        <v>168728</v>
      </c>
      <c r="S38" s="622"/>
      <c r="T38" s="622"/>
      <c r="U38" s="622"/>
      <c r="V38" s="622"/>
      <c r="W38" s="622"/>
      <c r="X38" s="622"/>
      <c r="Y38" s="623"/>
      <c r="Z38" s="624">
        <v>4.5</v>
      </c>
      <c r="AA38" s="624"/>
      <c r="AB38" s="624"/>
      <c r="AC38" s="624"/>
      <c r="AD38" s="625" t="s">
        <v>129</v>
      </c>
      <c r="AE38" s="625"/>
      <c r="AF38" s="625"/>
      <c r="AG38" s="625"/>
      <c r="AH38" s="625"/>
      <c r="AI38" s="625"/>
      <c r="AJ38" s="625"/>
      <c r="AK38" s="625"/>
      <c r="AL38" s="626" t="s">
        <v>129</v>
      </c>
      <c r="AM38" s="627"/>
      <c r="AN38" s="627"/>
      <c r="AO38" s="628"/>
      <c r="AQ38" s="687" t="s">
        <v>343</v>
      </c>
      <c r="AR38" s="688"/>
      <c r="AS38" s="688"/>
      <c r="AT38" s="688"/>
      <c r="AU38" s="688"/>
      <c r="AV38" s="688"/>
      <c r="AW38" s="688"/>
      <c r="AX38" s="688"/>
      <c r="AY38" s="689"/>
      <c r="AZ38" s="621">
        <v>53600</v>
      </c>
      <c r="BA38" s="622"/>
      <c r="BB38" s="622"/>
      <c r="BC38" s="622"/>
      <c r="BD38" s="652"/>
      <c r="BE38" s="652"/>
      <c r="BF38" s="678"/>
      <c r="BG38" s="618" t="s">
        <v>344</v>
      </c>
      <c r="BH38" s="619"/>
      <c r="BI38" s="619"/>
      <c r="BJ38" s="619"/>
      <c r="BK38" s="619"/>
      <c r="BL38" s="619"/>
      <c r="BM38" s="619"/>
      <c r="BN38" s="619"/>
      <c r="BO38" s="619"/>
      <c r="BP38" s="619"/>
      <c r="BQ38" s="619"/>
      <c r="BR38" s="619"/>
      <c r="BS38" s="619"/>
      <c r="BT38" s="619"/>
      <c r="BU38" s="620"/>
      <c r="BV38" s="621">
        <v>632</v>
      </c>
      <c r="BW38" s="622"/>
      <c r="BX38" s="622"/>
      <c r="BY38" s="622"/>
      <c r="BZ38" s="622"/>
      <c r="CA38" s="622"/>
      <c r="CB38" s="631"/>
      <c r="CD38" s="618" t="s">
        <v>345</v>
      </c>
      <c r="CE38" s="619"/>
      <c r="CF38" s="619"/>
      <c r="CG38" s="619"/>
      <c r="CH38" s="619"/>
      <c r="CI38" s="619"/>
      <c r="CJ38" s="619"/>
      <c r="CK38" s="619"/>
      <c r="CL38" s="619"/>
      <c r="CM38" s="619"/>
      <c r="CN38" s="619"/>
      <c r="CO38" s="619"/>
      <c r="CP38" s="619"/>
      <c r="CQ38" s="620"/>
      <c r="CR38" s="621">
        <v>221834</v>
      </c>
      <c r="CS38" s="622"/>
      <c r="CT38" s="622"/>
      <c r="CU38" s="622"/>
      <c r="CV38" s="622"/>
      <c r="CW38" s="622"/>
      <c r="CX38" s="622"/>
      <c r="CY38" s="623"/>
      <c r="CZ38" s="626">
        <v>6.2</v>
      </c>
      <c r="DA38" s="654"/>
      <c r="DB38" s="654"/>
      <c r="DC38" s="656"/>
      <c r="DD38" s="630">
        <v>194452</v>
      </c>
      <c r="DE38" s="622"/>
      <c r="DF38" s="622"/>
      <c r="DG38" s="622"/>
      <c r="DH38" s="622"/>
      <c r="DI38" s="622"/>
      <c r="DJ38" s="622"/>
      <c r="DK38" s="623"/>
      <c r="DL38" s="630">
        <v>153127</v>
      </c>
      <c r="DM38" s="622"/>
      <c r="DN38" s="622"/>
      <c r="DO38" s="622"/>
      <c r="DP38" s="622"/>
      <c r="DQ38" s="622"/>
      <c r="DR38" s="622"/>
      <c r="DS38" s="622"/>
      <c r="DT38" s="622"/>
      <c r="DU38" s="622"/>
      <c r="DV38" s="623"/>
      <c r="DW38" s="626">
        <v>6.4</v>
      </c>
      <c r="DX38" s="654"/>
      <c r="DY38" s="654"/>
      <c r="DZ38" s="654"/>
      <c r="EA38" s="654"/>
      <c r="EB38" s="654"/>
      <c r="EC38" s="655"/>
    </row>
    <row r="39" spans="2:133" ht="11.25" customHeight="1" x14ac:dyDescent="0.15">
      <c r="B39" s="618" t="s">
        <v>346</v>
      </c>
      <c r="C39" s="619"/>
      <c r="D39" s="619"/>
      <c r="E39" s="619"/>
      <c r="F39" s="619"/>
      <c r="G39" s="619"/>
      <c r="H39" s="619"/>
      <c r="I39" s="619"/>
      <c r="J39" s="619"/>
      <c r="K39" s="619"/>
      <c r="L39" s="619"/>
      <c r="M39" s="619"/>
      <c r="N39" s="619"/>
      <c r="O39" s="619"/>
      <c r="P39" s="619"/>
      <c r="Q39" s="620"/>
      <c r="R39" s="621">
        <v>71585</v>
      </c>
      <c r="S39" s="622"/>
      <c r="T39" s="622"/>
      <c r="U39" s="622"/>
      <c r="V39" s="622"/>
      <c r="W39" s="622"/>
      <c r="X39" s="622"/>
      <c r="Y39" s="623"/>
      <c r="Z39" s="624">
        <v>1.9</v>
      </c>
      <c r="AA39" s="624"/>
      <c r="AB39" s="624"/>
      <c r="AC39" s="624"/>
      <c r="AD39" s="625">
        <v>2992</v>
      </c>
      <c r="AE39" s="625"/>
      <c r="AF39" s="625"/>
      <c r="AG39" s="625"/>
      <c r="AH39" s="625"/>
      <c r="AI39" s="625"/>
      <c r="AJ39" s="625"/>
      <c r="AK39" s="625"/>
      <c r="AL39" s="626">
        <v>0.1</v>
      </c>
      <c r="AM39" s="627"/>
      <c r="AN39" s="627"/>
      <c r="AO39" s="628"/>
      <c r="AQ39" s="687" t="s">
        <v>347</v>
      </c>
      <c r="AR39" s="688"/>
      <c r="AS39" s="688"/>
      <c r="AT39" s="688"/>
      <c r="AU39" s="688"/>
      <c r="AV39" s="688"/>
      <c r="AW39" s="688"/>
      <c r="AX39" s="688"/>
      <c r="AY39" s="689"/>
      <c r="AZ39" s="621">
        <v>39018</v>
      </c>
      <c r="BA39" s="622"/>
      <c r="BB39" s="622"/>
      <c r="BC39" s="622"/>
      <c r="BD39" s="652"/>
      <c r="BE39" s="652"/>
      <c r="BF39" s="678"/>
      <c r="BG39" s="618" t="s">
        <v>348</v>
      </c>
      <c r="BH39" s="619"/>
      <c r="BI39" s="619"/>
      <c r="BJ39" s="619"/>
      <c r="BK39" s="619"/>
      <c r="BL39" s="619"/>
      <c r="BM39" s="619"/>
      <c r="BN39" s="619"/>
      <c r="BO39" s="619"/>
      <c r="BP39" s="619"/>
      <c r="BQ39" s="619"/>
      <c r="BR39" s="619"/>
      <c r="BS39" s="619"/>
      <c r="BT39" s="619"/>
      <c r="BU39" s="620"/>
      <c r="BV39" s="621">
        <v>1098</v>
      </c>
      <c r="BW39" s="622"/>
      <c r="BX39" s="622"/>
      <c r="BY39" s="622"/>
      <c r="BZ39" s="622"/>
      <c r="CA39" s="622"/>
      <c r="CB39" s="631"/>
      <c r="CD39" s="618" t="s">
        <v>349</v>
      </c>
      <c r="CE39" s="619"/>
      <c r="CF39" s="619"/>
      <c r="CG39" s="619"/>
      <c r="CH39" s="619"/>
      <c r="CI39" s="619"/>
      <c r="CJ39" s="619"/>
      <c r="CK39" s="619"/>
      <c r="CL39" s="619"/>
      <c r="CM39" s="619"/>
      <c r="CN39" s="619"/>
      <c r="CO39" s="619"/>
      <c r="CP39" s="619"/>
      <c r="CQ39" s="620"/>
      <c r="CR39" s="621">
        <v>411940</v>
      </c>
      <c r="CS39" s="652"/>
      <c r="CT39" s="652"/>
      <c r="CU39" s="652"/>
      <c r="CV39" s="652"/>
      <c r="CW39" s="652"/>
      <c r="CX39" s="652"/>
      <c r="CY39" s="653"/>
      <c r="CZ39" s="626">
        <v>11.5</v>
      </c>
      <c r="DA39" s="654"/>
      <c r="DB39" s="654"/>
      <c r="DC39" s="656"/>
      <c r="DD39" s="630">
        <v>404371</v>
      </c>
      <c r="DE39" s="652"/>
      <c r="DF39" s="652"/>
      <c r="DG39" s="652"/>
      <c r="DH39" s="652"/>
      <c r="DI39" s="652"/>
      <c r="DJ39" s="652"/>
      <c r="DK39" s="653"/>
      <c r="DL39" s="630" t="s">
        <v>129</v>
      </c>
      <c r="DM39" s="652"/>
      <c r="DN39" s="652"/>
      <c r="DO39" s="652"/>
      <c r="DP39" s="652"/>
      <c r="DQ39" s="652"/>
      <c r="DR39" s="652"/>
      <c r="DS39" s="652"/>
      <c r="DT39" s="652"/>
      <c r="DU39" s="652"/>
      <c r="DV39" s="653"/>
      <c r="DW39" s="626" t="s">
        <v>129</v>
      </c>
      <c r="DX39" s="654"/>
      <c r="DY39" s="654"/>
      <c r="DZ39" s="654"/>
      <c r="EA39" s="654"/>
      <c r="EB39" s="654"/>
      <c r="EC39" s="655"/>
    </row>
    <row r="40" spans="2:133" ht="11.25" customHeight="1" x14ac:dyDescent="0.15">
      <c r="B40" s="618" t="s">
        <v>350</v>
      </c>
      <c r="C40" s="619"/>
      <c r="D40" s="619"/>
      <c r="E40" s="619"/>
      <c r="F40" s="619"/>
      <c r="G40" s="619"/>
      <c r="H40" s="619"/>
      <c r="I40" s="619"/>
      <c r="J40" s="619"/>
      <c r="K40" s="619"/>
      <c r="L40" s="619"/>
      <c r="M40" s="619"/>
      <c r="N40" s="619"/>
      <c r="O40" s="619"/>
      <c r="P40" s="619"/>
      <c r="Q40" s="620"/>
      <c r="R40" s="621">
        <v>307200</v>
      </c>
      <c r="S40" s="622"/>
      <c r="T40" s="622"/>
      <c r="U40" s="622"/>
      <c r="V40" s="622"/>
      <c r="W40" s="622"/>
      <c r="X40" s="622"/>
      <c r="Y40" s="623"/>
      <c r="Z40" s="624">
        <v>8.1999999999999993</v>
      </c>
      <c r="AA40" s="624"/>
      <c r="AB40" s="624"/>
      <c r="AC40" s="624"/>
      <c r="AD40" s="625" t="s">
        <v>129</v>
      </c>
      <c r="AE40" s="625"/>
      <c r="AF40" s="625"/>
      <c r="AG40" s="625"/>
      <c r="AH40" s="625"/>
      <c r="AI40" s="625"/>
      <c r="AJ40" s="625"/>
      <c r="AK40" s="625"/>
      <c r="AL40" s="626" t="s">
        <v>129</v>
      </c>
      <c r="AM40" s="627"/>
      <c r="AN40" s="627"/>
      <c r="AO40" s="628"/>
      <c r="AQ40" s="687" t="s">
        <v>351</v>
      </c>
      <c r="AR40" s="688"/>
      <c r="AS40" s="688"/>
      <c r="AT40" s="688"/>
      <c r="AU40" s="688"/>
      <c r="AV40" s="688"/>
      <c r="AW40" s="688"/>
      <c r="AX40" s="688"/>
      <c r="AY40" s="689"/>
      <c r="AZ40" s="621">
        <v>119</v>
      </c>
      <c r="BA40" s="622"/>
      <c r="BB40" s="622"/>
      <c r="BC40" s="622"/>
      <c r="BD40" s="652"/>
      <c r="BE40" s="652"/>
      <c r="BF40" s="678"/>
      <c r="BG40" s="667" t="s">
        <v>352</v>
      </c>
      <c r="BH40" s="668"/>
      <c r="BI40" s="668"/>
      <c r="BJ40" s="668"/>
      <c r="BK40" s="668"/>
      <c r="BL40" s="360"/>
      <c r="BM40" s="619" t="s">
        <v>353</v>
      </c>
      <c r="BN40" s="619"/>
      <c r="BO40" s="619"/>
      <c r="BP40" s="619"/>
      <c r="BQ40" s="619"/>
      <c r="BR40" s="619"/>
      <c r="BS40" s="619"/>
      <c r="BT40" s="619"/>
      <c r="BU40" s="620"/>
      <c r="BV40" s="621">
        <v>118</v>
      </c>
      <c r="BW40" s="622"/>
      <c r="BX40" s="622"/>
      <c r="BY40" s="622"/>
      <c r="BZ40" s="622"/>
      <c r="CA40" s="622"/>
      <c r="CB40" s="631"/>
      <c r="CD40" s="618" t="s">
        <v>354</v>
      </c>
      <c r="CE40" s="619"/>
      <c r="CF40" s="619"/>
      <c r="CG40" s="619"/>
      <c r="CH40" s="619"/>
      <c r="CI40" s="619"/>
      <c r="CJ40" s="619"/>
      <c r="CK40" s="619"/>
      <c r="CL40" s="619"/>
      <c r="CM40" s="619"/>
      <c r="CN40" s="619"/>
      <c r="CO40" s="619"/>
      <c r="CP40" s="619"/>
      <c r="CQ40" s="620"/>
      <c r="CR40" s="621">
        <v>26500</v>
      </c>
      <c r="CS40" s="622"/>
      <c r="CT40" s="622"/>
      <c r="CU40" s="622"/>
      <c r="CV40" s="622"/>
      <c r="CW40" s="622"/>
      <c r="CX40" s="622"/>
      <c r="CY40" s="623"/>
      <c r="CZ40" s="626">
        <v>0.7</v>
      </c>
      <c r="DA40" s="654"/>
      <c r="DB40" s="654"/>
      <c r="DC40" s="656"/>
      <c r="DD40" s="630" t="s">
        <v>129</v>
      </c>
      <c r="DE40" s="622"/>
      <c r="DF40" s="622"/>
      <c r="DG40" s="622"/>
      <c r="DH40" s="622"/>
      <c r="DI40" s="622"/>
      <c r="DJ40" s="622"/>
      <c r="DK40" s="623"/>
      <c r="DL40" s="630" t="s">
        <v>129</v>
      </c>
      <c r="DM40" s="622"/>
      <c r="DN40" s="622"/>
      <c r="DO40" s="622"/>
      <c r="DP40" s="622"/>
      <c r="DQ40" s="622"/>
      <c r="DR40" s="622"/>
      <c r="DS40" s="622"/>
      <c r="DT40" s="622"/>
      <c r="DU40" s="622"/>
      <c r="DV40" s="623"/>
      <c r="DW40" s="626" t="s">
        <v>129</v>
      </c>
      <c r="DX40" s="654"/>
      <c r="DY40" s="654"/>
      <c r="DZ40" s="654"/>
      <c r="EA40" s="654"/>
      <c r="EB40" s="654"/>
      <c r="EC40" s="655"/>
    </row>
    <row r="41" spans="2:133" ht="11.25" customHeight="1" x14ac:dyDescent="0.15">
      <c r="B41" s="618" t="s">
        <v>355</v>
      </c>
      <c r="C41" s="619"/>
      <c r="D41" s="619"/>
      <c r="E41" s="619"/>
      <c r="F41" s="619"/>
      <c r="G41" s="619"/>
      <c r="H41" s="619"/>
      <c r="I41" s="619"/>
      <c r="J41" s="619"/>
      <c r="K41" s="619"/>
      <c r="L41" s="619"/>
      <c r="M41" s="619"/>
      <c r="N41" s="619"/>
      <c r="O41" s="619"/>
      <c r="P41" s="619"/>
      <c r="Q41" s="620"/>
      <c r="R41" s="621" t="s">
        <v>129</v>
      </c>
      <c r="S41" s="622"/>
      <c r="T41" s="622"/>
      <c r="U41" s="622"/>
      <c r="V41" s="622"/>
      <c r="W41" s="622"/>
      <c r="X41" s="622"/>
      <c r="Y41" s="623"/>
      <c r="Z41" s="624" t="s">
        <v>129</v>
      </c>
      <c r="AA41" s="624"/>
      <c r="AB41" s="624"/>
      <c r="AC41" s="624"/>
      <c r="AD41" s="625" t="s">
        <v>129</v>
      </c>
      <c r="AE41" s="625"/>
      <c r="AF41" s="625"/>
      <c r="AG41" s="625"/>
      <c r="AH41" s="625"/>
      <c r="AI41" s="625"/>
      <c r="AJ41" s="625"/>
      <c r="AK41" s="625"/>
      <c r="AL41" s="626" t="s">
        <v>129</v>
      </c>
      <c r="AM41" s="627"/>
      <c r="AN41" s="627"/>
      <c r="AO41" s="628"/>
      <c r="AQ41" s="687" t="s">
        <v>356</v>
      </c>
      <c r="AR41" s="688"/>
      <c r="AS41" s="688"/>
      <c r="AT41" s="688"/>
      <c r="AU41" s="688"/>
      <c r="AV41" s="688"/>
      <c r="AW41" s="688"/>
      <c r="AX41" s="688"/>
      <c r="AY41" s="689"/>
      <c r="AZ41" s="621">
        <v>30818</v>
      </c>
      <c r="BA41" s="622"/>
      <c r="BB41" s="622"/>
      <c r="BC41" s="622"/>
      <c r="BD41" s="652"/>
      <c r="BE41" s="652"/>
      <c r="BF41" s="678"/>
      <c r="BG41" s="667"/>
      <c r="BH41" s="668"/>
      <c r="BI41" s="668"/>
      <c r="BJ41" s="668"/>
      <c r="BK41" s="668"/>
      <c r="BL41" s="360"/>
      <c r="BM41" s="619" t="s">
        <v>357</v>
      </c>
      <c r="BN41" s="619"/>
      <c r="BO41" s="619"/>
      <c r="BP41" s="619"/>
      <c r="BQ41" s="619"/>
      <c r="BR41" s="619"/>
      <c r="BS41" s="619"/>
      <c r="BT41" s="619"/>
      <c r="BU41" s="620"/>
      <c r="BV41" s="621" t="s">
        <v>129</v>
      </c>
      <c r="BW41" s="622"/>
      <c r="BX41" s="622"/>
      <c r="BY41" s="622"/>
      <c r="BZ41" s="622"/>
      <c r="CA41" s="622"/>
      <c r="CB41" s="631"/>
      <c r="CD41" s="618" t="s">
        <v>358</v>
      </c>
      <c r="CE41" s="619"/>
      <c r="CF41" s="619"/>
      <c r="CG41" s="619"/>
      <c r="CH41" s="619"/>
      <c r="CI41" s="619"/>
      <c r="CJ41" s="619"/>
      <c r="CK41" s="619"/>
      <c r="CL41" s="619"/>
      <c r="CM41" s="619"/>
      <c r="CN41" s="619"/>
      <c r="CO41" s="619"/>
      <c r="CP41" s="619"/>
      <c r="CQ41" s="620"/>
      <c r="CR41" s="621" t="s">
        <v>129</v>
      </c>
      <c r="CS41" s="652"/>
      <c r="CT41" s="652"/>
      <c r="CU41" s="652"/>
      <c r="CV41" s="652"/>
      <c r="CW41" s="652"/>
      <c r="CX41" s="652"/>
      <c r="CY41" s="653"/>
      <c r="CZ41" s="626" t="s">
        <v>129</v>
      </c>
      <c r="DA41" s="654"/>
      <c r="DB41" s="654"/>
      <c r="DC41" s="656"/>
      <c r="DD41" s="630" t="s">
        <v>129</v>
      </c>
      <c r="DE41" s="652"/>
      <c r="DF41" s="652"/>
      <c r="DG41" s="652"/>
      <c r="DH41" s="652"/>
      <c r="DI41" s="652"/>
      <c r="DJ41" s="652"/>
      <c r="DK41" s="653"/>
      <c r="DL41" s="696"/>
      <c r="DM41" s="697"/>
      <c r="DN41" s="697"/>
      <c r="DO41" s="697"/>
      <c r="DP41" s="697"/>
      <c r="DQ41" s="697"/>
      <c r="DR41" s="697"/>
      <c r="DS41" s="697"/>
      <c r="DT41" s="697"/>
      <c r="DU41" s="697"/>
      <c r="DV41" s="698"/>
      <c r="DW41" s="690"/>
      <c r="DX41" s="691"/>
      <c r="DY41" s="691"/>
      <c r="DZ41" s="691"/>
      <c r="EA41" s="691"/>
      <c r="EB41" s="691"/>
      <c r="EC41" s="692"/>
    </row>
    <row r="42" spans="2:133" ht="11.25" customHeight="1" x14ac:dyDescent="0.15">
      <c r="B42" s="618" t="s">
        <v>359</v>
      </c>
      <c r="C42" s="619"/>
      <c r="D42" s="619"/>
      <c r="E42" s="619"/>
      <c r="F42" s="619"/>
      <c r="G42" s="619"/>
      <c r="H42" s="619"/>
      <c r="I42" s="619"/>
      <c r="J42" s="619"/>
      <c r="K42" s="619"/>
      <c r="L42" s="619"/>
      <c r="M42" s="619"/>
      <c r="N42" s="619"/>
      <c r="O42" s="619"/>
      <c r="P42" s="619"/>
      <c r="Q42" s="620"/>
      <c r="R42" s="621" t="s">
        <v>129</v>
      </c>
      <c r="S42" s="622"/>
      <c r="T42" s="622"/>
      <c r="U42" s="622"/>
      <c r="V42" s="622"/>
      <c r="W42" s="622"/>
      <c r="X42" s="622"/>
      <c r="Y42" s="623"/>
      <c r="Z42" s="624" t="s">
        <v>129</v>
      </c>
      <c r="AA42" s="624"/>
      <c r="AB42" s="624"/>
      <c r="AC42" s="624"/>
      <c r="AD42" s="625" t="s">
        <v>129</v>
      </c>
      <c r="AE42" s="625"/>
      <c r="AF42" s="625"/>
      <c r="AG42" s="625"/>
      <c r="AH42" s="625"/>
      <c r="AI42" s="625"/>
      <c r="AJ42" s="625"/>
      <c r="AK42" s="625"/>
      <c r="AL42" s="626" t="s">
        <v>129</v>
      </c>
      <c r="AM42" s="627"/>
      <c r="AN42" s="627"/>
      <c r="AO42" s="628"/>
      <c r="AQ42" s="693" t="s">
        <v>360</v>
      </c>
      <c r="AR42" s="694"/>
      <c r="AS42" s="694"/>
      <c r="AT42" s="694"/>
      <c r="AU42" s="694"/>
      <c r="AV42" s="694"/>
      <c r="AW42" s="694"/>
      <c r="AX42" s="694"/>
      <c r="AY42" s="695"/>
      <c r="AZ42" s="699">
        <v>151879</v>
      </c>
      <c r="BA42" s="700"/>
      <c r="BB42" s="700"/>
      <c r="BC42" s="700"/>
      <c r="BD42" s="680"/>
      <c r="BE42" s="680"/>
      <c r="BF42" s="682"/>
      <c r="BG42" s="669"/>
      <c r="BH42" s="670"/>
      <c r="BI42" s="670"/>
      <c r="BJ42" s="670"/>
      <c r="BK42" s="670"/>
      <c r="BL42" s="357"/>
      <c r="BM42" s="643" t="s">
        <v>361</v>
      </c>
      <c r="BN42" s="643"/>
      <c r="BO42" s="643"/>
      <c r="BP42" s="643"/>
      <c r="BQ42" s="643"/>
      <c r="BR42" s="643"/>
      <c r="BS42" s="643"/>
      <c r="BT42" s="643"/>
      <c r="BU42" s="644"/>
      <c r="BV42" s="699">
        <v>287</v>
      </c>
      <c r="BW42" s="700"/>
      <c r="BX42" s="700"/>
      <c r="BY42" s="700"/>
      <c r="BZ42" s="700"/>
      <c r="CA42" s="700"/>
      <c r="CB42" s="706"/>
      <c r="CD42" s="618" t="s">
        <v>362</v>
      </c>
      <c r="CE42" s="619"/>
      <c r="CF42" s="619"/>
      <c r="CG42" s="619"/>
      <c r="CH42" s="619"/>
      <c r="CI42" s="619"/>
      <c r="CJ42" s="619"/>
      <c r="CK42" s="619"/>
      <c r="CL42" s="619"/>
      <c r="CM42" s="619"/>
      <c r="CN42" s="619"/>
      <c r="CO42" s="619"/>
      <c r="CP42" s="619"/>
      <c r="CQ42" s="620"/>
      <c r="CR42" s="621">
        <v>540202</v>
      </c>
      <c r="CS42" s="652"/>
      <c r="CT42" s="652"/>
      <c r="CU42" s="652"/>
      <c r="CV42" s="652"/>
      <c r="CW42" s="652"/>
      <c r="CX42" s="652"/>
      <c r="CY42" s="653"/>
      <c r="CZ42" s="626">
        <v>15.1</v>
      </c>
      <c r="DA42" s="654"/>
      <c r="DB42" s="654"/>
      <c r="DC42" s="656"/>
      <c r="DD42" s="630">
        <v>183085</v>
      </c>
      <c r="DE42" s="652"/>
      <c r="DF42" s="652"/>
      <c r="DG42" s="652"/>
      <c r="DH42" s="652"/>
      <c r="DI42" s="652"/>
      <c r="DJ42" s="652"/>
      <c r="DK42" s="653"/>
      <c r="DL42" s="696"/>
      <c r="DM42" s="697"/>
      <c r="DN42" s="697"/>
      <c r="DO42" s="697"/>
      <c r="DP42" s="697"/>
      <c r="DQ42" s="697"/>
      <c r="DR42" s="697"/>
      <c r="DS42" s="697"/>
      <c r="DT42" s="697"/>
      <c r="DU42" s="697"/>
      <c r="DV42" s="698"/>
      <c r="DW42" s="690"/>
      <c r="DX42" s="691"/>
      <c r="DY42" s="691"/>
      <c r="DZ42" s="691"/>
      <c r="EA42" s="691"/>
      <c r="EB42" s="691"/>
      <c r="EC42" s="692"/>
    </row>
    <row r="43" spans="2:133" ht="11.25" customHeight="1" x14ac:dyDescent="0.15">
      <c r="B43" s="618" t="s">
        <v>363</v>
      </c>
      <c r="C43" s="619"/>
      <c r="D43" s="619"/>
      <c r="E43" s="619"/>
      <c r="F43" s="619"/>
      <c r="G43" s="619"/>
      <c r="H43" s="619"/>
      <c r="I43" s="619"/>
      <c r="J43" s="619"/>
      <c r="K43" s="619"/>
      <c r="L43" s="619"/>
      <c r="M43" s="619"/>
      <c r="N43" s="619"/>
      <c r="O43" s="619"/>
      <c r="P43" s="619"/>
      <c r="Q43" s="620"/>
      <c r="R43" s="621" t="s">
        <v>129</v>
      </c>
      <c r="S43" s="622"/>
      <c r="T43" s="622"/>
      <c r="U43" s="622"/>
      <c r="V43" s="622"/>
      <c r="W43" s="622"/>
      <c r="X43" s="622"/>
      <c r="Y43" s="623"/>
      <c r="Z43" s="624" t="s">
        <v>129</v>
      </c>
      <c r="AA43" s="624"/>
      <c r="AB43" s="624"/>
      <c r="AC43" s="624"/>
      <c r="AD43" s="625" t="s">
        <v>129</v>
      </c>
      <c r="AE43" s="625"/>
      <c r="AF43" s="625"/>
      <c r="AG43" s="625"/>
      <c r="AH43" s="625"/>
      <c r="AI43" s="625"/>
      <c r="AJ43" s="625"/>
      <c r="AK43" s="625"/>
      <c r="AL43" s="626" t="s">
        <v>129</v>
      </c>
      <c r="AM43" s="627"/>
      <c r="AN43" s="627"/>
      <c r="AO43" s="628"/>
      <c r="CD43" s="618" t="s">
        <v>364</v>
      </c>
      <c r="CE43" s="619"/>
      <c r="CF43" s="619"/>
      <c r="CG43" s="619"/>
      <c r="CH43" s="619"/>
      <c r="CI43" s="619"/>
      <c r="CJ43" s="619"/>
      <c r="CK43" s="619"/>
      <c r="CL43" s="619"/>
      <c r="CM43" s="619"/>
      <c r="CN43" s="619"/>
      <c r="CO43" s="619"/>
      <c r="CP43" s="619"/>
      <c r="CQ43" s="620"/>
      <c r="CR43" s="621">
        <v>12506</v>
      </c>
      <c r="CS43" s="652"/>
      <c r="CT43" s="652"/>
      <c r="CU43" s="652"/>
      <c r="CV43" s="652"/>
      <c r="CW43" s="652"/>
      <c r="CX43" s="652"/>
      <c r="CY43" s="653"/>
      <c r="CZ43" s="626">
        <v>0.3</v>
      </c>
      <c r="DA43" s="654"/>
      <c r="DB43" s="654"/>
      <c r="DC43" s="656"/>
      <c r="DD43" s="630">
        <v>12506</v>
      </c>
      <c r="DE43" s="652"/>
      <c r="DF43" s="652"/>
      <c r="DG43" s="652"/>
      <c r="DH43" s="652"/>
      <c r="DI43" s="652"/>
      <c r="DJ43" s="652"/>
      <c r="DK43" s="653"/>
      <c r="DL43" s="696"/>
      <c r="DM43" s="697"/>
      <c r="DN43" s="697"/>
      <c r="DO43" s="697"/>
      <c r="DP43" s="697"/>
      <c r="DQ43" s="697"/>
      <c r="DR43" s="697"/>
      <c r="DS43" s="697"/>
      <c r="DT43" s="697"/>
      <c r="DU43" s="697"/>
      <c r="DV43" s="698"/>
      <c r="DW43" s="690"/>
      <c r="DX43" s="691"/>
      <c r="DY43" s="691"/>
      <c r="DZ43" s="691"/>
      <c r="EA43" s="691"/>
      <c r="EB43" s="691"/>
      <c r="EC43" s="692"/>
    </row>
    <row r="44" spans="2:133" ht="11.25" customHeight="1" x14ac:dyDescent="0.15">
      <c r="B44" s="642" t="s">
        <v>365</v>
      </c>
      <c r="C44" s="643"/>
      <c r="D44" s="643"/>
      <c r="E44" s="643"/>
      <c r="F44" s="643"/>
      <c r="G44" s="643"/>
      <c r="H44" s="643"/>
      <c r="I44" s="643"/>
      <c r="J44" s="643"/>
      <c r="K44" s="643"/>
      <c r="L44" s="643"/>
      <c r="M44" s="643"/>
      <c r="N44" s="643"/>
      <c r="O44" s="643"/>
      <c r="P44" s="643"/>
      <c r="Q44" s="644"/>
      <c r="R44" s="699">
        <v>3743120</v>
      </c>
      <c r="S44" s="700"/>
      <c r="T44" s="700"/>
      <c r="U44" s="700"/>
      <c r="V44" s="700"/>
      <c r="W44" s="700"/>
      <c r="X44" s="700"/>
      <c r="Y44" s="701"/>
      <c r="Z44" s="702">
        <v>100</v>
      </c>
      <c r="AA44" s="702"/>
      <c r="AB44" s="702"/>
      <c r="AC44" s="702"/>
      <c r="AD44" s="703">
        <v>2397110</v>
      </c>
      <c r="AE44" s="703"/>
      <c r="AF44" s="703"/>
      <c r="AG44" s="703"/>
      <c r="AH44" s="703"/>
      <c r="AI44" s="703"/>
      <c r="AJ44" s="703"/>
      <c r="AK44" s="703"/>
      <c r="AL44" s="704">
        <v>100</v>
      </c>
      <c r="AM44" s="681"/>
      <c r="AN44" s="681"/>
      <c r="AO44" s="705"/>
      <c r="CD44" s="659" t="s">
        <v>312</v>
      </c>
      <c r="CE44" s="660"/>
      <c r="CF44" s="618" t="s">
        <v>366</v>
      </c>
      <c r="CG44" s="619"/>
      <c r="CH44" s="619"/>
      <c r="CI44" s="619"/>
      <c r="CJ44" s="619"/>
      <c r="CK44" s="619"/>
      <c r="CL44" s="619"/>
      <c r="CM44" s="619"/>
      <c r="CN44" s="619"/>
      <c r="CO44" s="619"/>
      <c r="CP44" s="619"/>
      <c r="CQ44" s="620"/>
      <c r="CR44" s="621">
        <v>528828</v>
      </c>
      <c r="CS44" s="622"/>
      <c r="CT44" s="622"/>
      <c r="CU44" s="622"/>
      <c r="CV44" s="622"/>
      <c r="CW44" s="622"/>
      <c r="CX44" s="622"/>
      <c r="CY44" s="623"/>
      <c r="CZ44" s="626">
        <v>14.8</v>
      </c>
      <c r="DA44" s="627"/>
      <c r="DB44" s="627"/>
      <c r="DC44" s="633"/>
      <c r="DD44" s="630">
        <v>175091</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x14ac:dyDescent="0.15">
      <c r="CD45" s="661"/>
      <c r="CE45" s="662"/>
      <c r="CF45" s="618" t="s">
        <v>367</v>
      </c>
      <c r="CG45" s="619"/>
      <c r="CH45" s="619"/>
      <c r="CI45" s="619"/>
      <c r="CJ45" s="619"/>
      <c r="CK45" s="619"/>
      <c r="CL45" s="619"/>
      <c r="CM45" s="619"/>
      <c r="CN45" s="619"/>
      <c r="CO45" s="619"/>
      <c r="CP45" s="619"/>
      <c r="CQ45" s="620"/>
      <c r="CR45" s="621">
        <v>134651</v>
      </c>
      <c r="CS45" s="652"/>
      <c r="CT45" s="652"/>
      <c r="CU45" s="652"/>
      <c r="CV45" s="652"/>
      <c r="CW45" s="652"/>
      <c r="CX45" s="652"/>
      <c r="CY45" s="653"/>
      <c r="CZ45" s="626">
        <v>3.8</v>
      </c>
      <c r="DA45" s="654"/>
      <c r="DB45" s="654"/>
      <c r="DC45" s="656"/>
      <c r="DD45" s="630">
        <v>12474</v>
      </c>
      <c r="DE45" s="652"/>
      <c r="DF45" s="652"/>
      <c r="DG45" s="652"/>
      <c r="DH45" s="652"/>
      <c r="DI45" s="652"/>
      <c r="DJ45" s="652"/>
      <c r="DK45" s="653"/>
      <c r="DL45" s="696"/>
      <c r="DM45" s="697"/>
      <c r="DN45" s="697"/>
      <c r="DO45" s="697"/>
      <c r="DP45" s="697"/>
      <c r="DQ45" s="697"/>
      <c r="DR45" s="697"/>
      <c r="DS45" s="697"/>
      <c r="DT45" s="697"/>
      <c r="DU45" s="697"/>
      <c r="DV45" s="698"/>
      <c r="DW45" s="690"/>
      <c r="DX45" s="691"/>
      <c r="DY45" s="691"/>
      <c r="DZ45" s="691"/>
      <c r="EA45" s="691"/>
      <c r="EB45" s="691"/>
      <c r="EC45" s="692"/>
    </row>
    <row r="46" spans="2:133" ht="11.25" customHeight="1" x14ac:dyDescent="0.15">
      <c r="B46" s="211" t="s">
        <v>368</v>
      </c>
      <c r="CD46" s="661"/>
      <c r="CE46" s="662"/>
      <c r="CF46" s="618" t="s">
        <v>369</v>
      </c>
      <c r="CG46" s="619"/>
      <c r="CH46" s="619"/>
      <c r="CI46" s="619"/>
      <c r="CJ46" s="619"/>
      <c r="CK46" s="619"/>
      <c r="CL46" s="619"/>
      <c r="CM46" s="619"/>
      <c r="CN46" s="619"/>
      <c r="CO46" s="619"/>
      <c r="CP46" s="619"/>
      <c r="CQ46" s="620"/>
      <c r="CR46" s="621">
        <v>371829</v>
      </c>
      <c r="CS46" s="622"/>
      <c r="CT46" s="622"/>
      <c r="CU46" s="622"/>
      <c r="CV46" s="622"/>
      <c r="CW46" s="622"/>
      <c r="CX46" s="622"/>
      <c r="CY46" s="623"/>
      <c r="CZ46" s="626">
        <v>10.4</v>
      </c>
      <c r="DA46" s="627"/>
      <c r="DB46" s="627"/>
      <c r="DC46" s="633"/>
      <c r="DD46" s="630">
        <v>156969</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x14ac:dyDescent="0.15">
      <c r="B47" s="717" t="s">
        <v>370</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371</v>
      </c>
      <c r="CG47" s="619"/>
      <c r="CH47" s="619"/>
      <c r="CI47" s="619"/>
      <c r="CJ47" s="619"/>
      <c r="CK47" s="619"/>
      <c r="CL47" s="619"/>
      <c r="CM47" s="619"/>
      <c r="CN47" s="619"/>
      <c r="CO47" s="619"/>
      <c r="CP47" s="619"/>
      <c r="CQ47" s="620"/>
      <c r="CR47" s="621">
        <v>11374</v>
      </c>
      <c r="CS47" s="652"/>
      <c r="CT47" s="652"/>
      <c r="CU47" s="652"/>
      <c r="CV47" s="652"/>
      <c r="CW47" s="652"/>
      <c r="CX47" s="652"/>
      <c r="CY47" s="653"/>
      <c r="CZ47" s="626">
        <v>0.3</v>
      </c>
      <c r="DA47" s="654"/>
      <c r="DB47" s="654"/>
      <c r="DC47" s="656"/>
      <c r="DD47" s="630">
        <v>7994</v>
      </c>
      <c r="DE47" s="652"/>
      <c r="DF47" s="652"/>
      <c r="DG47" s="652"/>
      <c r="DH47" s="652"/>
      <c r="DI47" s="652"/>
      <c r="DJ47" s="652"/>
      <c r="DK47" s="653"/>
      <c r="DL47" s="696"/>
      <c r="DM47" s="697"/>
      <c r="DN47" s="697"/>
      <c r="DO47" s="697"/>
      <c r="DP47" s="697"/>
      <c r="DQ47" s="697"/>
      <c r="DR47" s="697"/>
      <c r="DS47" s="697"/>
      <c r="DT47" s="697"/>
      <c r="DU47" s="697"/>
      <c r="DV47" s="698"/>
      <c r="DW47" s="690"/>
      <c r="DX47" s="691"/>
      <c r="DY47" s="691"/>
      <c r="DZ47" s="691"/>
      <c r="EA47" s="691"/>
      <c r="EB47" s="691"/>
      <c r="EC47" s="692"/>
    </row>
    <row r="48" spans="2:133" x14ac:dyDescent="0.15">
      <c r="B48" s="717" t="s">
        <v>372</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373</v>
      </c>
      <c r="CG48" s="619"/>
      <c r="CH48" s="619"/>
      <c r="CI48" s="619"/>
      <c r="CJ48" s="619"/>
      <c r="CK48" s="619"/>
      <c r="CL48" s="619"/>
      <c r="CM48" s="619"/>
      <c r="CN48" s="619"/>
      <c r="CO48" s="619"/>
      <c r="CP48" s="619"/>
      <c r="CQ48" s="620"/>
      <c r="CR48" s="621" t="s">
        <v>129</v>
      </c>
      <c r="CS48" s="622"/>
      <c r="CT48" s="622"/>
      <c r="CU48" s="622"/>
      <c r="CV48" s="622"/>
      <c r="CW48" s="622"/>
      <c r="CX48" s="622"/>
      <c r="CY48" s="623"/>
      <c r="CZ48" s="626" t="s">
        <v>129</v>
      </c>
      <c r="DA48" s="627"/>
      <c r="DB48" s="627"/>
      <c r="DC48" s="633"/>
      <c r="DD48" s="630" t="s">
        <v>129</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x14ac:dyDescent="0.15">
      <c r="B49" s="361"/>
      <c r="CD49" s="642" t="s">
        <v>374</v>
      </c>
      <c r="CE49" s="643"/>
      <c r="CF49" s="643"/>
      <c r="CG49" s="643"/>
      <c r="CH49" s="643"/>
      <c r="CI49" s="643"/>
      <c r="CJ49" s="643"/>
      <c r="CK49" s="643"/>
      <c r="CL49" s="643"/>
      <c r="CM49" s="643"/>
      <c r="CN49" s="643"/>
      <c r="CO49" s="643"/>
      <c r="CP49" s="643"/>
      <c r="CQ49" s="644"/>
      <c r="CR49" s="699">
        <v>3575220</v>
      </c>
      <c r="CS49" s="680"/>
      <c r="CT49" s="680"/>
      <c r="CU49" s="680"/>
      <c r="CV49" s="680"/>
      <c r="CW49" s="680"/>
      <c r="CX49" s="680"/>
      <c r="CY49" s="707"/>
      <c r="CZ49" s="704">
        <v>100</v>
      </c>
      <c r="DA49" s="708"/>
      <c r="DB49" s="708"/>
      <c r="DC49" s="709"/>
      <c r="DD49" s="710">
        <v>2709953</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x14ac:dyDescent="0.15">
      <c r="B50" s="361"/>
    </row>
  </sheetData>
  <sheetProtection algorithmName="SHA-512" hashValue="kWz9TEPqgjdhnqf7L+q6lqUXn1TDNeUdeMJreOuxb1uzs/mrMB/LdLTTSU78N0S7FVw2zMIRCqHBU8/90OJ5/A==" saltValue="K34tVtsMkRQwgqsFOF1tG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8" zoomScale="70" zoomScaleNormal="25" zoomScaleSheetLayoutView="70" workbookViewId="0">
      <selection activeCell="AK73" sqref="AK73:AO7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95" t="s">
        <v>375</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1095"/>
      <c r="BA2" s="1095"/>
      <c r="BB2" s="1095"/>
      <c r="BC2" s="1095"/>
      <c r="BD2" s="1095"/>
      <c r="BE2" s="1095"/>
      <c r="BF2" s="1095"/>
      <c r="BG2" s="1095"/>
      <c r="BH2" s="1095"/>
      <c r="BI2" s="109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6" t="s">
        <v>376</v>
      </c>
      <c r="DK2" s="1097"/>
      <c r="DL2" s="1097"/>
      <c r="DM2" s="1097"/>
      <c r="DN2" s="1097"/>
      <c r="DO2" s="1098"/>
      <c r="DP2" s="219"/>
      <c r="DQ2" s="1096" t="s">
        <v>377</v>
      </c>
      <c r="DR2" s="1097"/>
      <c r="DS2" s="1097"/>
      <c r="DT2" s="1097"/>
      <c r="DU2" s="1097"/>
      <c r="DV2" s="1097"/>
      <c r="DW2" s="1097"/>
      <c r="DX2" s="1097"/>
      <c r="DY2" s="1097"/>
      <c r="DZ2" s="109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64" t="s">
        <v>378</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23"/>
      <c r="BA4" s="223"/>
      <c r="BB4" s="223"/>
      <c r="BC4" s="223"/>
      <c r="BD4" s="223"/>
      <c r="BE4" s="224"/>
      <c r="BF4" s="224"/>
      <c r="BG4" s="224"/>
      <c r="BH4" s="224"/>
      <c r="BI4" s="224"/>
      <c r="BJ4" s="224"/>
      <c r="BK4" s="224"/>
      <c r="BL4" s="224"/>
      <c r="BM4" s="224"/>
      <c r="BN4" s="224"/>
      <c r="BO4" s="224"/>
      <c r="BP4" s="224"/>
      <c r="BQ4" s="727" t="s">
        <v>379</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15">
      <c r="A5" s="999" t="s">
        <v>380</v>
      </c>
      <c r="B5" s="1000"/>
      <c r="C5" s="1000"/>
      <c r="D5" s="1000"/>
      <c r="E5" s="1000"/>
      <c r="F5" s="1000"/>
      <c r="G5" s="1000"/>
      <c r="H5" s="1000"/>
      <c r="I5" s="1000"/>
      <c r="J5" s="1000"/>
      <c r="K5" s="1000"/>
      <c r="L5" s="1000"/>
      <c r="M5" s="1000"/>
      <c r="N5" s="1000"/>
      <c r="O5" s="1000"/>
      <c r="P5" s="1001"/>
      <c r="Q5" s="1005" t="s">
        <v>381</v>
      </c>
      <c r="R5" s="1006"/>
      <c r="S5" s="1006"/>
      <c r="T5" s="1006"/>
      <c r="U5" s="1007"/>
      <c r="V5" s="1005" t="s">
        <v>382</v>
      </c>
      <c r="W5" s="1006"/>
      <c r="X5" s="1006"/>
      <c r="Y5" s="1006"/>
      <c r="Z5" s="1007"/>
      <c r="AA5" s="1005" t="s">
        <v>383</v>
      </c>
      <c r="AB5" s="1006"/>
      <c r="AC5" s="1006"/>
      <c r="AD5" s="1006"/>
      <c r="AE5" s="1006"/>
      <c r="AF5" s="1099" t="s">
        <v>384</v>
      </c>
      <c r="AG5" s="1006"/>
      <c r="AH5" s="1006"/>
      <c r="AI5" s="1006"/>
      <c r="AJ5" s="1019"/>
      <c r="AK5" s="1006" t="s">
        <v>385</v>
      </c>
      <c r="AL5" s="1006"/>
      <c r="AM5" s="1006"/>
      <c r="AN5" s="1006"/>
      <c r="AO5" s="1007"/>
      <c r="AP5" s="1005" t="s">
        <v>386</v>
      </c>
      <c r="AQ5" s="1006"/>
      <c r="AR5" s="1006"/>
      <c r="AS5" s="1006"/>
      <c r="AT5" s="1007"/>
      <c r="AU5" s="1005" t="s">
        <v>387</v>
      </c>
      <c r="AV5" s="1006"/>
      <c r="AW5" s="1006"/>
      <c r="AX5" s="1006"/>
      <c r="AY5" s="1019"/>
      <c r="AZ5" s="223"/>
      <c r="BA5" s="223"/>
      <c r="BB5" s="223"/>
      <c r="BC5" s="223"/>
      <c r="BD5" s="223"/>
      <c r="BE5" s="224"/>
      <c r="BF5" s="224"/>
      <c r="BG5" s="224"/>
      <c r="BH5" s="224"/>
      <c r="BI5" s="224"/>
      <c r="BJ5" s="224"/>
      <c r="BK5" s="224"/>
      <c r="BL5" s="224"/>
      <c r="BM5" s="224"/>
      <c r="BN5" s="224"/>
      <c r="BO5" s="224"/>
      <c r="BP5" s="224"/>
      <c r="BQ5" s="999" t="s">
        <v>388</v>
      </c>
      <c r="BR5" s="1000"/>
      <c r="BS5" s="1000"/>
      <c r="BT5" s="1000"/>
      <c r="BU5" s="1000"/>
      <c r="BV5" s="1000"/>
      <c r="BW5" s="1000"/>
      <c r="BX5" s="1000"/>
      <c r="BY5" s="1000"/>
      <c r="BZ5" s="1000"/>
      <c r="CA5" s="1000"/>
      <c r="CB5" s="1000"/>
      <c r="CC5" s="1000"/>
      <c r="CD5" s="1000"/>
      <c r="CE5" s="1000"/>
      <c r="CF5" s="1000"/>
      <c r="CG5" s="1001"/>
      <c r="CH5" s="1005" t="s">
        <v>389</v>
      </c>
      <c r="CI5" s="1006"/>
      <c r="CJ5" s="1006"/>
      <c r="CK5" s="1006"/>
      <c r="CL5" s="1007"/>
      <c r="CM5" s="1005" t="s">
        <v>390</v>
      </c>
      <c r="CN5" s="1006"/>
      <c r="CO5" s="1006"/>
      <c r="CP5" s="1006"/>
      <c r="CQ5" s="1007"/>
      <c r="CR5" s="1005" t="s">
        <v>391</v>
      </c>
      <c r="CS5" s="1006"/>
      <c r="CT5" s="1006"/>
      <c r="CU5" s="1006"/>
      <c r="CV5" s="1007"/>
      <c r="CW5" s="1005" t="s">
        <v>392</v>
      </c>
      <c r="CX5" s="1006"/>
      <c r="CY5" s="1006"/>
      <c r="CZ5" s="1006"/>
      <c r="DA5" s="1007"/>
      <c r="DB5" s="1005" t="s">
        <v>393</v>
      </c>
      <c r="DC5" s="1006"/>
      <c r="DD5" s="1006"/>
      <c r="DE5" s="1006"/>
      <c r="DF5" s="1007"/>
      <c r="DG5" s="1089" t="s">
        <v>394</v>
      </c>
      <c r="DH5" s="1090"/>
      <c r="DI5" s="1090"/>
      <c r="DJ5" s="1090"/>
      <c r="DK5" s="1091"/>
      <c r="DL5" s="1089" t="s">
        <v>395</v>
      </c>
      <c r="DM5" s="1090"/>
      <c r="DN5" s="1090"/>
      <c r="DO5" s="1090"/>
      <c r="DP5" s="1091"/>
      <c r="DQ5" s="1005" t="s">
        <v>396</v>
      </c>
      <c r="DR5" s="1006"/>
      <c r="DS5" s="1006"/>
      <c r="DT5" s="1006"/>
      <c r="DU5" s="1007"/>
      <c r="DV5" s="1005" t="s">
        <v>387</v>
      </c>
      <c r="DW5" s="1006"/>
      <c r="DX5" s="1006"/>
      <c r="DY5" s="1006"/>
      <c r="DZ5" s="1019"/>
      <c r="EA5" s="225"/>
    </row>
    <row r="6" spans="1:131" s="226" customFormat="1" ht="26.25" customHeight="1" thickBot="1" x14ac:dyDescent="0.2">
      <c r="A6" s="1002"/>
      <c r="B6" s="1003"/>
      <c r="C6" s="1003"/>
      <c r="D6" s="1003"/>
      <c r="E6" s="1003"/>
      <c r="F6" s="1003"/>
      <c r="G6" s="1003"/>
      <c r="H6" s="1003"/>
      <c r="I6" s="1003"/>
      <c r="J6" s="1003"/>
      <c r="K6" s="1003"/>
      <c r="L6" s="1003"/>
      <c r="M6" s="1003"/>
      <c r="N6" s="1003"/>
      <c r="O6" s="1003"/>
      <c r="P6" s="1004"/>
      <c r="Q6" s="1008"/>
      <c r="R6" s="1009"/>
      <c r="S6" s="1009"/>
      <c r="T6" s="1009"/>
      <c r="U6" s="1010"/>
      <c r="V6" s="1008"/>
      <c r="W6" s="1009"/>
      <c r="X6" s="1009"/>
      <c r="Y6" s="1009"/>
      <c r="Z6" s="1010"/>
      <c r="AA6" s="1008"/>
      <c r="AB6" s="1009"/>
      <c r="AC6" s="1009"/>
      <c r="AD6" s="1009"/>
      <c r="AE6" s="1009"/>
      <c r="AF6" s="1100"/>
      <c r="AG6" s="1009"/>
      <c r="AH6" s="1009"/>
      <c r="AI6" s="1009"/>
      <c r="AJ6" s="1020"/>
      <c r="AK6" s="1009"/>
      <c r="AL6" s="1009"/>
      <c r="AM6" s="1009"/>
      <c r="AN6" s="1009"/>
      <c r="AO6" s="1010"/>
      <c r="AP6" s="1008"/>
      <c r="AQ6" s="1009"/>
      <c r="AR6" s="1009"/>
      <c r="AS6" s="1009"/>
      <c r="AT6" s="1010"/>
      <c r="AU6" s="1008"/>
      <c r="AV6" s="1009"/>
      <c r="AW6" s="1009"/>
      <c r="AX6" s="1009"/>
      <c r="AY6" s="1020"/>
      <c r="AZ6" s="223"/>
      <c r="BA6" s="223"/>
      <c r="BB6" s="223"/>
      <c r="BC6" s="223"/>
      <c r="BD6" s="223"/>
      <c r="BE6" s="224"/>
      <c r="BF6" s="224"/>
      <c r="BG6" s="224"/>
      <c r="BH6" s="224"/>
      <c r="BI6" s="224"/>
      <c r="BJ6" s="224"/>
      <c r="BK6" s="224"/>
      <c r="BL6" s="224"/>
      <c r="BM6" s="224"/>
      <c r="BN6" s="224"/>
      <c r="BO6" s="224"/>
      <c r="BP6" s="224"/>
      <c r="BQ6" s="1002"/>
      <c r="BR6" s="1003"/>
      <c r="BS6" s="1003"/>
      <c r="BT6" s="1003"/>
      <c r="BU6" s="1003"/>
      <c r="BV6" s="1003"/>
      <c r="BW6" s="1003"/>
      <c r="BX6" s="1003"/>
      <c r="BY6" s="1003"/>
      <c r="BZ6" s="1003"/>
      <c r="CA6" s="1003"/>
      <c r="CB6" s="1003"/>
      <c r="CC6" s="1003"/>
      <c r="CD6" s="1003"/>
      <c r="CE6" s="1003"/>
      <c r="CF6" s="1003"/>
      <c r="CG6" s="1004"/>
      <c r="CH6" s="1008"/>
      <c r="CI6" s="1009"/>
      <c r="CJ6" s="1009"/>
      <c r="CK6" s="1009"/>
      <c r="CL6" s="1010"/>
      <c r="CM6" s="1008"/>
      <c r="CN6" s="1009"/>
      <c r="CO6" s="1009"/>
      <c r="CP6" s="1009"/>
      <c r="CQ6" s="1010"/>
      <c r="CR6" s="1008"/>
      <c r="CS6" s="1009"/>
      <c r="CT6" s="1009"/>
      <c r="CU6" s="1009"/>
      <c r="CV6" s="1010"/>
      <c r="CW6" s="1008"/>
      <c r="CX6" s="1009"/>
      <c r="CY6" s="1009"/>
      <c r="CZ6" s="1009"/>
      <c r="DA6" s="1010"/>
      <c r="DB6" s="1008"/>
      <c r="DC6" s="1009"/>
      <c r="DD6" s="1009"/>
      <c r="DE6" s="1009"/>
      <c r="DF6" s="1010"/>
      <c r="DG6" s="1092"/>
      <c r="DH6" s="1093"/>
      <c r="DI6" s="1093"/>
      <c r="DJ6" s="1093"/>
      <c r="DK6" s="1094"/>
      <c r="DL6" s="1092"/>
      <c r="DM6" s="1093"/>
      <c r="DN6" s="1093"/>
      <c r="DO6" s="1093"/>
      <c r="DP6" s="1094"/>
      <c r="DQ6" s="1008"/>
      <c r="DR6" s="1009"/>
      <c r="DS6" s="1009"/>
      <c r="DT6" s="1009"/>
      <c r="DU6" s="1010"/>
      <c r="DV6" s="1008"/>
      <c r="DW6" s="1009"/>
      <c r="DX6" s="1009"/>
      <c r="DY6" s="1009"/>
      <c r="DZ6" s="1020"/>
      <c r="EA6" s="225"/>
    </row>
    <row r="7" spans="1:131" s="226" customFormat="1" ht="26.25" customHeight="1" thickTop="1" x14ac:dyDescent="0.15">
      <c r="A7" s="227">
        <v>1</v>
      </c>
      <c r="B7" s="1052" t="s">
        <v>397</v>
      </c>
      <c r="C7" s="1053"/>
      <c r="D7" s="1053"/>
      <c r="E7" s="1053"/>
      <c r="F7" s="1053"/>
      <c r="G7" s="1053"/>
      <c r="H7" s="1053"/>
      <c r="I7" s="1053"/>
      <c r="J7" s="1053"/>
      <c r="K7" s="1053"/>
      <c r="L7" s="1053"/>
      <c r="M7" s="1053"/>
      <c r="N7" s="1053"/>
      <c r="O7" s="1053"/>
      <c r="P7" s="1054"/>
      <c r="Q7" s="1107">
        <v>3743</v>
      </c>
      <c r="R7" s="1108"/>
      <c r="S7" s="1108"/>
      <c r="T7" s="1108"/>
      <c r="U7" s="1108"/>
      <c r="V7" s="1108">
        <v>3575</v>
      </c>
      <c r="W7" s="1108"/>
      <c r="X7" s="1108"/>
      <c r="Y7" s="1108"/>
      <c r="Z7" s="1108"/>
      <c r="AA7" s="1108">
        <v>168</v>
      </c>
      <c r="AB7" s="1108"/>
      <c r="AC7" s="1108"/>
      <c r="AD7" s="1108"/>
      <c r="AE7" s="1109"/>
      <c r="AF7" s="1110">
        <v>114</v>
      </c>
      <c r="AG7" s="1111"/>
      <c r="AH7" s="1111"/>
      <c r="AI7" s="1111"/>
      <c r="AJ7" s="1112"/>
      <c r="AK7" s="1113" t="s">
        <v>591</v>
      </c>
      <c r="AL7" s="1114"/>
      <c r="AM7" s="1114"/>
      <c r="AN7" s="1114"/>
      <c r="AO7" s="1114"/>
      <c r="AP7" s="1114">
        <v>2062</v>
      </c>
      <c r="AQ7" s="1114"/>
      <c r="AR7" s="1114"/>
      <c r="AS7" s="1114"/>
      <c r="AT7" s="1114"/>
      <c r="AU7" s="1115"/>
      <c r="AV7" s="1115"/>
      <c r="AW7" s="1115"/>
      <c r="AX7" s="1115"/>
      <c r="AY7" s="1116"/>
      <c r="AZ7" s="223"/>
      <c r="BA7" s="223"/>
      <c r="BB7" s="223"/>
      <c r="BC7" s="223"/>
      <c r="BD7" s="223"/>
      <c r="BE7" s="224"/>
      <c r="BF7" s="224"/>
      <c r="BG7" s="224"/>
      <c r="BH7" s="224"/>
      <c r="BI7" s="224"/>
      <c r="BJ7" s="224"/>
      <c r="BK7" s="224"/>
      <c r="BL7" s="224"/>
      <c r="BM7" s="224"/>
      <c r="BN7" s="224"/>
      <c r="BO7" s="224"/>
      <c r="BP7" s="224"/>
      <c r="BQ7" s="227">
        <v>1</v>
      </c>
      <c r="BR7" s="228"/>
      <c r="BS7" s="1104"/>
      <c r="BT7" s="1105"/>
      <c r="BU7" s="1105"/>
      <c r="BV7" s="1105"/>
      <c r="BW7" s="1105"/>
      <c r="BX7" s="1105"/>
      <c r="BY7" s="1105"/>
      <c r="BZ7" s="1105"/>
      <c r="CA7" s="1105"/>
      <c r="CB7" s="1105"/>
      <c r="CC7" s="1105"/>
      <c r="CD7" s="1105"/>
      <c r="CE7" s="1105"/>
      <c r="CF7" s="1105"/>
      <c r="CG7" s="1117"/>
      <c r="CH7" s="1101"/>
      <c r="CI7" s="1102"/>
      <c r="CJ7" s="1102"/>
      <c r="CK7" s="1102"/>
      <c r="CL7" s="1103"/>
      <c r="CM7" s="1101"/>
      <c r="CN7" s="1102"/>
      <c r="CO7" s="1102"/>
      <c r="CP7" s="1102"/>
      <c r="CQ7" s="1103"/>
      <c r="CR7" s="1101"/>
      <c r="CS7" s="1102"/>
      <c r="CT7" s="1102"/>
      <c r="CU7" s="1102"/>
      <c r="CV7" s="1103"/>
      <c r="CW7" s="1101"/>
      <c r="CX7" s="1102"/>
      <c r="CY7" s="1102"/>
      <c r="CZ7" s="1102"/>
      <c r="DA7" s="1103"/>
      <c r="DB7" s="1101"/>
      <c r="DC7" s="1102"/>
      <c r="DD7" s="1102"/>
      <c r="DE7" s="1102"/>
      <c r="DF7" s="1103"/>
      <c r="DG7" s="1101"/>
      <c r="DH7" s="1102"/>
      <c r="DI7" s="1102"/>
      <c r="DJ7" s="1102"/>
      <c r="DK7" s="1103"/>
      <c r="DL7" s="1101"/>
      <c r="DM7" s="1102"/>
      <c r="DN7" s="1102"/>
      <c r="DO7" s="1102"/>
      <c r="DP7" s="1103"/>
      <c r="DQ7" s="1101"/>
      <c r="DR7" s="1102"/>
      <c r="DS7" s="1102"/>
      <c r="DT7" s="1102"/>
      <c r="DU7" s="1103"/>
      <c r="DV7" s="1104"/>
      <c r="DW7" s="1105"/>
      <c r="DX7" s="1105"/>
      <c r="DY7" s="1105"/>
      <c r="DZ7" s="1106"/>
      <c r="EA7" s="225"/>
    </row>
    <row r="8" spans="1:131" s="226" customFormat="1" ht="26.25" customHeight="1" x14ac:dyDescent="0.15">
      <c r="A8" s="229">
        <v>2</v>
      </c>
      <c r="B8" s="1034"/>
      <c r="C8" s="1035"/>
      <c r="D8" s="1035"/>
      <c r="E8" s="1035"/>
      <c r="F8" s="1035"/>
      <c r="G8" s="1035"/>
      <c r="H8" s="1035"/>
      <c r="I8" s="1035"/>
      <c r="J8" s="1035"/>
      <c r="K8" s="1035"/>
      <c r="L8" s="1035"/>
      <c r="M8" s="1035"/>
      <c r="N8" s="1035"/>
      <c r="O8" s="1035"/>
      <c r="P8" s="1036"/>
      <c r="Q8" s="1042"/>
      <c r="R8" s="1043"/>
      <c r="S8" s="1043"/>
      <c r="T8" s="1043"/>
      <c r="U8" s="1043"/>
      <c r="V8" s="1043"/>
      <c r="W8" s="1043"/>
      <c r="X8" s="1043"/>
      <c r="Y8" s="1043"/>
      <c r="Z8" s="1043"/>
      <c r="AA8" s="1043"/>
      <c r="AB8" s="1043"/>
      <c r="AC8" s="1043"/>
      <c r="AD8" s="1043"/>
      <c r="AE8" s="1044"/>
      <c r="AF8" s="1039"/>
      <c r="AG8" s="1040"/>
      <c r="AH8" s="1040"/>
      <c r="AI8" s="1040"/>
      <c r="AJ8" s="1041"/>
      <c r="AK8" s="1085"/>
      <c r="AL8" s="1086"/>
      <c r="AM8" s="1086"/>
      <c r="AN8" s="1086"/>
      <c r="AO8" s="1086"/>
      <c r="AP8" s="1086"/>
      <c r="AQ8" s="1086"/>
      <c r="AR8" s="1086"/>
      <c r="AS8" s="1086"/>
      <c r="AT8" s="1086"/>
      <c r="AU8" s="1087"/>
      <c r="AV8" s="1087"/>
      <c r="AW8" s="1087"/>
      <c r="AX8" s="1087"/>
      <c r="AY8" s="1088"/>
      <c r="AZ8" s="223"/>
      <c r="BA8" s="223"/>
      <c r="BB8" s="223"/>
      <c r="BC8" s="223"/>
      <c r="BD8" s="223"/>
      <c r="BE8" s="224"/>
      <c r="BF8" s="224"/>
      <c r="BG8" s="224"/>
      <c r="BH8" s="224"/>
      <c r="BI8" s="224"/>
      <c r="BJ8" s="224"/>
      <c r="BK8" s="224"/>
      <c r="BL8" s="224"/>
      <c r="BM8" s="224"/>
      <c r="BN8" s="224"/>
      <c r="BO8" s="224"/>
      <c r="BP8" s="224"/>
      <c r="BQ8" s="229">
        <v>2</v>
      </c>
      <c r="BR8" s="230"/>
      <c r="BS8" s="996"/>
      <c r="BT8" s="997"/>
      <c r="BU8" s="997"/>
      <c r="BV8" s="997"/>
      <c r="BW8" s="997"/>
      <c r="BX8" s="997"/>
      <c r="BY8" s="997"/>
      <c r="BZ8" s="997"/>
      <c r="CA8" s="997"/>
      <c r="CB8" s="997"/>
      <c r="CC8" s="997"/>
      <c r="CD8" s="997"/>
      <c r="CE8" s="997"/>
      <c r="CF8" s="997"/>
      <c r="CG8" s="1018"/>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25"/>
    </row>
    <row r="9" spans="1:131" s="226" customFormat="1" ht="26.25" customHeight="1" x14ac:dyDescent="0.15">
      <c r="A9" s="229">
        <v>3</v>
      </c>
      <c r="B9" s="1034"/>
      <c r="C9" s="1035"/>
      <c r="D9" s="1035"/>
      <c r="E9" s="1035"/>
      <c r="F9" s="1035"/>
      <c r="G9" s="1035"/>
      <c r="H9" s="1035"/>
      <c r="I9" s="1035"/>
      <c r="J9" s="1035"/>
      <c r="K9" s="1035"/>
      <c r="L9" s="1035"/>
      <c r="M9" s="1035"/>
      <c r="N9" s="1035"/>
      <c r="O9" s="1035"/>
      <c r="P9" s="1036"/>
      <c r="Q9" s="1042"/>
      <c r="R9" s="1043"/>
      <c r="S9" s="1043"/>
      <c r="T9" s="1043"/>
      <c r="U9" s="1043"/>
      <c r="V9" s="1043"/>
      <c r="W9" s="1043"/>
      <c r="X9" s="1043"/>
      <c r="Y9" s="1043"/>
      <c r="Z9" s="1043"/>
      <c r="AA9" s="1043"/>
      <c r="AB9" s="1043"/>
      <c r="AC9" s="1043"/>
      <c r="AD9" s="1043"/>
      <c r="AE9" s="1044"/>
      <c r="AF9" s="1039"/>
      <c r="AG9" s="1040"/>
      <c r="AH9" s="1040"/>
      <c r="AI9" s="1040"/>
      <c r="AJ9" s="1041"/>
      <c r="AK9" s="1085"/>
      <c r="AL9" s="1086"/>
      <c r="AM9" s="1086"/>
      <c r="AN9" s="1086"/>
      <c r="AO9" s="1086"/>
      <c r="AP9" s="1086"/>
      <c r="AQ9" s="1086"/>
      <c r="AR9" s="1086"/>
      <c r="AS9" s="1086"/>
      <c r="AT9" s="1086"/>
      <c r="AU9" s="1087"/>
      <c r="AV9" s="1087"/>
      <c r="AW9" s="1087"/>
      <c r="AX9" s="1087"/>
      <c r="AY9" s="1088"/>
      <c r="AZ9" s="223"/>
      <c r="BA9" s="223"/>
      <c r="BB9" s="223"/>
      <c r="BC9" s="223"/>
      <c r="BD9" s="223"/>
      <c r="BE9" s="224"/>
      <c r="BF9" s="224"/>
      <c r="BG9" s="224"/>
      <c r="BH9" s="224"/>
      <c r="BI9" s="224"/>
      <c r="BJ9" s="224"/>
      <c r="BK9" s="224"/>
      <c r="BL9" s="224"/>
      <c r="BM9" s="224"/>
      <c r="BN9" s="224"/>
      <c r="BO9" s="224"/>
      <c r="BP9" s="224"/>
      <c r="BQ9" s="229">
        <v>3</v>
      </c>
      <c r="BR9" s="230"/>
      <c r="BS9" s="996"/>
      <c r="BT9" s="997"/>
      <c r="BU9" s="997"/>
      <c r="BV9" s="997"/>
      <c r="BW9" s="997"/>
      <c r="BX9" s="997"/>
      <c r="BY9" s="997"/>
      <c r="BZ9" s="997"/>
      <c r="CA9" s="997"/>
      <c r="CB9" s="997"/>
      <c r="CC9" s="997"/>
      <c r="CD9" s="997"/>
      <c r="CE9" s="997"/>
      <c r="CF9" s="997"/>
      <c r="CG9" s="1018"/>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25"/>
    </row>
    <row r="10" spans="1:131" s="226" customFormat="1" ht="26.25" customHeight="1" x14ac:dyDescent="0.15">
      <c r="A10" s="229">
        <v>4</v>
      </c>
      <c r="B10" s="1034"/>
      <c r="C10" s="1035"/>
      <c r="D10" s="1035"/>
      <c r="E10" s="1035"/>
      <c r="F10" s="1035"/>
      <c r="G10" s="1035"/>
      <c r="H10" s="1035"/>
      <c r="I10" s="1035"/>
      <c r="J10" s="1035"/>
      <c r="K10" s="1035"/>
      <c r="L10" s="1035"/>
      <c r="M10" s="1035"/>
      <c r="N10" s="1035"/>
      <c r="O10" s="1035"/>
      <c r="P10" s="1036"/>
      <c r="Q10" s="1042"/>
      <c r="R10" s="1043"/>
      <c r="S10" s="1043"/>
      <c r="T10" s="1043"/>
      <c r="U10" s="1043"/>
      <c r="V10" s="1043"/>
      <c r="W10" s="1043"/>
      <c r="X10" s="1043"/>
      <c r="Y10" s="1043"/>
      <c r="Z10" s="1043"/>
      <c r="AA10" s="1043"/>
      <c r="AB10" s="1043"/>
      <c r="AC10" s="1043"/>
      <c r="AD10" s="1043"/>
      <c r="AE10" s="1044"/>
      <c r="AF10" s="1039"/>
      <c r="AG10" s="1040"/>
      <c r="AH10" s="1040"/>
      <c r="AI10" s="1040"/>
      <c r="AJ10" s="1041"/>
      <c r="AK10" s="1085"/>
      <c r="AL10" s="1086"/>
      <c r="AM10" s="1086"/>
      <c r="AN10" s="1086"/>
      <c r="AO10" s="1086"/>
      <c r="AP10" s="1086"/>
      <c r="AQ10" s="1086"/>
      <c r="AR10" s="1086"/>
      <c r="AS10" s="1086"/>
      <c r="AT10" s="1086"/>
      <c r="AU10" s="1087"/>
      <c r="AV10" s="1087"/>
      <c r="AW10" s="1087"/>
      <c r="AX10" s="1087"/>
      <c r="AY10" s="1088"/>
      <c r="AZ10" s="223"/>
      <c r="BA10" s="223"/>
      <c r="BB10" s="223"/>
      <c r="BC10" s="223"/>
      <c r="BD10" s="223"/>
      <c r="BE10" s="224"/>
      <c r="BF10" s="224"/>
      <c r="BG10" s="224"/>
      <c r="BH10" s="224"/>
      <c r="BI10" s="224"/>
      <c r="BJ10" s="224"/>
      <c r="BK10" s="224"/>
      <c r="BL10" s="224"/>
      <c r="BM10" s="224"/>
      <c r="BN10" s="224"/>
      <c r="BO10" s="224"/>
      <c r="BP10" s="224"/>
      <c r="BQ10" s="229">
        <v>4</v>
      </c>
      <c r="BR10" s="230"/>
      <c r="BS10" s="996"/>
      <c r="BT10" s="997"/>
      <c r="BU10" s="997"/>
      <c r="BV10" s="997"/>
      <c r="BW10" s="997"/>
      <c r="BX10" s="997"/>
      <c r="BY10" s="997"/>
      <c r="BZ10" s="997"/>
      <c r="CA10" s="997"/>
      <c r="CB10" s="997"/>
      <c r="CC10" s="997"/>
      <c r="CD10" s="997"/>
      <c r="CE10" s="997"/>
      <c r="CF10" s="997"/>
      <c r="CG10" s="1018"/>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25"/>
    </row>
    <row r="11" spans="1:131" s="226" customFormat="1" ht="26.25" customHeight="1" x14ac:dyDescent="0.15">
      <c r="A11" s="229">
        <v>5</v>
      </c>
      <c r="B11" s="1034"/>
      <c r="C11" s="1035"/>
      <c r="D11" s="1035"/>
      <c r="E11" s="1035"/>
      <c r="F11" s="1035"/>
      <c r="G11" s="1035"/>
      <c r="H11" s="1035"/>
      <c r="I11" s="1035"/>
      <c r="J11" s="1035"/>
      <c r="K11" s="1035"/>
      <c r="L11" s="1035"/>
      <c r="M11" s="1035"/>
      <c r="N11" s="1035"/>
      <c r="O11" s="1035"/>
      <c r="P11" s="1036"/>
      <c r="Q11" s="1042"/>
      <c r="R11" s="1043"/>
      <c r="S11" s="1043"/>
      <c r="T11" s="1043"/>
      <c r="U11" s="1043"/>
      <c r="V11" s="1043"/>
      <c r="W11" s="1043"/>
      <c r="X11" s="1043"/>
      <c r="Y11" s="1043"/>
      <c r="Z11" s="1043"/>
      <c r="AA11" s="1043"/>
      <c r="AB11" s="1043"/>
      <c r="AC11" s="1043"/>
      <c r="AD11" s="1043"/>
      <c r="AE11" s="1044"/>
      <c r="AF11" s="1039"/>
      <c r="AG11" s="1040"/>
      <c r="AH11" s="1040"/>
      <c r="AI11" s="1040"/>
      <c r="AJ11" s="1041"/>
      <c r="AK11" s="1085"/>
      <c r="AL11" s="1086"/>
      <c r="AM11" s="1086"/>
      <c r="AN11" s="1086"/>
      <c r="AO11" s="1086"/>
      <c r="AP11" s="1086"/>
      <c r="AQ11" s="1086"/>
      <c r="AR11" s="1086"/>
      <c r="AS11" s="1086"/>
      <c r="AT11" s="1086"/>
      <c r="AU11" s="1087"/>
      <c r="AV11" s="1087"/>
      <c r="AW11" s="1087"/>
      <c r="AX11" s="1087"/>
      <c r="AY11" s="1088"/>
      <c r="AZ11" s="223"/>
      <c r="BA11" s="223"/>
      <c r="BB11" s="223"/>
      <c r="BC11" s="223"/>
      <c r="BD11" s="223"/>
      <c r="BE11" s="224"/>
      <c r="BF11" s="224"/>
      <c r="BG11" s="224"/>
      <c r="BH11" s="224"/>
      <c r="BI11" s="224"/>
      <c r="BJ11" s="224"/>
      <c r="BK11" s="224"/>
      <c r="BL11" s="224"/>
      <c r="BM11" s="224"/>
      <c r="BN11" s="224"/>
      <c r="BO11" s="224"/>
      <c r="BP11" s="224"/>
      <c r="BQ11" s="229">
        <v>5</v>
      </c>
      <c r="BR11" s="230"/>
      <c r="BS11" s="996"/>
      <c r="BT11" s="997"/>
      <c r="BU11" s="997"/>
      <c r="BV11" s="997"/>
      <c r="BW11" s="997"/>
      <c r="BX11" s="997"/>
      <c r="BY11" s="997"/>
      <c r="BZ11" s="997"/>
      <c r="CA11" s="997"/>
      <c r="CB11" s="997"/>
      <c r="CC11" s="997"/>
      <c r="CD11" s="997"/>
      <c r="CE11" s="997"/>
      <c r="CF11" s="997"/>
      <c r="CG11" s="1018"/>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25"/>
    </row>
    <row r="12" spans="1:131" s="226" customFormat="1" ht="26.25" customHeight="1" x14ac:dyDescent="0.15">
      <c r="A12" s="229">
        <v>6</v>
      </c>
      <c r="B12" s="1034"/>
      <c r="C12" s="1035"/>
      <c r="D12" s="1035"/>
      <c r="E12" s="1035"/>
      <c r="F12" s="1035"/>
      <c r="G12" s="1035"/>
      <c r="H12" s="1035"/>
      <c r="I12" s="1035"/>
      <c r="J12" s="1035"/>
      <c r="K12" s="1035"/>
      <c r="L12" s="1035"/>
      <c r="M12" s="1035"/>
      <c r="N12" s="1035"/>
      <c r="O12" s="1035"/>
      <c r="P12" s="1036"/>
      <c r="Q12" s="1042"/>
      <c r="R12" s="1043"/>
      <c r="S12" s="1043"/>
      <c r="T12" s="1043"/>
      <c r="U12" s="1043"/>
      <c r="V12" s="1043"/>
      <c r="W12" s="1043"/>
      <c r="X12" s="1043"/>
      <c r="Y12" s="1043"/>
      <c r="Z12" s="1043"/>
      <c r="AA12" s="1043"/>
      <c r="AB12" s="1043"/>
      <c r="AC12" s="1043"/>
      <c r="AD12" s="1043"/>
      <c r="AE12" s="1044"/>
      <c r="AF12" s="1039"/>
      <c r="AG12" s="1040"/>
      <c r="AH12" s="1040"/>
      <c r="AI12" s="1040"/>
      <c r="AJ12" s="1041"/>
      <c r="AK12" s="1085"/>
      <c r="AL12" s="1086"/>
      <c r="AM12" s="1086"/>
      <c r="AN12" s="1086"/>
      <c r="AO12" s="1086"/>
      <c r="AP12" s="1086"/>
      <c r="AQ12" s="1086"/>
      <c r="AR12" s="1086"/>
      <c r="AS12" s="1086"/>
      <c r="AT12" s="1086"/>
      <c r="AU12" s="1087"/>
      <c r="AV12" s="1087"/>
      <c r="AW12" s="1087"/>
      <c r="AX12" s="1087"/>
      <c r="AY12" s="1088"/>
      <c r="AZ12" s="223"/>
      <c r="BA12" s="223"/>
      <c r="BB12" s="223"/>
      <c r="BC12" s="223"/>
      <c r="BD12" s="223"/>
      <c r="BE12" s="224"/>
      <c r="BF12" s="224"/>
      <c r="BG12" s="224"/>
      <c r="BH12" s="224"/>
      <c r="BI12" s="224"/>
      <c r="BJ12" s="224"/>
      <c r="BK12" s="224"/>
      <c r="BL12" s="224"/>
      <c r="BM12" s="224"/>
      <c r="BN12" s="224"/>
      <c r="BO12" s="224"/>
      <c r="BP12" s="224"/>
      <c r="BQ12" s="229">
        <v>6</v>
      </c>
      <c r="BR12" s="230"/>
      <c r="BS12" s="996"/>
      <c r="BT12" s="997"/>
      <c r="BU12" s="997"/>
      <c r="BV12" s="997"/>
      <c r="BW12" s="997"/>
      <c r="BX12" s="997"/>
      <c r="BY12" s="997"/>
      <c r="BZ12" s="997"/>
      <c r="CA12" s="997"/>
      <c r="CB12" s="997"/>
      <c r="CC12" s="997"/>
      <c r="CD12" s="997"/>
      <c r="CE12" s="997"/>
      <c r="CF12" s="997"/>
      <c r="CG12" s="1018"/>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25"/>
    </row>
    <row r="13" spans="1:131" s="226" customFormat="1" ht="26.25" customHeight="1" x14ac:dyDescent="0.15">
      <c r="A13" s="229">
        <v>7</v>
      </c>
      <c r="B13" s="1034"/>
      <c r="C13" s="1035"/>
      <c r="D13" s="1035"/>
      <c r="E13" s="1035"/>
      <c r="F13" s="1035"/>
      <c r="G13" s="1035"/>
      <c r="H13" s="1035"/>
      <c r="I13" s="1035"/>
      <c r="J13" s="1035"/>
      <c r="K13" s="1035"/>
      <c r="L13" s="1035"/>
      <c r="M13" s="1035"/>
      <c r="N13" s="1035"/>
      <c r="O13" s="1035"/>
      <c r="P13" s="1036"/>
      <c r="Q13" s="1042"/>
      <c r="R13" s="1043"/>
      <c r="S13" s="1043"/>
      <c r="T13" s="1043"/>
      <c r="U13" s="1043"/>
      <c r="V13" s="1043"/>
      <c r="W13" s="1043"/>
      <c r="X13" s="1043"/>
      <c r="Y13" s="1043"/>
      <c r="Z13" s="1043"/>
      <c r="AA13" s="1043"/>
      <c r="AB13" s="1043"/>
      <c r="AC13" s="1043"/>
      <c r="AD13" s="1043"/>
      <c r="AE13" s="1044"/>
      <c r="AF13" s="1039"/>
      <c r="AG13" s="1040"/>
      <c r="AH13" s="1040"/>
      <c r="AI13" s="1040"/>
      <c r="AJ13" s="1041"/>
      <c r="AK13" s="1085"/>
      <c r="AL13" s="1086"/>
      <c r="AM13" s="1086"/>
      <c r="AN13" s="1086"/>
      <c r="AO13" s="1086"/>
      <c r="AP13" s="1086"/>
      <c r="AQ13" s="1086"/>
      <c r="AR13" s="1086"/>
      <c r="AS13" s="1086"/>
      <c r="AT13" s="1086"/>
      <c r="AU13" s="1087"/>
      <c r="AV13" s="1087"/>
      <c r="AW13" s="1087"/>
      <c r="AX13" s="1087"/>
      <c r="AY13" s="1088"/>
      <c r="AZ13" s="223"/>
      <c r="BA13" s="223"/>
      <c r="BB13" s="223"/>
      <c r="BC13" s="223"/>
      <c r="BD13" s="223"/>
      <c r="BE13" s="224"/>
      <c r="BF13" s="224"/>
      <c r="BG13" s="224"/>
      <c r="BH13" s="224"/>
      <c r="BI13" s="224"/>
      <c r="BJ13" s="224"/>
      <c r="BK13" s="224"/>
      <c r="BL13" s="224"/>
      <c r="BM13" s="224"/>
      <c r="BN13" s="224"/>
      <c r="BO13" s="224"/>
      <c r="BP13" s="224"/>
      <c r="BQ13" s="229">
        <v>7</v>
      </c>
      <c r="BR13" s="230"/>
      <c r="BS13" s="996"/>
      <c r="BT13" s="997"/>
      <c r="BU13" s="997"/>
      <c r="BV13" s="997"/>
      <c r="BW13" s="997"/>
      <c r="BX13" s="997"/>
      <c r="BY13" s="997"/>
      <c r="BZ13" s="997"/>
      <c r="CA13" s="997"/>
      <c r="CB13" s="997"/>
      <c r="CC13" s="997"/>
      <c r="CD13" s="997"/>
      <c r="CE13" s="997"/>
      <c r="CF13" s="997"/>
      <c r="CG13" s="1018"/>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25"/>
    </row>
    <row r="14" spans="1:131" s="226" customFormat="1" ht="26.25" customHeight="1" x14ac:dyDescent="0.15">
      <c r="A14" s="229">
        <v>8</v>
      </c>
      <c r="B14" s="1034"/>
      <c r="C14" s="1035"/>
      <c r="D14" s="1035"/>
      <c r="E14" s="1035"/>
      <c r="F14" s="1035"/>
      <c r="G14" s="1035"/>
      <c r="H14" s="1035"/>
      <c r="I14" s="1035"/>
      <c r="J14" s="1035"/>
      <c r="K14" s="1035"/>
      <c r="L14" s="1035"/>
      <c r="M14" s="1035"/>
      <c r="N14" s="1035"/>
      <c r="O14" s="1035"/>
      <c r="P14" s="1036"/>
      <c r="Q14" s="1042"/>
      <c r="R14" s="1043"/>
      <c r="S14" s="1043"/>
      <c r="T14" s="1043"/>
      <c r="U14" s="1043"/>
      <c r="V14" s="1043"/>
      <c r="W14" s="1043"/>
      <c r="X14" s="1043"/>
      <c r="Y14" s="1043"/>
      <c r="Z14" s="1043"/>
      <c r="AA14" s="1043"/>
      <c r="AB14" s="1043"/>
      <c r="AC14" s="1043"/>
      <c r="AD14" s="1043"/>
      <c r="AE14" s="1044"/>
      <c r="AF14" s="1039"/>
      <c r="AG14" s="1040"/>
      <c r="AH14" s="1040"/>
      <c r="AI14" s="1040"/>
      <c r="AJ14" s="1041"/>
      <c r="AK14" s="1085"/>
      <c r="AL14" s="1086"/>
      <c r="AM14" s="1086"/>
      <c r="AN14" s="1086"/>
      <c r="AO14" s="1086"/>
      <c r="AP14" s="1086"/>
      <c r="AQ14" s="1086"/>
      <c r="AR14" s="1086"/>
      <c r="AS14" s="1086"/>
      <c r="AT14" s="1086"/>
      <c r="AU14" s="1087"/>
      <c r="AV14" s="1087"/>
      <c r="AW14" s="1087"/>
      <c r="AX14" s="1087"/>
      <c r="AY14" s="1088"/>
      <c r="AZ14" s="223"/>
      <c r="BA14" s="223"/>
      <c r="BB14" s="223"/>
      <c r="BC14" s="223"/>
      <c r="BD14" s="223"/>
      <c r="BE14" s="224"/>
      <c r="BF14" s="224"/>
      <c r="BG14" s="224"/>
      <c r="BH14" s="224"/>
      <c r="BI14" s="224"/>
      <c r="BJ14" s="224"/>
      <c r="BK14" s="224"/>
      <c r="BL14" s="224"/>
      <c r="BM14" s="224"/>
      <c r="BN14" s="224"/>
      <c r="BO14" s="224"/>
      <c r="BP14" s="224"/>
      <c r="BQ14" s="229">
        <v>8</v>
      </c>
      <c r="BR14" s="230"/>
      <c r="BS14" s="996"/>
      <c r="BT14" s="997"/>
      <c r="BU14" s="997"/>
      <c r="BV14" s="997"/>
      <c r="BW14" s="997"/>
      <c r="BX14" s="997"/>
      <c r="BY14" s="997"/>
      <c r="BZ14" s="997"/>
      <c r="CA14" s="997"/>
      <c r="CB14" s="997"/>
      <c r="CC14" s="997"/>
      <c r="CD14" s="997"/>
      <c r="CE14" s="997"/>
      <c r="CF14" s="997"/>
      <c r="CG14" s="1018"/>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25"/>
    </row>
    <row r="15" spans="1:131" s="226" customFormat="1" ht="26.25" customHeight="1" x14ac:dyDescent="0.15">
      <c r="A15" s="229">
        <v>9</v>
      </c>
      <c r="B15" s="1034"/>
      <c r="C15" s="1035"/>
      <c r="D15" s="1035"/>
      <c r="E15" s="1035"/>
      <c r="F15" s="1035"/>
      <c r="G15" s="1035"/>
      <c r="H15" s="1035"/>
      <c r="I15" s="1035"/>
      <c r="J15" s="1035"/>
      <c r="K15" s="1035"/>
      <c r="L15" s="1035"/>
      <c r="M15" s="1035"/>
      <c r="N15" s="1035"/>
      <c r="O15" s="1035"/>
      <c r="P15" s="1036"/>
      <c r="Q15" s="1042"/>
      <c r="R15" s="1043"/>
      <c r="S15" s="1043"/>
      <c r="T15" s="1043"/>
      <c r="U15" s="1043"/>
      <c r="V15" s="1043"/>
      <c r="W15" s="1043"/>
      <c r="X15" s="1043"/>
      <c r="Y15" s="1043"/>
      <c r="Z15" s="1043"/>
      <c r="AA15" s="1043"/>
      <c r="AB15" s="1043"/>
      <c r="AC15" s="1043"/>
      <c r="AD15" s="1043"/>
      <c r="AE15" s="1044"/>
      <c r="AF15" s="1039"/>
      <c r="AG15" s="1040"/>
      <c r="AH15" s="1040"/>
      <c r="AI15" s="1040"/>
      <c r="AJ15" s="1041"/>
      <c r="AK15" s="1085"/>
      <c r="AL15" s="1086"/>
      <c r="AM15" s="1086"/>
      <c r="AN15" s="1086"/>
      <c r="AO15" s="1086"/>
      <c r="AP15" s="1086"/>
      <c r="AQ15" s="1086"/>
      <c r="AR15" s="1086"/>
      <c r="AS15" s="1086"/>
      <c r="AT15" s="1086"/>
      <c r="AU15" s="1087"/>
      <c r="AV15" s="1087"/>
      <c r="AW15" s="1087"/>
      <c r="AX15" s="1087"/>
      <c r="AY15" s="1088"/>
      <c r="AZ15" s="223"/>
      <c r="BA15" s="223"/>
      <c r="BB15" s="223"/>
      <c r="BC15" s="223"/>
      <c r="BD15" s="223"/>
      <c r="BE15" s="224"/>
      <c r="BF15" s="224"/>
      <c r="BG15" s="224"/>
      <c r="BH15" s="224"/>
      <c r="BI15" s="224"/>
      <c r="BJ15" s="224"/>
      <c r="BK15" s="224"/>
      <c r="BL15" s="224"/>
      <c r="BM15" s="224"/>
      <c r="BN15" s="224"/>
      <c r="BO15" s="224"/>
      <c r="BP15" s="224"/>
      <c r="BQ15" s="229">
        <v>9</v>
      </c>
      <c r="BR15" s="230"/>
      <c r="BS15" s="996"/>
      <c r="BT15" s="997"/>
      <c r="BU15" s="997"/>
      <c r="BV15" s="997"/>
      <c r="BW15" s="997"/>
      <c r="BX15" s="997"/>
      <c r="BY15" s="997"/>
      <c r="BZ15" s="997"/>
      <c r="CA15" s="997"/>
      <c r="CB15" s="997"/>
      <c r="CC15" s="997"/>
      <c r="CD15" s="997"/>
      <c r="CE15" s="997"/>
      <c r="CF15" s="997"/>
      <c r="CG15" s="1018"/>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25"/>
    </row>
    <row r="16" spans="1:131" s="226" customFormat="1" ht="26.25" customHeight="1" x14ac:dyDescent="0.15">
      <c r="A16" s="229">
        <v>10</v>
      </c>
      <c r="B16" s="1034"/>
      <c r="C16" s="1035"/>
      <c r="D16" s="1035"/>
      <c r="E16" s="1035"/>
      <c r="F16" s="1035"/>
      <c r="G16" s="1035"/>
      <c r="H16" s="1035"/>
      <c r="I16" s="1035"/>
      <c r="J16" s="1035"/>
      <c r="K16" s="1035"/>
      <c r="L16" s="1035"/>
      <c r="M16" s="1035"/>
      <c r="N16" s="1035"/>
      <c r="O16" s="1035"/>
      <c r="P16" s="1036"/>
      <c r="Q16" s="1042"/>
      <c r="R16" s="1043"/>
      <c r="S16" s="1043"/>
      <c r="T16" s="1043"/>
      <c r="U16" s="1043"/>
      <c r="V16" s="1043"/>
      <c r="W16" s="1043"/>
      <c r="X16" s="1043"/>
      <c r="Y16" s="1043"/>
      <c r="Z16" s="1043"/>
      <c r="AA16" s="1043"/>
      <c r="AB16" s="1043"/>
      <c r="AC16" s="1043"/>
      <c r="AD16" s="1043"/>
      <c r="AE16" s="1044"/>
      <c r="AF16" s="1039"/>
      <c r="AG16" s="1040"/>
      <c r="AH16" s="1040"/>
      <c r="AI16" s="1040"/>
      <c r="AJ16" s="1041"/>
      <c r="AK16" s="1085"/>
      <c r="AL16" s="1086"/>
      <c r="AM16" s="1086"/>
      <c r="AN16" s="1086"/>
      <c r="AO16" s="1086"/>
      <c r="AP16" s="1086"/>
      <c r="AQ16" s="1086"/>
      <c r="AR16" s="1086"/>
      <c r="AS16" s="1086"/>
      <c r="AT16" s="1086"/>
      <c r="AU16" s="1087"/>
      <c r="AV16" s="1087"/>
      <c r="AW16" s="1087"/>
      <c r="AX16" s="1087"/>
      <c r="AY16" s="1088"/>
      <c r="AZ16" s="223"/>
      <c r="BA16" s="223"/>
      <c r="BB16" s="223"/>
      <c r="BC16" s="223"/>
      <c r="BD16" s="223"/>
      <c r="BE16" s="224"/>
      <c r="BF16" s="224"/>
      <c r="BG16" s="224"/>
      <c r="BH16" s="224"/>
      <c r="BI16" s="224"/>
      <c r="BJ16" s="224"/>
      <c r="BK16" s="224"/>
      <c r="BL16" s="224"/>
      <c r="BM16" s="224"/>
      <c r="BN16" s="224"/>
      <c r="BO16" s="224"/>
      <c r="BP16" s="224"/>
      <c r="BQ16" s="229">
        <v>10</v>
      </c>
      <c r="BR16" s="230"/>
      <c r="BS16" s="996"/>
      <c r="BT16" s="997"/>
      <c r="BU16" s="997"/>
      <c r="BV16" s="997"/>
      <c r="BW16" s="997"/>
      <c r="BX16" s="997"/>
      <c r="BY16" s="997"/>
      <c r="BZ16" s="997"/>
      <c r="CA16" s="997"/>
      <c r="CB16" s="997"/>
      <c r="CC16" s="997"/>
      <c r="CD16" s="997"/>
      <c r="CE16" s="997"/>
      <c r="CF16" s="997"/>
      <c r="CG16" s="1018"/>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25"/>
    </row>
    <row r="17" spans="1:131" s="226" customFormat="1" ht="26.25" customHeight="1" x14ac:dyDescent="0.15">
      <c r="A17" s="229">
        <v>11</v>
      </c>
      <c r="B17" s="1034"/>
      <c r="C17" s="1035"/>
      <c r="D17" s="1035"/>
      <c r="E17" s="1035"/>
      <c r="F17" s="1035"/>
      <c r="G17" s="1035"/>
      <c r="H17" s="1035"/>
      <c r="I17" s="1035"/>
      <c r="J17" s="1035"/>
      <c r="K17" s="1035"/>
      <c r="L17" s="1035"/>
      <c r="M17" s="1035"/>
      <c r="N17" s="1035"/>
      <c r="O17" s="1035"/>
      <c r="P17" s="1036"/>
      <c r="Q17" s="1042"/>
      <c r="R17" s="1043"/>
      <c r="S17" s="1043"/>
      <c r="T17" s="1043"/>
      <c r="U17" s="1043"/>
      <c r="V17" s="1043"/>
      <c r="W17" s="1043"/>
      <c r="X17" s="1043"/>
      <c r="Y17" s="1043"/>
      <c r="Z17" s="1043"/>
      <c r="AA17" s="1043"/>
      <c r="AB17" s="1043"/>
      <c r="AC17" s="1043"/>
      <c r="AD17" s="1043"/>
      <c r="AE17" s="1044"/>
      <c r="AF17" s="1039"/>
      <c r="AG17" s="1040"/>
      <c r="AH17" s="1040"/>
      <c r="AI17" s="1040"/>
      <c r="AJ17" s="1041"/>
      <c r="AK17" s="1085"/>
      <c r="AL17" s="1086"/>
      <c r="AM17" s="1086"/>
      <c r="AN17" s="1086"/>
      <c r="AO17" s="1086"/>
      <c r="AP17" s="1086"/>
      <c r="AQ17" s="1086"/>
      <c r="AR17" s="1086"/>
      <c r="AS17" s="1086"/>
      <c r="AT17" s="1086"/>
      <c r="AU17" s="1087"/>
      <c r="AV17" s="1087"/>
      <c r="AW17" s="1087"/>
      <c r="AX17" s="1087"/>
      <c r="AY17" s="1088"/>
      <c r="AZ17" s="223"/>
      <c r="BA17" s="223"/>
      <c r="BB17" s="223"/>
      <c r="BC17" s="223"/>
      <c r="BD17" s="223"/>
      <c r="BE17" s="224"/>
      <c r="BF17" s="224"/>
      <c r="BG17" s="224"/>
      <c r="BH17" s="224"/>
      <c r="BI17" s="224"/>
      <c r="BJ17" s="224"/>
      <c r="BK17" s="224"/>
      <c r="BL17" s="224"/>
      <c r="BM17" s="224"/>
      <c r="BN17" s="224"/>
      <c r="BO17" s="224"/>
      <c r="BP17" s="224"/>
      <c r="BQ17" s="229">
        <v>11</v>
      </c>
      <c r="BR17" s="230"/>
      <c r="BS17" s="996"/>
      <c r="BT17" s="997"/>
      <c r="BU17" s="997"/>
      <c r="BV17" s="997"/>
      <c r="BW17" s="997"/>
      <c r="BX17" s="997"/>
      <c r="BY17" s="997"/>
      <c r="BZ17" s="997"/>
      <c r="CA17" s="997"/>
      <c r="CB17" s="997"/>
      <c r="CC17" s="997"/>
      <c r="CD17" s="997"/>
      <c r="CE17" s="997"/>
      <c r="CF17" s="997"/>
      <c r="CG17" s="1018"/>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25"/>
    </row>
    <row r="18" spans="1:131" s="226" customFormat="1" ht="26.25" customHeight="1" x14ac:dyDescent="0.15">
      <c r="A18" s="229">
        <v>12</v>
      </c>
      <c r="B18" s="1034"/>
      <c r="C18" s="1035"/>
      <c r="D18" s="1035"/>
      <c r="E18" s="1035"/>
      <c r="F18" s="1035"/>
      <c r="G18" s="1035"/>
      <c r="H18" s="1035"/>
      <c r="I18" s="1035"/>
      <c r="J18" s="1035"/>
      <c r="K18" s="1035"/>
      <c r="L18" s="1035"/>
      <c r="M18" s="1035"/>
      <c r="N18" s="1035"/>
      <c r="O18" s="1035"/>
      <c r="P18" s="1036"/>
      <c r="Q18" s="1042"/>
      <c r="R18" s="1043"/>
      <c r="S18" s="1043"/>
      <c r="T18" s="1043"/>
      <c r="U18" s="1043"/>
      <c r="V18" s="1043"/>
      <c r="W18" s="1043"/>
      <c r="X18" s="1043"/>
      <c r="Y18" s="1043"/>
      <c r="Z18" s="1043"/>
      <c r="AA18" s="1043"/>
      <c r="AB18" s="1043"/>
      <c r="AC18" s="1043"/>
      <c r="AD18" s="1043"/>
      <c r="AE18" s="1044"/>
      <c r="AF18" s="1039"/>
      <c r="AG18" s="1040"/>
      <c r="AH18" s="1040"/>
      <c r="AI18" s="1040"/>
      <c r="AJ18" s="1041"/>
      <c r="AK18" s="1085"/>
      <c r="AL18" s="1086"/>
      <c r="AM18" s="1086"/>
      <c r="AN18" s="1086"/>
      <c r="AO18" s="1086"/>
      <c r="AP18" s="1086"/>
      <c r="AQ18" s="1086"/>
      <c r="AR18" s="1086"/>
      <c r="AS18" s="1086"/>
      <c r="AT18" s="1086"/>
      <c r="AU18" s="1087"/>
      <c r="AV18" s="1087"/>
      <c r="AW18" s="1087"/>
      <c r="AX18" s="1087"/>
      <c r="AY18" s="1088"/>
      <c r="AZ18" s="223"/>
      <c r="BA18" s="223"/>
      <c r="BB18" s="223"/>
      <c r="BC18" s="223"/>
      <c r="BD18" s="223"/>
      <c r="BE18" s="224"/>
      <c r="BF18" s="224"/>
      <c r="BG18" s="224"/>
      <c r="BH18" s="224"/>
      <c r="BI18" s="224"/>
      <c r="BJ18" s="224"/>
      <c r="BK18" s="224"/>
      <c r="BL18" s="224"/>
      <c r="BM18" s="224"/>
      <c r="BN18" s="224"/>
      <c r="BO18" s="224"/>
      <c r="BP18" s="224"/>
      <c r="BQ18" s="229">
        <v>12</v>
      </c>
      <c r="BR18" s="230"/>
      <c r="BS18" s="996"/>
      <c r="BT18" s="997"/>
      <c r="BU18" s="997"/>
      <c r="BV18" s="997"/>
      <c r="BW18" s="997"/>
      <c r="BX18" s="997"/>
      <c r="BY18" s="997"/>
      <c r="BZ18" s="997"/>
      <c r="CA18" s="997"/>
      <c r="CB18" s="997"/>
      <c r="CC18" s="997"/>
      <c r="CD18" s="997"/>
      <c r="CE18" s="997"/>
      <c r="CF18" s="997"/>
      <c r="CG18" s="1018"/>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25"/>
    </row>
    <row r="19" spans="1:131" s="226" customFormat="1" ht="26.25" customHeight="1" x14ac:dyDescent="0.15">
      <c r="A19" s="229">
        <v>13</v>
      </c>
      <c r="B19" s="1034"/>
      <c r="C19" s="1035"/>
      <c r="D19" s="1035"/>
      <c r="E19" s="1035"/>
      <c r="F19" s="1035"/>
      <c r="G19" s="1035"/>
      <c r="H19" s="1035"/>
      <c r="I19" s="1035"/>
      <c r="J19" s="1035"/>
      <c r="K19" s="1035"/>
      <c r="L19" s="1035"/>
      <c r="M19" s="1035"/>
      <c r="N19" s="1035"/>
      <c r="O19" s="1035"/>
      <c r="P19" s="1036"/>
      <c r="Q19" s="1042"/>
      <c r="R19" s="1043"/>
      <c r="S19" s="1043"/>
      <c r="T19" s="1043"/>
      <c r="U19" s="1043"/>
      <c r="V19" s="1043"/>
      <c r="W19" s="1043"/>
      <c r="X19" s="1043"/>
      <c r="Y19" s="1043"/>
      <c r="Z19" s="1043"/>
      <c r="AA19" s="1043"/>
      <c r="AB19" s="1043"/>
      <c r="AC19" s="1043"/>
      <c r="AD19" s="1043"/>
      <c r="AE19" s="1044"/>
      <c r="AF19" s="1039"/>
      <c r="AG19" s="1040"/>
      <c r="AH19" s="1040"/>
      <c r="AI19" s="1040"/>
      <c r="AJ19" s="1041"/>
      <c r="AK19" s="1085"/>
      <c r="AL19" s="1086"/>
      <c r="AM19" s="1086"/>
      <c r="AN19" s="1086"/>
      <c r="AO19" s="1086"/>
      <c r="AP19" s="1086"/>
      <c r="AQ19" s="1086"/>
      <c r="AR19" s="1086"/>
      <c r="AS19" s="1086"/>
      <c r="AT19" s="1086"/>
      <c r="AU19" s="1087"/>
      <c r="AV19" s="1087"/>
      <c r="AW19" s="1087"/>
      <c r="AX19" s="1087"/>
      <c r="AY19" s="1088"/>
      <c r="AZ19" s="223"/>
      <c r="BA19" s="223"/>
      <c r="BB19" s="223"/>
      <c r="BC19" s="223"/>
      <c r="BD19" s="223"/>
      <c r="BE19" s="224"/>
      <c r="BF19" s="224"/>
      <c r="BG19" s="224"/>
      <c r="BH19" s="224"/>
      <c r="BI19" s="224"/>
      <c r="BJ19" s="224"/>
      <c r="BK19" s="224"/>
      <c r="BL19" s="224"/>
      <c r="BM19" s="224"/>
      <c r="BN19" s="224"/>
      <c r="BO19" s="224"/>
      <c r="BP19" s="224"/>
      <c r="BQ19" s="229">
        <v>13</v>
      </c>
      <c r="BR19" s="230"/>
      <c r="BS19" s="996"/>
      <c r="BT19" s="997"/>
      <c r="BU19" s="997"/>
      <c r="BV19" s="997"/>
      <c r="BW19" s="997"/>
      <c r="BX19" s="997"/>
      <c r="BY19" s="997"/>
      <c r="BZ19" s="997"/>
      <c r="CA19" s="997"/>
      <c r="CB19" s="997"/>
      <c r="CC19" s="997"/>
      <c r="CD19" s="997"/>
      <c r="CE19" s="997"/>
      <c r="CF19" s="997"/>
      <c r="CG19" s="1018"/>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25"/>
    </row>
    <row r="20" spans="1:131" s="226" customFormat="1" ht="26.25" customHeight="1" x14ac:dyDescent="0.15">
      <c r="A20" s="229">
        <v>14</v>
      </c>
      <c r="B20" s="1034"/>
      <c r="C20" s="1035"/>
      <c r="D20" s="1035"/>
      <c r="E20" s="1035"/>
      <c r="F20" s="1035"/>
      <c r="G20" s="1035"/>
      <c r="H20" s="1035"/>
      <c r="I20" s="1035"/>
      <c r="J20" s="1035"/>
      <c r="K20" s="1035"/>
      <c r="L20" s="1035"/>
      <c r="M20" s="1035"/>
      <c r="N20" s="1035"/>
      <c r="O20" s="1035"/>
      <c r="P20" s="1036"/>
      <c r="Q20" s="1042"/>
      <c r="R20" s="1043"/>
      <c r="S20" s="1043"/>
      <c r="T20" s="1043"/>
      <c r="U20" s="1043"/>
      <c r="V20" s="1043"/>
      <c r="W20" s="1043"/>
      <c r="X20" s="1043"/>
      <c r="Y20" s="1043"/>
      <c r="Z20" s="1043"/>
      <c r="AA20" s="1043"/>
      <c r="AB20" s="1043"/>
      <c r="AC20" s="1043"/>
      <c r="AD20" s="1043"/>
      <c r="AE20" s="1044"/>
      <c r="AF20" s="1039"/>
      <c r="AG20" s="1040"/>
      <c r="AH20" s="1040"/>
      <c r="AI20" s="1040"/>
      <c r="AJ20" s="1041"/>
      <c r="AK20" s="1085"/>
      <c r="AL20" s="1086"/>
      <c r="AM20" s="1086"/>
      <c r="AN20" s="1086"/>
      <c r="AO20" s="1086"/>
      <c r="AP20" s="1086"/>
      <c r="AQ20" s="1086"/>
      <c r="AR20" s="1086"/>
      <c r="AS20" s="1086"/>
      <c r="AT20" s="1086"/>
      <c r="AU20" s="1087"/>
      <c r="AV20" s="1087"/>
      <c r="AW20" s="1087"/>
      <c r="AX20" s="1087"/>
      <c r="AY20" s="1088"/>
      <c r="AZ20" s="223"/>
      <c r="BA20" s="223"/>
      <c r="BB20" s="223"/>
      <c r="BC20" s="223"/>
      <c r="BD20" s="223"/>
      <c r="BE20" s="224"/>
      <c r="BF20" s="224"/>
      <c r="BG20" s="224"/>
      <c r="BH20" s="224"/>
      <c r="BI20" s="224"/>
      <c r="BJ20" s="224"/>
      <c r="BK20" s="224"/>
      <c r="BL20" s="224"/>
      <c r="BM20" s="224"/>
      <c r="BN20" s="224"/>
      <c r="BO20" s="224"/>
      <c r="BP20" s="224"/>
      <c r="BQ20" s="229">
        <v>14</v>
      </c>
      <c r="BR20" s="230"/>
      <c r="BS20" s="996"/>
      <c r="BT20" s="997"/>
      <c r="BU20" s="997"/>
      <c r="BV20" s="997"/>
      <c r="BW20" s="997"/>
      <c r="BX20" s="997"/>
      <c r="BY20" s="997"/>
      <c r="BZ20" s="997"/>
      <c r="CA20" s="997"/>
      <c r="CB20" s="997"/>
      <c r="CC20" s="997"/>
      <c r="CD20" s="997"/>
      <c r="CE20" s="997"/>
      <c r="CF20" s="997"/>
      <c r="CG20" s="1018"/>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25"/>
    </row>
    <row r="21" spans="1:131" s="226" customFormat="1" ht="26.25" customHeight="1" thickBot="1" x14ac:dyDescent="0.2">
      <c r="A21" s="229">
        <v>15</v>
      </c>
      <c r="B21" s="1034"/>
      <c r="C21" s="1035"/>
      <c r="D21" s="1035"/>
      <c r="E21" s="1035"/>
      <c r="F21" s="1035"/>
      <c r="G21" s="1035"/>
      <c r="H21" s="1035"/>
      <c r="I21" s="1035"/>
      <c r="J21" s="1035"/>
      <c r="K21" s="1035"/>
      <c r="L21" s="1035"/>
      <c r="M21" s="1035"/>
      <c r="N21" s="1035"/>
      <c r="O21" s="1035"/>
      <c r="P21" s="1036"/>
      <c r="Q21" s="1042"/>
      <c r="R21" s="1043"/>
      <c r="S21" s="1043"/>
      <c r="T21" s="1043"/>
      <c r="U21" s="1043"/>
      <c r="V21" s="1043"/>
      <c r="W21" s="1043"/>
      <c r="X21" s="1043"/>
      <c r="Y21" s="1043"/>
      <c r="Z21" s="1043"/>
      <c r="AA21" s="1043"/>
      <c r="AB21" s="1043"/>
      <c r="AC21" s="1043"/>
      <c r="AD21" s="1043"/>
      <c r="AE21" s="1044"/>
      <c r="AF21" s="1039"/>
      <c r="AG21" s="1040"/>
      <c r="AH21" s="1040"/>
      <c r="AI21" s="1040"/>
      <c r="AJ21" s="1041"/>
      <c r="AK21" s="1085"/>
      <c r="AL21" s="1086"/>
      <c r="AM21" s="1086"/>
      <c r="AN21" s="1086"/>
      <c r="AO21" s="1086"/>
      <c r="AP21" s="1086"/>
      <c r="AQ21" s="1086"/>
      <c r="AR21" s="1086"/>
      <c r="AS21" s="1086"/>
      <c r="AT21" s="1086"/>
      <c r="AU21" s="1087"/>
      <c r="AV21" s="1087"/>
      <c r="AW21" s="1087"/>
      <c r="AX21" s="1087"/>
      <c r="AY21" s="1088"/>
      <c r="AZ21" s="223"/>
      <c r="BA21" s="223"/>
      <c r="BB21" s="223"/>
      <c r="BC21" s="223"/>
      <c r="BD21" s="223"/>
      <c r="BE21" s="224"/>
      <c r="BF21" s="224"/>
      <c r="BG21" s="224"/>
      <c r="BH21" s="224"/>
      <c r="BI21" s="224"/>
      <c r="BJ21" s="224"/>
      <c r="BK21" s="224"/>
      <c r="BL21" s="224"/>
      <c r="BM21" s="224"/>
      <c r="BN21" s="224"/>
      <c r="BO21" s="224"/>
      <c r="BP21" s="224"/>
      <c r="BQ21" s="229">
        <v>15</v>
      </c>
      <c r="BR21" s="230"/>
      <c r="BS21" s="996"/>
      <c r="BT21" s="997"/>
      <c r="BU21" s="997"/>
      <c r="BV21" s="997"/>
      <c r="BW21" s="997"/>
      <c r="BX21" s="997"/>
      <c r="BY21" s="997"/>
      <c r="BZ21" s="997"/>
      <c r="CA21" s="997"/>
      <c r="CB21" s="997"/>
      <c r="CC21" s="997"/>
      <c r="CD21" s="997"/>
      <c r="CE21" s="997"/>
      <c r="CF21" s="997"/>
      <c r="CG21" s="1018"/>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25"/>
    </row>
    <row r="22" spans="1:131" s="226" customFormat="1" ht="26.25" customHeight="1" x14ac:dyDescent="0.15">
      <c r="A22" s="229">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39"/>
      <c r="AG22" s="1040"/>
      <c r="AH22" s="1040"/>
      <c r="AI22" s="1040"/>
      <c r="AJ22" s="1041"/>
      <c r="AK22" s="1081"/>
      <c r="AL22" s="1082"/>
      <c r="AM22" s="1082"/>
      <c r="AN22" s="1082"/>
      <c r="AO22" s="1082"/>
      <c r="AP22" s="1082"/>
      <c r="AQ22" s="1082"/>
      <c r="AR22" s="1082"/>
      <c r="AS22" s="1082"/>
      <c r="AT22" s="1082"/>
      <c r="AU22" s="1083"/>
      <c r="AV22" s="1083"/>
      <c r="AW22" s="1083"/>
      <c r="AX22" s="1083"/>
      <c r="AY22" s="1084"/>
      <c r="AZ22" s="1032" t="s">
        <v>398</v>
      </c>
      <c r="BA22" s="1032"/>
      <c r="BB22" s="1032"/>
      <c r="BC22" s="1032"/>
      <c r="BD22" s="1033"/>
      <c r="BE22" s="224"/>
      <c r="BF22" s="224"/>
      <c r="BG22" s="224"/>
      <c r="BH22" s="224"/>
      <c r="BI22" s="224"/>
      <c r="BJ22" s="224"/>
      <c r="BK22" s="224"/>
      <c r="BL22" s="224"/>
      <c r="BM22" s="224"/>
      <c r="BN22" s="224"/>
      <c r="BO22" s="224"/>
      <c r="BP22" s="224"/>
      <c r="BQ22" s="229">
        <v>16</v>
      </c>
      <c r="BR22" s="230"/>
      <c r="BS22" s="996"/>
      <c r="BT22" s="997"/>
      <c r="BU22" s="997"/>
      <c r="BV22" s="997"/>
      <c r="BW22" s="997"/>
      <c r="BX22" s="997"/>
      <c r="BY22" s="997"/>
      <c r="BZ22" s="997"/>
      <c r="CA22" s="997"/>
      <c r="CB22" s="997"/>
      <c r="CC22" s="997"/>
      <c r="CD22" s="997"/>
      <c r="CE22" s="997"/>
      <c r="CF22" s="997"/>
      <c r="CG22" s="1018"/>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25"/>
    </row>
    <row r="23" spans="1:131" s="226" customFormat="1" ht="26.25" customHeight="1" thickBot="1" x14ac:dyDescent="0.2">
      <c r="A23" s="231" t="s">
        <v>399</v>
      </c>
      <c r="B23" s="934" t="s">
        <v>400</v>
      </c>
      <c r="C23" s="935"/>
      <c r="D23" s="935"/>
      <c r="E23" s="935"/>
      <c r="F23" s="935"/>
      <c r="G23" s="935"/>
      <c r="H23" s="935"/>
      <c r="I23" s="935"/>
      <c r="J23" s="935"/>
      <c r="K23" s="935"/>
      <c r="L23" s="935"/>
      <c r="M23" s="935"/>
      <c r="N23" s="935"/>
      <c r="O23" s="935"/>
      <c r="P23" s="945"/>
      <c r="Q23" s="1072"/>
      <c r="R23" s="1066"/>
      <c r="S23" s="1066"/>
      <c r="T23" s="1066"/>
      <c r="U23" s="1066"/>
      <c r="V23" s="1066"/>
      <c r="W23" s="1066"/>
      <c r="X23" s="1066"/>
      <c r="Y23" s="1066"/>
      <c r="Z23" s="1066"/>
      <c r="AA23" s="1066"/>
      <c r="AB23" s="1066"/>
      <c r="AC23" s="1066"/>
      <c r="AD23" s="1066"/>
      <c r="AE23" s="1073"/>
      <c r="AF23" s="1074">
        <v>114</v>
      </c>
      <c r="AG23" s="1066"/>
      <c r="AH23" s="1066"/>
      <c r="AI23" s="1066"/>
      <c r="AJ23" s="1075"/>
      <c r="AK23" s="1076"/>
      <c r="AL23" s="1077"/>
      <c r="AM23" s="1077"/>
      <c r="AN23" s="1077"/>
      <c r="AO23" s="1077"/>
      <c r="AP23" s="1066"/>
      <c r="AQ23" s="1066"/>
      <c r="AR23" s="1066"/>
      <c r="AS23" s="1066"/>
      <c r="AT23" s="1066"/>
      <c r="AU23" s="1067"/>
      <c r="AV23" s="1067"/>
      <c r="AW23" s="1067"/>
      <c r="AX23" s="1067"/>
      <c r="AY23" s="1068"/>
      <c r="AZ23" s="1069" t="s">
        <v>258</v>
      </c>
      <c r="BA23" s="1070"/>
      <c r="BB23" s="1070"/>
      <c r="BC23" s="1070"/>
      <c r="BD23" s="1071"/>
      <c r="BE23" s="224"/>
      <c r="BF23" s="224"/>
      <c r="BG23" s="224"/>
      <c r="BH23" s="224"/>
      <c r="BI23" s="224"/>
      <c r="BJ23" s="224"/>
      <c r="BK23" s="224"/>
      <c r="BL23" s="224"/>
      <c r="BM23" s="224"/>
      <c r="BN23" s="224"/>
      <c r="BO23" s="224"/>
      <c r="BP23" s="224"/>
      <c r="BQ23" s="229">
        <v>17</v>
      </c>
      <c r="BR23" s="230"/>
      <c r="BS23" s="996"/>
      <c r="BT23" s="997"/>
      <c r="BU23" s="997"/>
      <c r="BV23" s="997"/>
      <c r="BW23" s="997"/>
      <c r="BX23" s="997"/>
      <c r="BY23" s="997"/>
      <c r="BZ23" s="997"/>
      <c r="CA23" s="997"/>
      <c r="CB23" s="997"/>
      <c r="CC23" s="997"/>
      <c r="CD23" s="997"/>
      <c r="CE23" s="997"/>
      <c r="CF23" s="997"/>
      <c r="CG23" s="1018"/>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25"/>
    </row>
    <row r="24" spans="1:131" s="226" customFormat="1" ht="26.25" customHeight="1" x14ac:dyDescent="0.15">
      <c r="A24" s="1065" t="s">
        <v>401</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23"/>
      <c r="BA24" s="223"/>
      <c r="BB24" s="223"/>
      <c r="BC24" s="223"/>
      <c r="BD24" s="223"/>
      <c r="BE24" s="224"/>
      <c r="BF24" s="224"/>
      <c r="BG24" s="224"/>
      <c r="BH24" s="224"/>
      <c r="BI24" s="224"/>
      <c r="BJ24" s="224"/>
      <c r="BK24" s="224"/>
      <c r="BL24" s="224"/>
      <c r="BM24" s="224"/>
      <c r="BN24" s="224"/>
      <c r="BO24" s="224"/>
      <c r="BP24" s="224"/>
      <c r="BQ24" s="229">
        <v>18</v>
      </c>
      <c r="BR24" s="230"/>
      <c r="BS24" s="996"/>
      <c r="BT24" s="997"/>
      <c r="BU24" s="997"/>
      <c r="BV24" s="997"/>
      <c r="BW24" s="997"/>
      <c r="BX24" s="997"/>
      <c r="BY24" s="997"/>
      <c r="BZ24" s="997"/>
      <c r="CA24" s="997"/>
      <c r="CB24" s="997"/>
      <c r="CC24" s="997"/>
      <c r="CD24" s="997"/>
      <c r="CE24" s="997"/>
      <c r="CF24" s="997"/>
      <c r="CG24" s="1018"/>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25"/>
    </row>
    <row r="25" spans="1:131" ht="26.25" customHeight="1" thickBot="1" x14ac:dyDescent="0.2">
      <c r="A25" s="1064" t="s">
        <v>402</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23"/>
      <c r="BK25" s="223"/>
      <c r="BL25" s="223"/>
      <c r="BM25" s="223"/>
      <c r="BN25" s="223"/>
      <c r="BO25" s="232"/>
      <c r="BP25" s="232"/>
      <c r="BQ25" s="229">
        <v>19</v>
      </c>
      <c r="BR25" s="230"/>
      <c r="BS25" s="996"/>
      <c r="BT25" s="997"/>
      <c r="BU25" s="997"/>
      <c r="BV25" s="997"/>
      <c r="BW25" s="997"/>
      <c r="BX25" s="997"/>
      <c r="BY25" s="997"/>
      <c r="BZ25" s="997"/>
      <c r="CA25" s="997"/>
      <c r="CB25" s="997"/>
      <c r="CC25" s="997"/>
      <c r="CD25" s="997"/>
      <c r="CE25" s="997"/>
      <c r="CF25" s="997"/>
      <c r="CG25" s="1018"/>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21"/>
    </row>
    <row r="26" spans="1:131" ht="26.25" customHeight="1" x14ac:dyDescent="0.15">
      <c r="A26" s="999" t="s">
        <v>380</v>
      </c>
      <c r="B26" s="1000"/>
      <c r="C26" s="1000"/>
      <c r="D26" s="1000"/>
      <c r="E26" s="1000"/>
      <c r="F26" s="1000"/>
      <c r="G26" s="1000"/>
      <c r="H26" s="1000"/>
      <c r="I26" s="1000"/>
      <c r="J26" s="1000"/>
      <c r="K26" s="1000"/>
      <c r="L26" s="1000"/>
      <c r="M26" s="1000"/>
      <c r="N26" s="1000"/>
      <c r="O26" s="1000"/>
      <c r="P26" s="1001"/>
      <c r="Q26" s="1005" t="s">
        <v>403</v>
      </c>
      <c r="R26" s="1006"/>
      <c r="S26" s="1006"/>
      <c r="T26" s="1006"/>
      <c r="U26" s="1007"/>
      <c r="V26" s="1005" t="s">
        <v>404</v>
      </c>
      <c r="W26" s="1006"/>
      <c r="X26" s="1006"/>
      <c r="Y26" s="1006"/>
      <c r="Z26" s="1007"/>
      <c r="AA26" s="1005" t="s">
        <v>405</v>
      </c>
      <c r="AB26" s="1006"/>
      <c r="AC26" s="1006"/>
      <c r="AD26" s="1006"/>
      <c r="AE26" s="1006"/>
      <c r="AF26" s="1060" t="s">
        <v>406</v>
      </c>
      <c r="AG26" s="1012"/>
      <c r="AH26" s="1012"/>
      <c r="AI26" s="1012"/>
      <c r="AJ26" s="1061"/>
      <c r="AK26" s="1006" t="s">
        <v>407</v>
      </c>
      <c r="AL26" s="1006"/>
      <c r="AM26" s="1006"/>
      <c r="AN26" s="1006"/>
      <c r="AO26" s="1007"/>
      <c r="AP26" s="1005" t="s">
        <v>408</v>
      </c>
      <c r="AQ26" s="1006"/>
      <c r="AR26" s="1006"/>
      <c r="AS26" s="1006"/>
      <c r="AT26" s="1007"/>
      <c r="AU26" s="1005" t="s">
        <v>409</v>
      </c>
      <c r="AV26" s="1006"/>
      <c r="AW26" s="1006"/>
      <c r="AX26" s="1006"/>
      <c r="AY26" s="1007"/>
      <c r="AZ26" s="1005" t="s">
        <v>410</v>
      </c>
      <c r="BA26" s="1006"/>
      <c r="BB26" s="1006"/>
      <c r="BC26" s="1006"/>
      <c r="BD26" s="1007"/>
      <c r="BE26" s="1005" t="s">
        <v>387</v>
      </c>
      <c r="BF26" s="1006"/>
      <c r="BG26" s="1006"/>
      <c r="BH26" s="1006"/>
      <c r="BI26" s="1019"/>
      <c r="BJ26" s="223"/>
      <c r="BK26" s="223"/>
      <c r="BL26" s="223"/>
      <c r="BM26" s="223"/>
      <c r="BN26" s="223"/>
      <c r="BO26" s="232"/>
      <c r="BP26" s="232"/>
      <c r="BQ26" s="229">
        <v>20</v>
      </c>
      <c r="BR26" s="230"/>
      <c r="BS26" s="996"/>
      <c r="BT26" s="997"/>
      <c r="BU26" s="997"/>
      <c r="BV26" s="997"/>
      <c r="BW26" s="997"/>
      <c r="BX26" s="997"/>
      <c r="BY26" s="997"/>
      <c r="BZ26" s="997"/>
      <c r="CA26" s="997"/>
      <c r="CB26" s="997"/>
      <c r="CC26" s="997"/>
      <c r="CD26" s="997"/>
      <c r="CE26" s="997"/>
      <c r="CF26" s="997"/>
      <c r="CG26" s="1018"/>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21"/>
    </row>
    <row r="27" spans="1:131" ht="26.25" customHeight="1" thickBot="1" x14ac:dyDescent="0.2">
      <c r="A27" s="1002"/>
      <c r="B27" s="1003"/>
      <c r="C27" s="1003"/>
      <c r="D27" s="1003"/>
      <c r="E27" s="1003"/>
      <c r="F27" s="1003"/>
      <c r="G27" s="1003"/>
      <c r="H27" s="1003"/>
      <c r="I27" s="1003"/>
      <c r="J27" s="1003"/>
      <c r="K27" s="1003"/>
      <c r="L27" s="1003"/>
      <c r="M27" s="1003"/>
      <c r="N27" s="1003"/>
      <c r="O27" s="1003"/>
      <c r="P27" s="1004"/>
      <c r="Q27" s="1008"/>
      <c r="R27" s="1009"/>
      <c r="S27" s="1009"/>
      <c r="T27" s="1009"/>
      <c r="U27" s="1010"/>
      <c r="V27" s="1008"/>
      <c r="W27" s="1009"/>
      <c r="X27" s="1009"/>
      <c r="Y27" s="1009"/>
      <c r="Z27" s="1010"/>
      <c r="AA27" s="1008"/>
      <c r="AB27" s="1009"/>
      <c r="AC27" s="1009"/>
      <c r="AD27" s="1009"/>
      <c r="AE27" s="1009"/>
      <c r="AF27" s="1062"/>
      <c r="AG27" s="1015"/>
      <c r="AH27" s="1015"/>
      <c r="AI27" s="1015"/>
      <c r="AJ27" s="1063"/>
      <c r="AK27" s="1009"/>
      <c r="AL27" s="1009"/>
      <c r="AM27" s="1009"/>
      <c r="AN27" s="1009"/>
      <c r="AO27" s="1010"/>
      <c r="AP27" s="1008"/>
      <c r="AQ27" s="1009"/>
      <c r="AR27" s="1009"/>
      <c r="AS27" s="1009"/>
      <c r="AT27" s="1010"/>
      <c r="AU27" s="1008"/>
      <c r="AV27" s="1009"/>
      <c r="AW27" s="1009"/>
      <c r="AX27" s="1009"/>
      <c r="AY27" s="1010"/>
      <c r="AZ27" s="1008"/>
      <c r="BA27" s="1009"/>
      <c r="BB27" s="1009"/>
      <c r="BC27" s="1009"/>
      <c r="BD27" s="1010"/>
      <c r="BE27" s="1008"/>
      <c r="BF27" s="1009"/>
      <c r="BG27" s="1009"/>
      <c r="BH27" s="1009"/>
      <c r="BI27" s="1020"/>
      <c r="BJ27" s="223"/>
      <c r="BK27" s="223"/>
      <c r="BL27" s="223"/>
      <c r="BM27" s="223"/>
      <c r="BN27" s="223"/>
      <c r="BO27" s="232"/>
      <c r="BP27" s="232"/>
      <c r="BQ27" s="229">
        <v>21</v>
      </c>
      <c r="BR27" s="230"/>
      <c r="BS27" s="996"/>
      <c r="BT27" s="997"/>
      <c r="BU27" s="997"/>
      <c r="BV27" s="997"/>
      <c r="BW27" s="997"/>
      <c r="BX27" s="997"/>
      <c r="BY27" s="997"/>
      <c r="BZ27" s="997"/>
      <c r="CA27" s="997"/>
      <c r="CB27" s="997"/>
      <c r="CC27" s="997"/>
      <c r="CD27" s="997"/>
      <c r="CE27" s="997"/>
      <c r="CF27" s="997"/>
      <c r="CG27" s="1018"/>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21"/>
    </row>
    <row r="28" spans="1:131" ht="26.25" customHeight="1" thickTop="1" x14ac:dyDescent="0.15">
      <c r="A28" s="233">
        <v>1</v>
      </c>
      <c r="B28" s="1052" t="s">
        <v>411</v>
      </c>
      <c r="C28" s="1053"/>
      <c r="D28" s="1053"/>
      <c r="E28" s="1053"/>
      <c r="F28" s="1053"/>
      <c r="G28" s="1053"/>
      <c r="H28" s="1053"/>
      <c r="I28" s="1053"/>
      <c r="J28" s="1053"/>
      <c r="K28" s="1053"/>
      <c r="L28" s="1053"/>
      <c r="M28" s="1053"/>
      <c r="N28" s="1053"/>
      <c r="O28" s="1053"/>
      <c r="P28" s="1054"/>
      <c r="Q28" s="1055">
        <v>485</v>
      </c>
      <c r="R28" s="1056"/>
      <c r="S28" s="1056"/>
      <c r="T28" s="1056"/>
      <c r="U28" s="1056"/>
      <c r="V28" s="1056">
        <v>482</v>
      </c>
      <c r="W28" s="1056"/>
      <c r="X28" s="1056"/>
      <c r="Y28" s="1056"/>
      <c r="Z28" s="1056"/>
      <c r="AA28" s="1056">
        <v>3</v>
      </c>
      <c r="AB28" s="1056"/>
      <c r="AC28" s="1056"/>
      <c r="AD28" s="1056"/>
      <c r="AE28" s="1057"/>
      <c r="AF28" s="1058">
        <v>3</v>
      </c>
      <c r="AG28" s="1056"/>
      <c r="AH28" s="1056"/>
      <c r="AI28" s="1056"/>
      <c r="AJ28" s="1059"/>
      <c r="AK28" s="1047">
        <v>31</v>
      </c>
      <c r="AL28" s="1048"/>
      <c r="AM28" s="1048"/>
      <c r="AN28" s="1048"/>
      <c r="AO28" s="1048"/>
      <c r="AP28" s="1048" t="s">
        <v>592</v>
      </c>
      <c r="AQ28" s="1048"/>
      <c r="AR28" s="1048"/>
      <c r="AS28" s="1048"/>
      <c r="AT28" s="1048"/>
      <c r="AU28" s="1048" t="s">
        <v>592</v>
      </c>
      <c r="AV28" s="1048"/>
      <c r="AW28" s="1048"/>
      <c r="AX28" s="1048"/>
      <c r="AY28" s="1048"/>
      <c r="AZ28" s="1049" t="s">
        <v>591</v>
      </c>
      <c r="BA28" s="1049"/>
      <c r="BB28" s="1049"/>
      <c r="BC28" s="1049"/>
      <c r="BD28" s="1049"/>
      <c r="BE28" s="1050"/>
      <c r="BF28" s="1050"/>
      <c r="BG28" s="1050"/>
      <c r="BH28" s="1050"/>
      <c r="BI28" s="1051"/>
      <c r="BJ28" s="223"/>
      <c r="BK28" s="223"/>
      <c r="BL28" s="223"/>
      <c r="BM28" s="223"/>
      <c r="BN28" s="223"/>
      <c r="BO28" s="232"/>
      <c r="BP28" s="232"/>
      <c r="BQ28" s="229">
        <v>22</v>
      </c>
      <c r="BR28" s="230"/>
      <c r="BS28" s="996"/>
      <c r="BT28" s="997"/>
      <c r="BU28" s="997"/>
      <c r="BV28" s="997"/>
      <c r="BW28" s="997"/>
      <c r="BX28" s="997"/>
      <c r="BY28" s="997"/>
      <c r="BZ28" s="997"/>
      <c r="CA28" s="997"/>
      <c r="CB28" s="997"/>
      <c r="CC28" s="997"/>
      <c r="CD28" s="997"/>
      <c r="CE28" s="997"/>
      <c r="CF28" s="997"/>
      <c r="CG28" s="1018"/>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21"/>
    </row>
    <row r="29" spans="1:131" ht="26.25" customHeight="1" x14ac:dyDescent="0.15">
      <c r="A29" s="233">
        <v>2</v>
      </c>
      <c r="B29" s="1034" t="s">
        <v>412</v>
      </c>
      <c r="C29" s="1035"/>
      <c r="D29" s="1035"/>
      <c r="E29" s="1035"/>
      <c r="F29" s="1035"/>
      <c r="G29" s="1035"/>
      <c r="H29" s="1035"/>
      <c r="I29" s="1035"/>
      <c r="J29" s="1035"/>
      <c r="K29" s="1035"/>
      <c r="L29" s="1035"/>
      <c r="M29" s="1035"/>
      <c r="N29" s="1035"/>
      <c r="O29" s="1035"/>
      <c r="P29" s="1036"/>
      <c r="Q29" s="1042">
        <v>573</v>
      </c>
      <c r="R29" s="1043"/>
      <c r="S29" s="1043"/>
      <c r="T29" s="1043"/>
      <c r="U29" s="1043"/>
      <c r="V29" s="1043">
        <v>560</v>
      </c>
      <c r="W29" s="1043"/>
      <c r="X29" s="1043"/>
      <c r="Y29" s="1043"/>
      <c r="Z29" s="1043"/>
      <c r="AA29" s="1043">
        <v>13</v>
      </c>
      <c r="AB29" s="1043"/>
      <c r="AC29" s="1043"/>
      <c r="AD29" s="1043"/>
      <c r="AE29" s="1044"/>
      <c r="AF29" s="1039">
        <v>13</v>
      </c>
      <c r="AG29" s="1040"/>
      <c r="AH29" s="1040"/>
      <c r="AI29" s="1040"/>
      <c r="AJ29" s="1041"/>
      <c r="AK29" s="1045">
        <v>89</v>
      </c>
      <c r="AL29" s="968"/>
      <c r="AM29" s="968"/>
      <c r="AN29" s="968"/>
      <c r="AO29" s="968"/>
      <c r="AP29" s="968" t="s">
        <v>592</v>
      </c>
      <c r="AQ29" s="968"/>
      <c r="AR29" s="968"/>
      <c r="AS29" s="968"/>
      <c r="AT29" s="968"/>
      <c r="AU29" s="968" t="s">
        <v>592</v>
      </c>
      <c r="AV29" s="968"/>
      <c r="AW29" s="968"/>
      <c r="AX29" s="968"/>
      <c r="AY29" s="968"/>
      <c r="AZ29" s="1046" t="s">
        <v>591</v>
      </c>
      <c r="BA29" s="1046"/>
      <c r="BB29" s="1046"/>
      <c r="BC29" s="1046"/>
      <c r="BD29" s="1046"/>
      <c r="BE29" s="969"/>
      <c r="BF29" s="969"/>
      <c r="BG29" s="969"/>
      <c r="BH29" s="969"/>
      <c r="BI29" s="970"/>
      <c r="BJ29" s="223"/>
      <c r="BK29" s="223"/>
      <c r="BL29" s="223"/>
      <c r="BM29" s="223"/>
      <c r="BN29" s="223"/>
      <c r="BO29" s="232"/>
      <c r="BP29" s="232"/>
      <c r="BQ29" s="229">
        <v>23</v>
      </c>
      <c r="BR29" s="230"/>
      <c r="BS29" s="996"/>
      <c r="BT29" s="997"/>
      <c r="BU29" s="997"/>
      <c r="BV29" s="997"/>
      <c r="BW29" s="997"/>
      <c r="BX29" s="997"/>
      <c r="BY29" s="997"/>
      <c r="BZ29" s="997"/>
      <c r="CA29" s="997"/>
      <c r="CB29" s="997"/>
      <c r="CC29" s="997"/>
      <c r="CD29" s="997"/>
      <c r="CE29" s="997"/>
      <c r="CF29" s="997"/>
      <c r="CG29" s="1018"/>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21"/>
    </row>
    <row r="30" spans="1:131" ht="26.25" customHeight="1" x14ac:dyDescent="0.15">
      <c r="A30" s="233">
        <v>3</v>
      </c>
      <c r="B30" s="1034" t="s">
        <v>413</v>
      </c>
      <c r="C30" s="1035"/>
      <c r="D30" s="1035"/>
      <c r="E30" s="1035"/>
      <c r="F30" s="1035"/>
      <c r="G30" s="1035"/>
      <c r="H30" s="1035"/>
      <c r="I30" s="1035"/>
      <c r="J30" s="1035"/>
      <c r="K30" s="1035"/>
      <c r="L30" s="1035"/>
      <c r="M30" s="1035"/>
      <c r="N30" s="1035"/>
      <c r="O30" s="1035"/>
      <c r="P30" s="1036"/>
      <c r="Q30" s="1042">
        <v>49</v>
      </c>
      <c r="R30" s="1043"/>
      <c r="S30" s="1043"/>
      <c r="T30" s="1043"/>
      <c r="U30" s="1043"/>
      <c r="V30" s="1043">
        <v>49</v>
      </c>
      <c r="W30" s="1043"/>
      <c r="X30" s="1043"/>
      <c r="Y30" s="1043"/>
      <c r="Z30" s="1043"/>
      <c r="AA30" s="1043" t="s">
        <v>591</v>
      </c>
      <c r="AB30" s="1043"/>
      <c r="AC30" s="1043"/>
      <c r="AD30" s="1043"/>
      <c r="AE30" s="1044"/>
      <c r="AF30" s="1039" t="s">
        <v>414</v>
      </c>
      <c r="AG30" s="1040"/>
      <c r="AH30" s="1040"/>
      <c r="AI30" s="1040"/>
      <c r="AJ30" s="1041"/>
      <c r="AK30" s="1045">
        <v>63</v>
      </c>
      <c r="AL30" s="968"/>
      <c r="AM30" s="968"/>
      <c r="AN30" s="968"/>
      <c r="AO30" s="968"/>
      <c r="AP30" s="968" t="s">
        <v>592</v>
      </c>
      <c r="AQ30" s="968"/>
      <c r="AR30" s="968"/>
      <c r="AS30" s="968"/>
      <c r="AT30" s="968"/>
      <c r="AU30" s="968" t="s">
        <v>592</v>
      </c>
      <c r="AV30" s="968"/>
      <c r="AW30" s="968"/>
      <c r="AX30" s="968"/>
      <c r="AY30" s="968"/>
      <c r="AZ30" s="1046" t="s">
        <v>591</v>
      </c>
      <c r="BA30" s="1046"/>
      <c r="BB30" s="1046"/>
      <c r="BC30" s="1046"/>
      <c r="BD30" s="1046"/>
      <c r="BE30" s="969"/>
      <c r="BF30" s="969"/>
      <c r="BG30" s="969"/>
      <c r="BH30" s="969"/>
      <c r="BI30" s="970"/>
      <c r="BJ30" s="223"/>
      <c r="BK30" s="223"/>
      <c r="BL30" s="223"/>
      <c r="BM30" s="223"/>
      <c r="BN30" s="223"/>
      <c r="BO30" s="232"/>
      <c r="BP30" s="232"/>
      <c r="BQ30" s="229">
        <v>24</v>
      </c>
      <c r="BR30" s="230"/>
      <c r="BS30" s="996"/>
      <c r="BT30" s="997"/>
      <c r="BU30" s="997"/>
      <c r="BV30" s="997"/>
      <c r="BW30" s="997"/>
      <c r="BX30" s="997"/>
      <c r="BY30" s="997"/>
      <c r="BZ30" s="997"/>
      <c r="CA30" s="997"/>
      <c r="CB30" s="997"/>
      <c r="CC30" s="997"/>
      <c r="CD30" s="997"/>
      <c r="CE30" s="997"/>
      <c r="CF30" s="997"/>
      <c r="CG30" s="1018"/>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21"/>
    </row>
    <row r="31" spans="1:131" ht="26.25" customHeight="1" x14ac:dyDescent="0.15">
      <c r="A31" s="233">
        <v>4</v>
      </c>
      <c r="B31" s="1034" t="s">
        <v>415</v>
      </c>
      <c r="C31" s="1035"/>
      <c r="D31" s="1035"/>
      <c r="E31" s="1035"/>
      <c r="F31" s="1035"/>
      <c r="G31" s="1035"/>
      <c r="H31" s="1035"/>
      <c r="I31" s="1035"/>
      <c r="J31" s="1035"/>
      <c r="K31" s="1035"/>
      <c r="L31" s="1035"/>
      <c r="M31" s="1035"/>
      <c r="N31" s="1035"/>
      <c r="O31" s="1035"/>
      <c r="P31" s="1036"/>
      <c r="Q31" s="1042">
        <v>235</v>
      </c>
      <c r="R31" s="1043"/>
      <c r="S31" s="1043"/>
      <c r="T31" s="1043"/>
      <c r="U31" s="1043"/>
      <c r="V31" s="1043">
        <v>237</v>
      </c>
      <c r="W31" s="1043"/>
      <c r="X31" s="1043"/>
      <c r="Y31" s="1043"/>
      <c r="Z31" s="1043"/>
      <c r="AA31" s="1043">
        <v>-2</v>
      </c>
      <c r="AB31" s="1043"/>
      <c r="AC31" s="1043"/>
      <c r="AD31" s="1043"/>
      <c r="AE31" s="1044"/>
      <c r="AF31" s="1039">
        <v>58</v>
      </c>
      <c r="AG31" s="1040"/>
      <c r="AH31" s="1040"/>
      <c r="AI31" s="1040"/>
      <c r="AJ31" s="1041"/>
      <c r="AK31" s="1045">
        <v>54</v>
      </c>
      <c r="AL31" s="968"/>
      <c r="AM31" s="968"/>
      <c r="AN31" s="968"/>
      <c r="AO31" s="968"/>
      <c r="AP31" s="968">
        <v>600</v>
      </c>
      <c r="AQ31" s="968"/>
      <c r="AR31" s="968"/>
      <c r="AS31" s="968"/>
      <c r="AT31" s="968"/>
      <c r="AU31" s="968">
        <v>316</v>
      </c>
      <c r="AV31" s="968"/>
      <c r="AW31" s="968"/>
      <c r="AX31" s="968"/>
      <c r="AY31" s="968"/>
      <c r="AZ31" s="1046" t="s">
        <v>591</v>
      </c>
      <c r="BA31" s="1046"/>
      <c r="BB31" s="1046"/>
      <c r="BC31" s="1046"/>
      <c r="BD31" s="1046"/>
      <c r="BE31" s="969" t="s">
        <v>416</v>
      </c>
      <c r="BF31" s="969"/>
      <c r="BG31" s="969"/>
      <c r="BH31" s="969"/>
      <c r="BI31" s="970"/>
      <c r="BJ31" s="223"/>
      <c r="BK31" s="223"/>
      <c r="BL31" s="223"/>
      <c r="BM31" s="223"/>
      <c r="BN31" s="223"/>
      <c r="BO31" s="232"/>
      <c r="BP31" s="232"/>
      <c r="BQ31" s="229">
        <v>25</v>
      </c>
      <c r="BR31" s="230"/>
      <c r="BS31" s="996"/>
      <c r="BT31" s="997"/>
      <c r="BU31" s="997"/>
      <c r="BV31" s="997"/>
      <c r="BW31" s="997"/>
      <c r="BX31" s="997"/>
      <c r="BY31" s="997"/>
      <c r="BZ31" s="997"/>
      <c r="CA31" s="997"/>
      <c r="CB31" s="997"/>
      <c r="CC31" s="997"/>
      <c r="CD31" s="997"/>
      <c r="CE31" s="997"/>
      <c r="CF31" s="997"/>
      <c r="CG31" s="1018"/>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21"/>
    </row>
    <row r="32" spans="1:131" ht="26.25" customHeight="1" x14ac:dyDescent="0.15">
      <c r="A32" s="233">
        <v>5</v>
      </c>
      <c r="B32" s="1034" t="s">
        <v>417</v>
      </c>
      <c r="C32" s="1035"/>
      <c r="D32" s="1035"/>
      <c r="E32" s="1035"/>
      <c r="F32" s="1035"/>
      <c r="G32" s="1035"/>
      <c r="H32" s="1035"/>
      <c r="I32" s="1035"/>
      <c r="J32" s="1035"/>
      <c r="K32" s="1035"/>
      <c r="L32" s="1035"/>
      <c r="M32" s="1035"/>
      <c r="N32" s="1035"/>
      <c r="O32" s="1035"/>
      <c r="P32" s="1036"/>
      <c r="Q32" s="1042">
        <v>520</v>
      </c>
      <c r="R32" s="1043"/>
      <c r="S32" s="1043"/>
      <c r="T32" s="1043"/>
      <c r="U32" s="1043"/>
      <c r="V32" s="1043">
        <v>544</v>
      </c>
      <c r="W32" s="1043"/>
      <c r="X32" s="1043"/>
      <c r="Y32" s="1043"/>
      <c r="Z32" s="1043"/>
      <c r="AA32" s="1043">
        <v>-22</v>
      </c>
      <c r="AB32" s="1043"/>
      <c r="AC32" s="1043"/>
      <c r="AD32" s="1043"/>
      <c r="AE32" s="1044"/>
      <c r="AF32" s="1039">
        <v>170</v>
      </c>
      <c r="AG32" s="1040"/>
      <c r="AH32" s="1040"/>
      <c r="AI32" s="1040"/>
      <c r="AJ32" s="1041"/>
      <c r="AK32" s="1045">
        <v>152</v>
      </c>
      <c r="AL32" s="968"/>
      <c r="AM32" s="968"/>
      <c r="AN32" s="968"/>
      <c r="AO32" s="968"/>
      <c r="AP32" s="968">
        <v>1519</v>
      </c>
      <c r="AQ32" s="968"/>
      <c r="AR32" s="968"/>
      <c r="AS32" s="968"/>
      <c r="AT32" s="968"/>
      <c r="AU32" s="968">
        <v>123</v>
      </c>
      <c r="AV32" s="968"/>
      <c r="AW32" s="968"/>
      <c r="AX32" s="968"/>
      <c r="AY32" s="968"/>
      <c r="AZ32" s="1046" t="s">
        <v>591</v>
      </c>
      <c r="BA32" s="1046"/>
      <c r="BB32" s="1046"/>
      <c r="BC32" s="1046"/>
      <c r="BD32" s="1046"/>
      <c r="BE32" s="969" t="s">
        <v>418</v>
      </c>
      <c r="BF32" s="969"/>
      <c r="BG32" s="969"/>
      <c r="BH32" s="969"/>
      <c r="BI32" s="970"/>
      <c r="BJ32" s="223"/>
      <c r="BK32" s="223"/>
      <c r="BL32" s="223"/>
      <c r="BM32" s="223"/>
      <c r="BN32" s="223"/>
      <c r="BO32" s="232"/>
      <c r="BP32" s="232"/>
      <c r="BQ32" s="229">
        <v>26</v>
      </c>
      <c r="BR32" s="230"/>
      <c r="BS32" s="996"/>
      <c r="BT32" s="997"/>
      <c r="BU32" s="997"/>
      <c r="BV32" s="997"/>
      <c r="BW32" s="997"/>
      <c r="BX32" s="997"/>
      <c r="BY32" s="997"/>
      <c r="BZ32" s="997"/>
      <c r="CA32" s="997"/>
      <c r="CB32" s="997"/>
      <c r="CC32" s="997"/>
      <c r="CD32" s="997"/>
      <c r="CE32" s="997"/>
      <c r="CF32" s="997"/>
      <c r="CG32" s="1018"/>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21"/>
    </row>
    <row r="33" spans="1:131" ht="26.25" customHeight="1" x14ac:dyDescent="0.15">
      <c r="A33" s="233">
        <v>6</v>
      </c>
      <c r="B33" s="1034" t="s">
        <v>419</v>
      </c>
      <c r="C33" s="1035"/>
      <c r="D33" s="1035"/>
      <c r="E33" s="1035"/>
      <c r="F33" s="1035"/>
      <c r="G33" s="1035"/>
      <c r="H33" s="1035"/>
      <c r="I33" s="1035"/>
      <c r="J33" s="1035"/>
      <c r="K33" s="1035"/>
      <c r="L33" s="1035"/>
      <c r="M33" s="1035"/>
      <c r="N33" s="1035"/>
      <c r="O33" s="1035"/>
      <c r="P33" s="1036"/>
      <c r="Q33" s="1042">
        <v>42</v>
      </c>
      <c r="R33" s="1043"/>
      <c r="S33" s="1043"/>
      <c r="T33" s="1043"/>
      <c r="U33" s="1043"/>
      <c r="V33" s="1043">
        <v>42</v>
      </c>
      <c r="W33" s="1043"/>
      <c r="X33" s="1043"/>
      <c r="Y33" s="1043"/>
      <c r="Z33" s="1043"/>
      <c r="AA33" s="1043" t="s">
        <v>591</v>
      </c>
      <c r="AB33" s="1043"/>
      <c r="AC33" s="1043"/>
      <c r="AD33" s="1043"/>
      <c r="AE33" s="1044"/>
      <c r="AF33" s="1039" t="s">
        <v>130</v>
      </c>
      <c r="AG33" s="1040"/>
      <c r="AH33" s="1040"/>
      <c r="AI33" s="1040"/>
      <c r="AJ33" s="1041"/>
      <c r="AK33" s="1045">
        <v>39</v>
      </c>
      <c r="AL33" s="968"/>
      <c r="AM33" s="968"/>
      <c r="AN33" s="968"/>
      <c r="AO33" s="968"/>
      <c r="AP33" s="968">
        <v>1</v>
      </c>
      <c r="AQ33" s="968"/>
      <c r="AR33" s="968"/>
      <c r="AS33" s="968"/>
      <c r="AT33" s="968"/>
      <c r="AU33" s="968">
        <v>0</v>
      </c>
      <c r="AV33" s="968"/>
      <c r="AW33" s="968"/>
      <c r="AX33" s="968"/>
      <c r="AY33" s="968"/>
      <c r="AZ33" s="1046" t="s">
        <v>591</v>
      </c>
      <c r="BA33" s="1046"/>
      <c r="BB33" s="1046"/>
      <c r="BC33" s="1046"/>
      <c r="BD33" s="1046"/>
      <c r="BE33" s="969" t="s">
        <v>420</v>
      </c>
      <c r="BF33" s="969"/>
      <c r="BG33" s="969"/>
      <c r="BH33" s="969"/>
      <c r="BI33" s="970"/>
      <c r="BJ33" s="223"/>
      <c r="BK33" s="223"/>
      <c r="BL33" s="223"/>
      <c r="BM33" s="223"/>
      <c r="BN33" s="223"/>
      <c r="BO33" s="232"/>
      <c r="BP33" s="232"/>
      <c r="BQ33" s="229">
        <v>27</v>
      </c>
      <c r="BR33" s="230"/>
      <c r="BS33" s="996"/>
      <c r="BT33" s="997"/>
      <c r="BU33" s="997"/>
      <c r="BV33" s="997"/>
      <c r="BW33" s="997"/>
      <c r="BX33" s="997"/>
      <c r="BY33" s="997"/>
      <c r="BZ33" s="997"/>
      <c r="CA33" s="997"/>
      <c r="CB33" s="997"/>
      <c r="CC33" s="997"/>
      <c r="CD33" s="997"/>
      <c r="CE33" s="997"/>
      <c r="CF33" s="997"/>
      <c r="CG33" s="1018"/>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21"/>
    </row>
    <row r="34" spans="1:131" ht="26.25" customHeight="1" x14ac:dyDescent="0.15">
      <c r="A34" s="233">
        <v>7</v>
      </c>
      <c r="B34" s="1034"/>
      <c r="C34" s="1035"/>
      <c r="D34" s="1035"/>
      <c r="E34" s="1035"/>
      <c r="F34" s="1035"/>
      <c r="G34" s="1035"/>
      <c r="H34" s="1035"/>
      <c r="I34" s="1035"/>
      <c r="J34" s="1035"/>
      <c r="K34" s="1035"/>
      <c r="L34" s="1035"/>
      <c r="M34" s="1035"/>
      <c r="N34" s="1035"/>
      <c r="O34" s="1035"/>
      <c r="P34" s="1036"/>
      <c r="Q34" s="1042"/>
      <c r="R34" s="1043"/>
      <c r="S34" s="1043"/>
      <c r="T34" s="1043"/>
      <c r="U34" s="1043"/>
      <c r="V34" s="1043"/>
      <c r="W34" s="1043"/>
      <c r="X34" s="1043"/>
      <c r="Y34" s="1043"/>
      <c r="Z34" s="1043"/>
      <c r="AA34" s="1043"/>
      <c r="AB34" s="1043"/>
      <c r="AC34" s="1043"/>
      <c r="AD34" s="1043"/>
      <c r="AE34" s="1044"/>
      <c r="AF34" s="1039"/>
      <c r="AG34" s="1040"/>
      <c r="AH34" s="1040"/>
      <c r="AI34" s="1040"/>
      <c r="AJ34" s="1041"/>
      <c r="AK34" s="1045"/>
      <c r="AL34" s="968"/>
      <c r="AM34" s="968"/>
      <c r="AN34" s="968"/>
      <c r="AO34" s="968"/>
      <c r="AP34" s="968"/>
      <c r="AQ34" s="968"/>
      <c r="AR34" s="968"/>
      <c r="AS34" s="968"/>
      <c r="AT34" s="968"/>
      <c r="AU34" s="968"/>
      <c r="AV34" s="968"/>
      <c r="AW34" s="968"/>
      <c r="AX34" s="968"/>
      <c r="AY34" s="968"/>
      <c r="AZ34" s="1046"/>
      <c r="BA34" s="1046"/>
      <c r="BB34" s="1046"/>
      <c r="BC34" s="1046"/>
      <c r="BD34" s="1046"/>
      <c r="BE34" s="969"/>
      <c r="BF34" s="969"/>
      <c r="BG34" s="969"/>
      <c r="BH34" s="969"/>
      <c r="BI34" s="970"/>
      <c r="BJ34" s="223"/>
      <c r="BK34" s="223"/>
      <c r="BL34" s="223"/>
      <c r="BM34" s="223"/>
      <c r="BN34" s="223"/>
      <c r="BO34" s="232"/>
      <c r="BP34" s="232"/>
      <c r="BQ34" s="229">
        <v>28</v>
      </c>
      <c r="BR34" s="230"/>
      <c r="BS34" s="996"/>
      <c r="BT34" s="997"/>
      <c r="BU34" s="997"/>
      <c r="BV34" s="997"/>
      <c r="BW34" s="997"/>
      <c r="BX34" s="997"/>
      <c r="BY34" s="997"/>
      <c r="BZ34" s="997"/>
      <c r="CA34" s="997"/>
      <c r="CB34" s="997"/>
      <c r="CC34" s="997"/>
      <c r="CD34" s="997"/>
      <c r="CE34" s="997"/>
      <c r="CF34" s="997"/>
      <c r="CG34" s="1018"/>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21"/>
    </row>
    <row r="35" spans="1:131" ht="26.25" customHeight="1" x14ac:dyDescent="0.15">
      <c r="A35" s="233">
        <v>8</v>
      </c>
      <c r="B35" s="1034"/>
      <c r="C35" s="1035"/>
      <c r="D35" s="1035"/>
      <c r="E35" s="1035"/>
      <c r="F35" s="1035"/>
      <c r="G35" s="1035"/>
      <c r="H35" s="1035"/>
      <c r="I35" s="1035"/>
      <c r="J35" s="1035"/>
      <c r="K35" s="1035"/>
      <c r="L35" s="1035"/>
      <c r="M35" s="1035"/>
      <c r="N35" s="1035"/>
      <c r="O35" s="1035"/>
      <c r="P35" s="1036"/>
      <c r="Q35" s="1042"/>
      <c r="R35" s="1043"/>
      <c r="S35" s="1043"/>
      <c r="T35" s="1043"/>
      <c r="U35" s="1043"/>
      <c r="V35" s="1043"/>
      <c r="W35" s="1043"/>
      <c r="X35" s="1043"/>
      <c r="Y35" s="1043"/>
      <c r="Z35" s="1043"/>
      <c r="AA35" s="1043"/>
      <c r="AB35" s="1043"/>
      <c r="AC35" s="1043"/>
      <c r="AD35" s="1043"/>
      <c r="AE35" s="1044"/>
      <c r="AF35" s="1039"/>
      <c r="AG35" s="1040"/>
      <c r="AH35" s="1040"/>
      <c r="AI35" s="1040"/>
      <c r="AJ35" s="1041"/>
      <c r="AK35" s="1045"/>
      <c r="AL35" s="968"/>
      <c r="AM35" s="968"/>
      <c r="AN35" s="968"/>
      <c r="AO35" s="968"/>
      <c r="AP35" s="968"/>
      <c r="AQ35" s="968"/>
      <c r="AR35" s="968"/>
      <c r="AS35" s="968"/>
      <c r="AT35" s="968"/>
      <c r="AU35" s="968"/>
      <c r="AV35" s="968"/>
      <c r="AW35" s="968"/>
      <c r="AX35" s="968"/>
      <c r="AY35" s="968"/>
      <c r="AZ35" s="1046"/>
      <c r="BA35" s="1046"/>
      <c r="BB35" s="1046"/>
      <c r="BC35" s="1046"/>
      <c r="BD35" s="1046"/>
      <c r="BE35" s="969"/>
      <c r="BF35" s="969"/>
      <c r="BG35" s="969"/>
      <c r="BH35" s="969"/>
      <c r="BI35" s="970"/>
      <c r="BJ35" s="223"/>
      <c r="BK35" s="223"/>
      <c r="BL35" s="223"/>
      <c r="BM35" s="223"/>
      <c r="BN35" s="223"/>
      <c r="BO35" s="232"/>
      <c r="BP35" s="232"/>
      <c r="BQ35" s="229">
        <v>29</v>
      </c>
      <c r="BR35" s="230"/>
      <c r="BS35" s="996"/>
      <c r="BT35" s="997"/>
      <c r="BU35" s="997"/>
      <c r="BV35" s="997"/>
      <c r="BW35" s="997"/>
      <c r="BX35" s="997"/>
      <c r="BY35" s="997"/>
      <c r="BZ35" s="997"/>
      <c r="CA35" s="997"/>
      <c r="CB35" s="997"/>
      <c r="CC35" s="997"/>
      <c r="CD35" s="997"/>
      <c r="CE35" s="997"/>
      <c r="CF35" s="997"/>
      <c r="CG35" s="1018"/>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21"/>
    </row>
    <row r="36" spans="1:131" ht="26.25" customHeight="1" x14ac:dyDescent="0.15">
      <c r="A36" s="233">
        <v>9</v>
      </c>
      <c r="B36" s="1034"/>
      <c r="C36" s="1035"/>
      <c r="D36" s="1035"/>
      <c r="E36" s="1035"/>
      <c r="F36" s="1035"/>
      <c r="G36" s="1035"/>
      <c r="H36" s="1035"/>
      <c r="I36" s="1035"/>
      <c r="J36" s="1035"/>
      <c r="K36" s="1035"/>
      <c r="L36" s="1035"/>
      <c r="M36" s="1035"/>
      <c r="N36" s="1035"/>
      <c r="O36" s="1035"/>
      <c r="P36" s="1036"/>
      <c r="Q36" s="1042"/>
      <c r="R36" s="1043"/>
      <c r="S36" s="1043"/>
      <c r="T36" s="1043"/>
      <c r="U36" s="1043"/>
      <c r="V36" s="1043"/>
      <c r="W36" s="1043"/>
      <c r="X36" s="1043"/>
      <c r="Y36" s="1043"/>
      <c r="Z36" s="1043"/>
      <c r="AA36" s="1043"/>
      <c r="AB36" s="1043"/>
      <c r="AC36" s="1043"/>
      <c r="AD36" s="1043"/>
      <c r="AE36" s="1044"/>
      <c r="AF36" s="1039"/>
      <c r="AG36" s="1040"/>
      <c r="AH36" s="1040"/>
      <c r="AI36" s="1040"/>
      <c r="AJ36" s="1041"/>
      <c r="AK36" s="1045"/>
      <c r="AL36" s="968"/>
      <c r="AM36" s="968"/>
      <c r="AN36" s="968"/>
      <c r="AO36" s="968"/>
      <c r="AP36" s="968"/>
      <c r="AQ36" s="968"/>
      <c r="AR36" s="968"/>
      <c r="AS36" s="968"/>
      <c r="AT36" s="968"/>
      <c r="AU36" s="968"/>
      <c r="AV36" s="968"/>
      <c r="AW36" s="968"/>
      <c r="AX36" s="968"/>
      <c r="AY36" s="968"/>
      <c r="AZ36" s="1046"/>
      <c r="BA36" s="1046"/>
      <c r="BB36" s="1046"/>
      <c r="BC36" s="1046"/>
      <c r="BD36" s="1046"/>
      <c r="BE36" s="969"/>
      <c r="BF36" s="969"/>
      <c r="BG36" s="969"/>
      <c r="BH36" s="969"/>
      <c r="BI36" s="970"/>
      <c r="BJ36" s="223"/>
      <c r="BK36" s="223"/>
      <c r="BL36" s="223"/>
      <c r="BM36" s="223"/>
      <c r="BN36" s="223"/>
      <c r="BO36" s="232"/>
      <c r="BP36" s="232"/>
      <c r="BQ36" s="229">
        <v>30</v>
      </c>
      <c r="BR36" s="230"/>
      <c r="BS36" s="996"/>
      <c r="BT36" s="997"/>
      <c r="BU36" s="997"/>
      <c r="BV36" s="997"/>
      <c r="BW36" s="997"/>
      <c r="BX36" s="997"/>
      <c r="BY36" s="997"/>
      <c r="BZ36" s="997"/>
      <c r="CA36" s="997"/>
      <c r="CB36" s="997"/>
      <c r="CC36" s="997"/>
      <c r="CD36" s="997"/>
      <c r="CE36" s="997"/>
      <c r="CF36" s="997"/>
      <c r="CG36" s="1018"/>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21"/>
    </row>
    <row r="37" spans="1:131" ht="26.25" customHeight="1" x14ac:dyDescent="0.15">
      <c r="A37" s="233">
        <v>10</v>
      </c>
      <c r="B37" s="1034"/>
      <c r="C37" s="1035"/>
      <c r="D37" s="1035"/>
      <c r="E37" s="1035"/>
      <c r="F37" s="1035"/>
      <c r="G37" s="1035"/>
      <c r="H37" s="1035"/>
      <c r="I37" s="1035"/>
      <c r="J37" s="1035"/>
      <c r="K37" s="1035"/>
      <c r="L37" s="1035"/>
      <c r="M37" s="1035"/>
      <c r="N37" s="1035"/>
      <c r="O37" s="1035"/>
      <c r="P37" s="1036"/>
      <c r="Q37" s="1042"/>
      <c r="R37" s="1043"/>
      <c r="S37" s="1043"/>
      <c r="T37" s="1043"/>
      <c r="U37" s="1043"/>
      <c r="V37" s="1043"/>
      <c r="W37" s="1043"/>
      <c r="X37" s="1043"/>
      <c r="Y37" s="1043"/>
      <c r="Z37" s="1043"/>
      <c r="AA37" s="1043"/>
      <c r="AB37" s="1043"/>
      <c r="AC37" s="1043"/>
      <c r="AD37" s="1043"/>
      <c r="AE37" s="1044"/>
      <c r="AF37" s="1039"/>
      <c r="AG37" s="1040"/>
      <c r="AH37" s="1040"/>
      <c r="AI37" s="1040"/>
      <c r="AJ37" s="1041"/>
      <c r="AK37" s="1045"/>
      <c r="AL37" s="968"/>
      <c r="AM37" s="968"/>
      <c r="AN37" s="968"/>
      <c r="AO37" s="968"/>
      <c r="AP37" s="968"/>
      <c r="AQ37" s="968"/>
      <c r="AR37" s="968"/>
      <c r="AS37" s="968"/>
      <c r="AT37" s="968"/>
      <c r="AU37" s="968"/>
      <c r="AV37" s="968"/>
      <c r="AW37" s="968"/>
      <c r="AX37" s="968"/>
      <c r="AY37" s="968"/>
      <c r="AZ37" s="1046"/>
      <c r="BA37" s="1046"/>
      <c r="BB37" s="1046"/>
      <c r="BC37" s="1046"/>
      <c r="BD37" s="1046"/>
      <c r="BE37" s="969"/>
      <c r="BF37" s="969"/>
      <c r="BG37" s="969"/>
      <c r="BH37" s="969"/>
      <c r="BI37" s="970"/>
      <c r="BJ37" s="223"/>
      <c r="BK37" s="223"/>
      <c r="BL37" s="223"/>
      <c r="BM37" s="223"/>
      <c r="BN37" s="223"/>
      <c r="BO37" s="232"/>
      <c r="BP37" s="232"/>
      <c r="BQ37" s="229">
        <v>31</v>
      </c>
      <c r="BR37" s="230"/>
      <c r="BS37" s="996"/>
      <c r="BT37" s="997"/>
      <c r="BU37" s="997"/>
      <c r="BV37" s="997"/>
      <c r="BW37" s="997"/>
      <c r="BX37" s="997"/>
      <c r="BY37" s="997"/>
      <c r="BZ37" s="997"/>
      <c r="CA37" s="997"/>
      <c r="CB37" s="997"/>
      <c r="CC37" s="997"/>
      <c r="CD37" s="997"/>
      <c r="CE37" s="997"/>
      <c r="CF37" s="997"/>
      <c r="CG37" s="1018"/>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21"/>
    </row>
    <row r="38" spans="1:131" ht="26.25" customHeight="1" x14ac:dyDescent="0.15">
      <c r="A38" s="233">
        <v>11</v>
      </c>
      <c r="B38" s="1034"/>
      <c r="C38" s="1035"/>
      <c r="D38" s="1035"/>
      <c r="E38" s="1035"/>
      <c r="F38" s="1035"/>
      <c r="G38" s="1035"/>
      <c r="H38" s="1035"/>
      <c r="I38" s="1035"/>
      <c r="J38" s="1035"/>
      <c r="K38" s="1035"/>
      <c r="L38" s="1035"/>
      <c r="M38" s="1035"/>
      <c r="N38" s="1035"/>
      <c r="O38" s="1035"/>
      <c r="P38" s="1036"/>
      <c r="Q38" s="1042"/>
      <c r="R38" s="1043"/>
      <c r="S38" s="1043"/>
      <c r="T38" s="1043"/>
      <c r="U38" s="1043"/>
      <c r="V38" s="1043"/>
      <c r="W38" s="1043"/>
      <c r="X38" s="1043"/>
      <c r="Y38" s="1043"/>
      <c r="Z38" s="1043"/>
      <c r="AA38" s="1043"/>
      <c r="AB38" s="1043"/>
      <c r="AC38" s="1043"/>
      <c r="AD38" s="1043"/>
      <c r="AE38" s="1044"/>
      <c r="AF38" s="1039"/>
      <c r="AG38" s="1040"/>
      <c r="AH38" s="1040"/>
      <c r="AI38" s="1040"/>
      <c r="AJ38" s="1041"/>
      <c r="AK38" s="1045"/>
      <c r="AL38" s="968"/>
      <c r="AM38" s="968"/>
      <c r="AN38" s="968"/>
      <c r="AO38" s="968"/>
      <c r="AP38" s="968"/>
      <c r="AQ38" s="968"/>
      <c r="AR38" s="968"/>
      <c r="AS38" s="968"/>
      <c r="AT38" s="968"/>
      <c r="AU38" s="968"/>
      <c r="AV38" s="968"/>
      <c r="AW38" s="968"/>
      <c r="AX38" s="968"/>
      <c r="AY38" s="968"/>
      <c r="AZ38" s="1046"/>
      <c r="BA38" s="1046"/>
      <c r="BB38" s="1046"/>
      <c r="BC38" s="1046"/>
      <c r="BD38" s="1046"/>
      <c r="BE38" s="969"/>
      <c r="BF38" s="969"/>
      <c r="BG38" s="969"/>
      <c r="BH38" s="969"/>
      <c r="BI38" s="970"/>
      <c r="BJ38" s="223"/>
      <c r="BK38" s="223"/>
      <c r="BL38" s="223"/>
      <c r="BM38" s="223"/>
      <c r="BN38" s="223"/>
      <c r="BO38" s="232"/>
      <c r="BP38" s="232"/>
      <c r="BQ38" s="229">
        <v>32</v>
      </c>
      <c r="BR38" s="230"/>
      <c r="BS38" s="996"/>
      <c r="BT38" s="997"/>
      <c r="BU38" s="997"/>
      <c r="BV38" s="997"/>
      <c r="BW38" s="997"/>
      <c r="BX38" s="997"/>
      <c r="BY38" s="997"/>
      <c r="BZ38" s="997"/>
      <c r="CA38" s="997"/>
      <c r="CB38" s="997"/>
      <c r="CC38" s="997"/>
      <c r="CD38" s="997"/>
      <c r="CE38" s="997"/>
      <c r="CF38" s="997"/>
      <c r="CG38" s="1018"/>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21"/>
    </row>
    <row r="39" spans="1:131" ht="26.25" customHeight="1" x14ac:dyDescent="0.15">
      <c r="A39" s="233">
        <v>12</v>
      </c>
      <c r="B39" s="1034"/>
      <c r="C39" s="1035"/>
      <c r="D39" s="1035"/>
      <c r="E39" s="1035"/>
      <c r="F39" s="1035"/>
      <c r="G39" s="1035"/>
      <c r="H39" s="1035"/>
      <c r="I39" s="1035"/>
      <c r="J39" s="1035"/>
      <c r="K39" s="1035"/>
      <c r="L39" s="1035"/>
      <c r="M39" s="1035"/>
      <c r="N39" s="1035"/>
      <c r="O39" s="1035"/>
      <c r="P39" s="1036"/>
      <c r="Q39" s="1042"/>
      <c r="R39" s="1043"/>
      <c r="S39" s="1043"/>
      <c r="T39" s="1043"/>
      <c r="U39" s="1043"/>
      <c r="V39" s="1043"/>
      <c r="W39" s="1043"/>
      <c r="X39" s="1043"/>
      <c r="Y39" s="1043"/>
      <c r="Z39" s="1043"/>
      <c r="AA39" s="1043"/>
      <c r="AB39" s="1043"/>
      <c r="AC39" s="1043"/>
      <c r="AD39" s="1043"/>
      <c r="AE39" s="1044"/>
      <c r="AF39" s="1039"/>
      <c r="AG39" s="1040"/>
      <c r="AH39" s="1040"/>
      <c r="AI39" s="1040"/>
      <c r="AJ39" s="1041"/>
      <c r="AK39" s="1045"/>
      <c r="AL39" s="968"/>
      <c r="AM39" s="968"/>
      <c r="AN39" s="968"/>
      <c r="AO39" s="968"/>
      <c r="AP39" s="968"/>
      <c r="AQ39" s="968"/>
      <c r="AR39" s="968"/>
      <c r="AS39" s="968"/>
      <c r="AT39" s="968"/>
      <c r="AU39" s="968"/>
      <c r="AV39" s="968"/>
      <c r="AW39" s="968"/>
      <c r="AX39" s="968"/>
      <c r="AY39" s="968"/>
      <c r="AZ39" s="1046"/>
      <c r="BA39" s="1046"/>
      <c r="BB39" s="1046"/>
      <c r="BC39" s="1046"/>
      <c r="BD39" s="1046"/>
      <c r="BE39" s="969"/>
      <c r="BF39" s="969"/>
      <c r="BG39" s="969"/>
      <c r="BH39" s="969"/>
      <c r="BI39" s="970"/>
      <c r="BJ39" s="223"/>
      <c r="BK39" s="223"/>
      <c r="BL39" s="223"/>
      <c r="BM39" s="223"/>
      <c r="BN39" s="223"/>
      <c r="BO39" s="232"/>
      <c r="BP39" s="232"/>
      <c r="BQ39" s="229">
        <v>33</v>
      </c>
      <c r="BR39" s="230"/>
      <c r="BS39" s="996"/>
      <c r="BT39" s="997"/>
      <c r="BU39" s="997"/>
      <c r="BV39" s="997"/>
      <c r="BW39" s="997"/>
      <c r="BX39" s="997"/>
      <c r="BY39" s="997"/>
      <c r="BZ39" s="997"/>
      <c r="CA39" s="997"/>
      <c r="CB39" s="997"/>
      <c r="CC39" s="997"/>
      <c r="CD39" s="997"/>
      <c r="CE39" s="997"/>
      <c r="CF39" s="997"/>
      <c r="CG39" s="1018"/>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21"/>
    </row>
    <row r="40" spans="1:131" ht="26.25" customHeight="1" x14ac:dyDescent="0.15">
      <c r="A40" s="229">
        <v>13</v>
      </c>
      <c r="B40" s="1034"/>
      <c r="C40" s="1035"/>
      <c r="D40" s="1035"/>
      <c r="E40" s="1035"/>
      <c r="F40" s="1035"/>
      <c r="G40" s="1035"/>
      <c r="H40" s="1035"/>
      <c r="I40" s="1035"/>
      <c r="J40" s="1035"/>
      <c r="K40" s="1035"/>
      <c r="L40" s="1035"/>
      <c r="M40" s="1035"/>
      <c r="N40" s="1035"/>
      <c r="O40" s="1035"/>
      <c r="P40" s="1036"/>
      <c r="Q40" s="1042"/>
      <c r="R40" s="1043"/>
      <c r="S40" s="1043"/>
      <c r="T40" s="1043"/>
      <c r="U40" s="1043"/>
      <c r="V40" s="1043"/>
      <c r="W40" s="1043"/>
      <c r="X40" s="1043"/>
      <c r="Y40" s="1043"/>
      <c r="Z40" s="1043"/>
      <c r="AA40" s="1043"/>
      <c r="AB40" s="1043"/>
      <c r="AC40" s="1043"/>
      <c r="AD40" s="1043"/>
      <c r="AE40" s="1044"/>
      <c r="AF40" s="1039"/>
      <c r="AG40" s="1040"/>
      <c r="AH40" s="1040"/>
      <c r="AI40" s="1040"/>
      <c r="AJ40" s="1041"/>
      <c r="AK40" s="1045"/>
      <c r="AL40" s="968"/>
      <c r="AM40" s="968"/>
      <c r="AN40" s="968"/>
      <c r="AO40" s="968"/>
      <c r="AP40" s="968"/>
      <c r="AQ40" s="968"/>
      <c r="AR40" s="968"/>
      <c r="AS40" s="968"/>
      <c r="AT40" s="968"/>
      <c r="AU40" s="968"/>
      <c r="AV40" s="968"/>
      <c r="AW40" s="968"/>
      <c r="AX40" s="968"/>
      <c r="AY40" s="968"/>
      <c r="AZ40" s="1046"/>
      <c r="BA40" s="1046"/>
      <c r="BB40" s="1046"/>
      <c r="BC40" s="1046"/>
      <c r="BD40" s="1046"/>
      <c r="BE40" s="969"/>
      <c r="BF40" s="969"/>
      <c r="BG40" s="969"/>
      <c r="BH40" s="969"/>
      <c r="BI40" s="970"/>
      <c r="BJ40" s="223"/>
      <c r="BK40" s="223"/>
      <c r="BL40" s="223"/>
      <c r="BM40" s="223"/>
      <c r="BN40" s="223"/>
      <c r="BO40" s="232"/>
      <c r="BP40" s="232"/>
      <c r="BQ40" s="229">
        <v>34</v>
      </c>
      <c r="BR40" s="230"/>
      <c r="BS40" s="996"/>
      <c r="BT40" s="997"/>
      <c r="BU40" s="997"/>
      <c r="BV40" s="997"/>
      <c r="BW40" s="997"/>
      <c r="BX40" s="997"/>
      <c r="BY40" s="997"/>
      <c r="BZ40" s="997"/>
      <c r="CA40" s="997"/>
      <c r="CB40" s="997"/>
      <c r="CC40" s="997"/>
      <c r="CD40" s="997"/>
      <c r="CE40" s="997"/>
      <c r="CF40" s="997"/>
      <c r="CG40" s="1018"/>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21"/>
    </row>
    <row r="41" spans="1:131" ht="26.25" customHeight="1" x14ac:dyDescent="0.15">
      <c r="A41" s="229">
        <v>14</v>
      </c>
      <c r="B41" s="1034"/>
      <c r="C41" s="1035"/>
      <c r="D41" s="1035"/>
      <c r="E41" s="1035"/>
      <c r="F41" s="1035"/>
      <c r="G41" s="1035"/>
      <c r="H41" s="1035"/>
      <c r="I41" s="1035"/>
      <c r="J41" s="1035"/>
      <c r="K41" s="1035"/>
      <c r="L41" s="1035"/>
      <c r="M41" s="1035"/>
      <c r="N41" s="1035"/>
      <c r="O41" s="1035"/>
      <c r="P41" s="1036"/>
      <c r="Q41" s="1042"/>
      <c r="R41" s="1043"/>
      <c r="S41" s="1043"/>
      <c r="T41" s="1043"/>
      <c r="U41" s="1043"/>
      <c r="V41" s="1043"/>
      <c r="W41" s="1043"/>
      <c r="X41" s="1043"/>
      <c r="Y41" s="1043"/>
      <c r="Z41" s="1043"/>
      <c r="AA41" s="1043"/>
      <c r="AB41" s="1043"/>
      <c r="AC41" s="1043"/>
      <c r="AD41" s="1043"/>
      <c r="AE41" s="1044"/>
      <c r="AF41" s="1039"/>
      <c r="AG41" s="1040"/>
      <c r="AH41" s="1040"/>
      <c r="AI41" s="1040"/>
      <c r="AJ41" s="1041"/>
      <c r="AK41" s="1045"/>
      <c r="AL41" s="968"/>
      <c r="AM41" s="968"/>
      <c r="AN41" s="968"/>
      <c r="AO41" s="968"/>
      <c r="AP41" s="968"/>
      <c r="AQ41" s="968"/>
      <c r="AR41" s="968"/>
      <c r="AS41" s="968"/>
      <c r="AT41" s="968"/>
      <c r="AU41" s="968"/>
      <c r="AV41" s="968"/>
      <c r="AW41" s="968"/>
      <c r="AX41" s="968"/>
      <c r="AY41" s="968"/>
      <c r="AZ41" s="1046"/>
      <c r="BA41" s="1046"/>
      <c r="BB41" s="1046"/>
      <c r="BC41" s="1046"/>
      <c r="BD41" s="1046"/>
      <c r="BE41" s="969"/>
      <c r="BF41" s="969"/>
      <c r="BG41" s="969"/>
      <c r="BH41" s="969"/>
      <c r="BI41" s="970"/>
      <c r="BJ41" s="223"/>
      <c r="BK41" s="223"/>
      <c r="BL41" s="223"/>
      <c r="BM41" s="223"/>
      <c r="BN41" s="223"/>
      <c r="BO41" s="232"/>
      <c r="BP41" s="232"/>
      <c r="BQ41" s="229">
        <v>35</v>
      </c>
      <c r="BR41" s="230"/>
      <c r="BS41" s="996"/>
      <c r="BT41" s="997"/>
      <c r="BU41" s="997"/>
      <c r="BV41" s="997"/>
      <c r="BW41" s="997"/>
      <c r="BX41" s="997"/>
      <c r="BY41" s="997"/>
      <c r="BZ41" s="997"/>
      <c r="CA41" s="997"/>
      <c r="CB41" s="997"/>
      <c r="CC41" s="997"/>
      <c r="CD41" s="997"/>
      <c r="CE41" s="997"/>
      <c r="CF41" s="997"/>
      <c r="CG41" s="1018"/>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21"/>
    </row>
    <row r="42" spans="1:131" ht="26.25" customHeight="1" x14ac:dyDescent="0.15">
      <c r="A42" s="229">
        <v>15</v>
      </c>
      <c r="B42" s="1034"/>
      <c r="C42" s="1035"/>
      <c r="D42" s="1035"/>
      <c r="E42" s="1035"/>
      <c r="F42" s="1035"/>
      <c r="G42" s="1035"/>
      <c r="H42" s="1035"/>
      <c r="I42" s="1035"/>
      <c r="J42" s="1035"/>
      <c r="K42" s="1035"/>
      <c r="L42" s="1035"/>
      <c r="M42" s="1035"/>
      <c r="N42" s="1035"/>
      <c r="O42" s="1035"/>
      <c r="P42" s="1036"/>
      <c r="Q42" s="1042"/>
      <c r="R42" s="1043"/>
      <c r="S42" s="1043"/>
      <c r="T42" s="1043"/>
      <c r="U42" s="1043"/>
      <c r="V42" s="1043"/>
      <c r="W42" s="1043"/>
      <c r="X42" s="1043"/>
      <c r="Y42" s="1043"/>
      <c r="Z42" s="1043"/>
      <c r="AA42" s="1043"/>
      <c r="AB42" s="1043"/>
      <c r="AC42" s="1043"/>
      <c r="AD42" s="1043"/>
      <c r="AE42" s="1044"/>
      <c r="AF42" s="1039"/>
      <c r="AG42" s="1040"/>
      <c r="AH42" s="1040"/>
      <c r="AI42" s="1040"/>
      <c r="AJ42" s="1041"/>
      <c r="AK42" s="1045"/>
      <c r="AL42" s="968"/>
      <c r="AM42" s="968"/>
      <c r="AN42" s="968"/>
      <c r="AO42" s="968"/>
      <c r="AP42" s="968"/>
      <c r="AQ42" s="968"/>
      <c r="AR42" s="968"/>
      <c r="AS42" s="968"/>
      <c r="AT42" s="968"/>
      <c r="AU42" s="968"/>
      <c r="AV42" s="968"/>
      <c r="AW42" s="968"/>
      <c r="AX42" s="968"/>
      <c r="AY42" s="968"/>
      <c r="AZ42" s="1046"/>
      <c r="BA42" s="1046"/>
      <c r="BB42" s="1046"/>
      <c r="BC42" s="1046"/>
      <c r="BD42" s="1046"/>
      <c r="BE42" s="969"/>
      <c r="BF42" s="969"/>
      <c r="BG42" s="969"/>
      <c r="BH42" s="969"/>
      <c r="BI42" s="970"/>
      <c r="BJ42" s="223"/>
      <c r="BK42" s="223"/>
      <c r="BL42" s="223"/>
      <c r="BM42" s="223"/>
      <c r="BN42" s="223"/>
      <c r="BO42" s="232"/>
      <c r="BP42" s="232"/>
      <c r="BQ42" s="229">
        <v>36</v>
      </c>
      <c r="BR42" s="230"/>
      <c r="BS42" s="996"/>
      <c r="BT42" s="997"/>
      <c r="BU42" s="997"/>
      <c r="BV42" s="997"/>
      <c r="BW42" s="997"/>
      <c r="BX42" s="997"/>
      <c r="BY42" s="997"/>
      <c r="BZ42" s="997"/>
      <c r="CA42" s="997"/>
      <c r="CB42" s="997"/>
      <c r="CC42" s="997"/>
      <c r="CD42" s="997"/>
      <c r="CE42" s="997"/>
      <c r="CF42" s="997"/>
      <c r="CG42" s="1018"/>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21"/>
    </row>
    <row r="43" spans="1:131" ht="26.25" customHeight="1" x14ac:dyDescent="0.15">
      <c r="A43" s="229">
        <v>16</v>
      </c>
      <c r="B43" s="1034"/>
      <c r="C43" s="1035"/>
      <c r="D43" s="1035"/>
      <c r="E43" s="1035"/>
      <c r="F43" s="1035"/>
      <c r="G43" s="1035"/>
      <c r="H43" s="1035"/>
      <c r="I43" s="1035"/>
      <c r="J43" s="1035"/>
      <c r="K43" s="1035"/>
      <c r="L43" s="1035"/>
      <c r="M43" s="1035"/>
      <c r="N43" s="1035"/>
      <c r="O43" s="1035"/>
      <c r="P43" s="1036"/>
      <c r="Q43" s="1042"/>
      <c r="R43" s="1043"/>
      <c r="S43" s="1043"/>
      <c r="T43" s="1043"/>
      <c r="U43" s="1043"/>
      <c r="V43" s="1043"/>
      <c r="W43" s="1043"/>
      <c r="X43" s="1043"/>
      <c r="Y43" s="1043"/>
      <c r="Z43" s="1043"/>
      <c r="AA43" s="1043"/>
      <c r="AB43" s="1043"/>
      <c r="AC43" s="1043"/>
      <c r="AD43" s="1043"/>
      <c r="AE43" s="1044"/>
      <c r="AF43" s="1039"/>
      <c r="AG43" s="1040"/>
      <c r="AH43" s="1040"/>
      <c r="AI43" s="1040"/>
      <c r="AJ43" s="1041"/>
      <c r="AK43" s="1045"/>
      <c r="AL43" s="968"/>
      <c r="AM43" s="968"/>
      <c r="AN43" s="968"/>
      <c r="AO43" s="968"/>
      <c r="AP43" s="968"/>
      <c r="AQ43" s="968"/>
      <c r="AR43" s="968"/>
      <c r="AS43" s="968"/>
      <c r="AT43" s="968"/>
      <c r="AU43" s="968"/>
      <c r="AV43" s="968"/>
      <c r="AW43" s="968"/>
      <c r="AX43" s="968"/>
      <c r="AY43" s="968"/>
      <c r="AZ43" s="1046"/>
      <c r="BA43" s="1046"/>
      <c r="BB43" s="1046"/>
      <c r="BC43" s="1046"/>
      <c r="BD43" s="1046"/>
      <c r="BE43" s="969"/>
      <c r="BF43" s="969"/>
      <c r="BG43" s="969"/>
      <c r="BH43" s="969"/>
      <c r="BI43" s="970"/>
      <c r="BJ43" s="223"/>
      <c r="BK43" s="223"/>
      <c r="BL43" s="223"/>
      <c r="BM43" s="223"/>
      <c r="BN43" s="223"/>
      <c r="BO43" s="232"/>
      <c r="BP43" s="232"/>
      <c r="BQ43" s="229">
        <v>37</v>
      </c>
      <c r="BR43" s="230"/>
      <c r="BS43" s="996"/>
      <c r="BT43" s="997"/>
      <c r="BU43" s="997"/>
      <c r="BV43" s="997"/>
      <c r="BW43" s="997"/>
      <c r="BX43" s="997"/>
      <c r="BY43" s="997"/>
      <c r="BZ43" s="997"/>
      <c r="CA43" s="997"/>
      <c r="CB43" s="997"/>
      <c r="CC43" s="997"/>
      <c r="CD43" s="997"/>
      <c r="CE43" s="997"/>
      <c r="CF43" s="997"/>
      <c r="CG43" s="1018"/>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21"/>
    </row>
    <row r="44" spans="1:131" ht="26.25" customHeight="1" x14ac:dyDescent="0.15">
      <c r="A44" s="229">
        <v>17</v>
      </c>
      <c r="B44" s="1034"/>
      <c r="C44" s="1035"/>
      <c r="D44" s="1035"/>
      <c r="E44" s="1035"/>
      <c r="F44" s="1035"/>
      <c r="G44" s="1035"/>
      <c r="H44" s="1035"/>
      <c r="I44" s="1035"/>
      <c r="J44" s="1035"/>
      <c r="K44" s="1035"/>
      <c r="L44" s="1035"/>
      <c r="M44" s="1035"/>
      <c r="N44" s="1035"/>
      <c r="O44" s="1035"/>
      <c r="P44" s="1036"/>
      <c r="Q44" s="1042"/>
      <c r="R44" s="1043"/>
      <c r="S44" s="1043"/>
      <c r="T44" s="1043"/>
      <c r="U44" s="1043"/>
      <c r="V44" s="1043"/>
      <c r="W44" s="1043"/>
      <c r="X44" s="1043"/>
      <c r="Y44" s="1043"/>
      <c r="Z44" s="1043"/>
      <c r="AA44" s="1043"/>
      <c r="AB44" s="1043"/>
      <c r="AC44" s="1043"/>
      <c r="AD44" s="1043"/>
      <c r="AE44" s="1044"/>
      <c r="AF44" s="1039"/>
      <c r="AG44" s="1040"/>
      <c r="AH44" s="1040"/>
      <c r="AI44" s="1040"/>
      <c r="AJ44" s="1041"/>
      <c r="AK44" s="1045"/>
      <c r="AL44" s="968"/>
      <c r="AM44" s="968"/>
      <c r="AN44" s="968"/>
      <c r="AO44" s="968"/>
      <c r="AP44" s="968"/>
      <c r="AQ44" s="968"/>
      <c r="AR44" s="968"/>
      <c r="AS44" s="968"/>
      <c r="AT44" s="968"/>
      <c r="AU44" s="968"/>
      <c r="AV44" s="968"/>
      <c r="AW44" s="968"/>
      <c r="AX44" s="968"/>
      <c r="AY44" s="968"/>
      <c r="AZ44" s="1046"/>
      <c r="BA44" s="1046"/>
      <c r="BB44" s="1046"/>
      <c r="BC44" s="1046"/>
      <c r="BD44" s="1046"/>
      <c r="BE44" s="969"/>
      <c r="BF44" s="969"/>
      <c r="BG44" s="969"/>
      <c r="BH44" s="969"/>
      <c r="BI44" s="970"/>
      <c r="BJ44" s="223"/>
      <c r="BK44" s="223"/>
      <c r="BL44" s="223"/>
      <c r="BM44" s="223"/>
      <c r="BN44" s="223"/>
      <c r="BO44" s="232"/>
      <c r="BP44" s="232"/>
      <c r="BQ44" s="229">
        <v>38</v>
      </c>
      <c r="BR44" s="230"/>
      <c r="BS44" s="996"/>
      <c r="BT44" s="997"/>
      <c r="BU44" s="997"/>
      <c r="BV44" s="997"/>
      <c r="BW44" s="997"/>
      <c r="BX44" s="997"/>
      <c r="BY44" s="997"/>
      <c r="BZ44" s="997"/>
      <c r="CA44" s="997"/>
      <c r="CB44" s="997"/>
      <c r="CC44" s="997"/>
      <c r="CD44" s="997"/>
      <c r="CE44" s="997"/>
      <c r="CF44" s="997"/>
      <c r="CG44" s="1018"/>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21"/>
    </row>
    <row r="45" spans="1:131" ht="26.25" customHeight="1" x14ac:dyDescent="0.15">
      <c r="A45" s="229">
        <v>18</v>
      </c>
      <c r="B45" s="1034"/>
      <c r="C45" s="1035"/>
      <c r="D45" s="1035"/>
      <c r="E45" s="1035"/>
      <c r="F45" s="1035"/>
      <c r="G45" s="1035"/>
      <c r="H45" s="1035"/>
      <c r="I45" s="1035"/>
      <c r="J45" s="1035"/>
      <c r="K45" s="1035"/>
      <c r="L45" s="1035"/>
      <c r="M45" s="1035"/>
      <c r="N45" s="1035"/>
      <c r="O45" s="1035"/>
      <c r="P45" s="1036"/>
      <c r="Q45" s="1042"/>
      <c r="R45" s="1043"/>
      <c r="S45" s="1043"/>
      <c r="T45" s="1043"/>
      <c r="U45" s="1043"/>
      <c r="V45" s="1043"/>
      <c r="W45" s="1043"/>
      <c r="X45" s="1043"/>
      <c r="Y45" s="1043"/>
      <c r="Z45" s="1043"/>
      <c r="AA45" s="1043"/>
      <c r="AB45" s="1043"/>
      <c r="AC45" s="1043"/>
      <c r="AD45" s="1043"/>
      <c r="AE45" s="1044"/>
      <c r="AF45" s="1039"/>
      <c r="AG45" s="1040"/>
      <c r="AH45" s="1040"/>
      <c r="AI45" s="1040"/>
      <c r="AJ45" s="1041"/>
      <c r="AK45" s="1045"/>
      <c r="AL45" s="968"/>
      <c r="AM45" s="968"/>
      <c r="AN45" s="968"/>
      <c r="AO45" s="968"/>
      <c r="AP45" s="968"/>
      <c r="AQ45" s="968"/>
      <c r="AR45" s="968"/>
      <c r="AS45" s="968"/>
      <c r="AT45" s="968"/>
      <c r="AU45" s="968"/>
      <c r="AV45" s="968"/>
      <c r="AW45" s="968"/>
      <c r="AX45" s="968"/>
      <c r="AY45" s="968"/>
      <c r="AZ45" s="1046"/>
      <c r="BA45" s="1046"/>
      <c r="BB45" s="1046"/>
      <c r="BC45" s="1046"/>
      <c r="BD45" s="1046"/>
      <c r="BE45" s="969"/>
      <c r="BF45" s="969"/>
      <c r="BG45" s="969"/>
      <c r="BH45" s="969"/>
      <c r="BI45" s="970"/>
      <c r="BJ45" s="223"/>
      <c r="BK45" s="223"/>
      <c r="BL45" s="223"/>
      <c r="BM45" s="223"/>
      <c r="BN45" s="223"/>
      <c r="BO45" s="232"/>
      <c r="BP45" s="232"/>
      <c r="BQ45" s="229">
        <v>39</v>
      </c>
      <c r="BR45" s="230"/>
      <c r="BS45" s="996"/>
      <c r="BT45" s="997"/>
      <c r="BU45" s="997"/>
      <c r="BV45" s="997"/>
      <c r="BW45" s="997"/>
      <c r="BX45" s="997"/>
      <c r="BY45" s="997"/>
      <c r="BZ45" s="997"/>
      <c r="CA45" s="997"/>
      <c r="CB45" s="997"/>
      <c r="CC45" s="997"/>
      <c r="CD45" s="997"/>
      <c r="CE45" s="997"/>
      <c r="CF45" s="997"/>
      <c r="CG45" s="1018"/>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21"/>
    </row>
    <row r="46" spans="1:131" ht="26.25" customHeight="1" x14ac:dyDescent="0.15">
      <c r="A46" s="229">
        <v>19</v>
      </c>
      <c r="B46" s="1034"/>
      <c r="C46" s="1035"/>
      <c r="D46" s="1035"/>
      <c r="E46" s="1035"/>
      <c r="F46" s="1035"/>
      <c r="G46" s="1035"/>
      <c r="H46" s="1035"/>
      <c r="I46" s="1035"/>
      <c r="J46" s="1035"/>
      <c r="K46" s="1035"/>
      <c r="L46" s="1035"/>
      <c r="M46" s="1035"/>
      <c r="N46" s="1035"/>
      <c r="O46" s="1035"/>
      <c r="P46" s="1036"/>
      <c r="Q46" s="1042"/>
      <c r="R46" s="1043"/>
      <c r="S46" s="1043"/>
      <c r="T46" s="1043"/>
      <c r="U46" s="1043"/>
      <c r="V46" s="1043"/>
      <c r="W46" s="1043"/>
      <c r="X46" s="1043"/>
      <c r="Y46" s="1043"/>
      <c r="Z46" s="1043"/>
      <c r="AA46" s="1043"/>
      <c r="AB46" s="1043"/>
      <c r="AC46" s="1043"/>
      <c r="AD46" s="1043"/>
      <c r="AE46" s="1044"/>
      <c r="AF46" s="1039"/>
      <c r="AG46" s="1040"/>
      <c r="AH46" s="1040"/>
      <c r="AI46" s="1040"/>
      <c r="AJ46" s="1041"/>
      <c r="AK46" s="1045"/>
      <c r="AL46" s="968"/>
      <c r="AM46" s="968"/>
      <c r="AN46" s="968"/>
      <c r="AO46" s="968"/>
      <c r="AP46" s="968"/>
      <c r="AQ46" s="968"/>
      <c r="AR46" s="968"/>
      <c r="AS46" s="968"/>
      <c r="AT46" s="968"/>
      <c r="AU46" s="968"/>
      <c r="AV46" s="968"/>
      <c r="AW46" s="968"/>
      <c r="AX46" s="968"/>
      <c r="AY46" s="968"/>
      <c r="AZ46" s="1046"/>
      <c r="BA46" s="1046"/>
      <c r="BB46" s="1046"/>
      <c r="BC46" s="1046"/>
      <c r="BD46" s="1046"/>
      <c r="BE46" s="969"/>
      <c r="BF46" s="969"/>
      <c r="BG46" s="969"/>
      <c r="BH46" s="969"/>
      <c r="BI46" s="970"/>
      <c r="BJ46" s="223"/>
      <c r="BK46" s="223"/>
      <c r="BL46" s="223"/>
      <c r="BM46" s="223"/>
      <c r="BN46" s="223"/>
      <c r="BO46" s="232"/>
      <c r="BP46" s="232"/>
      <c r="BQ46" s="229">
        <v>40</v>
      </c>
      <c r="BR46" s="230"/>
      <c r="BS46" s="996"/>
      <c r="BT46" s="997"/>
      <c r="BU46" s="997"/>
      <c r="BV46" s="997"/>
      <c r="BW46" s="997"/>
      <c r="BX46" s="997"/>
      <c r="BY46" s="997"/>
      <c r="BZ46" s="997"/>
      <c r="CA46" s="997"/>
      <c r="CB46" s="997"/>
      <c r="CC46" s="997"/>
      <c r="CD46" s="997"/>
      <c r="CE46" s="997"/>
      <c r="CF46" s="997"/>
      <c r="CG46" s="1018"/>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21"/>
    </row>
    <row r="47" spans="1:131" ht="26.25" customHeight="1" x14ac:dyDescent="0.15">
      <c r="A47" s="229">
        <v>20</v>
      </c>
      <c r="B47" s="1034"/>
      <c r="C47" s="1035"/>
      <c r="D47" s="1035"/>
      <c r="E47" s="1035"/>
      <c r="F47" s="1035"/>
      <c r="G47" s="1035"/>
      <c r="H47" s="1035"/>
      <c r="I47" s="1035"/>
      <c r="J47" s="1035"/>
      <c r="K47" s="1035"/>
      <c r="L47" s="1035"/>
      <c r="M47" s="1035"/>
      <c r="N47" s="1035"/>
      <c r="O47" s="1035"/>
      <c r="P47" s="1036"/>
      <c r="Q47" s="1042"/>
      <c r="R47" s="1043"/>
      <c r="S47" s="1043"/>
      <c r="T47" s="1043"/>
      <c r="U47" s="1043"/>
      <c r="V47" s="1043"/>
      <c r="W47" s="1043"/>
      <c r="X47" s="1043"/>
      <c r="Y47" s="1043"/>
      <c r="Z47" s="1043"/>
      <c r="AA47" s="1043"/>
      <c r="AB47" s="1043"/>
      <c r="AC47" s="1043"/>
      <c r="AD47" s="1043"/>
      <c r="AE47" s="1044"/>
      <c r="AF47" s="1039"/>
      <c r="AG47" s="1040"/>
      <c r="AH47" s="1040"/>
      <c r="AI47" s="1040"/>
      <c r="AJ47" s="1041"/>
      <c r="AK47" s="1045"/>
      <c r="AL47" s="968"/>
      <c r="AM47" s="968"/>
      <c r="AN47" s="968"/>
      <c r="AO47" s="968"/>
      <c r="AP47" s="968"/>
      <c r="AQ47" s="968"/>
      <c r="AR47" s="968"/>
      <c r="AS47" s="968"/>
      <c r="AT47" s="968"/>
      <c r="AU47" s="968"/>
      <c r="AV47" s="968"/>
      <c r="AW47" s="968"/>
      <c r="AX47" s="968"/>
      <c r="AY47" s="968"/>
      <c r="AZ47" s="1046"/>
      <c r="BA47" s="1046"/>
      <c r="BB47" s="1046"/>
      <c r="BC47" s="1046"/>
      <c r="BD47" s="1046"/>
      <c r="BE47" s="969"/>
      <c r="BF47" s="969"/>
      <c r="BG47" s="969"/>
      <c r="BH47" s="969"/>
      <c r="BI47" s="970"/>
      <c r="BJ47" s="223"/>
      <c r="BK47" s="223"/>
      <c r="BL47" s="223"/>
      <c r="BM47" s="223"/>
      <c r="BN47" s="223"/>
      <c r="BO47" s="232"/>
      <c r="BP47" s="232"/>
      <c r="BQ47" s="229">
        <v>41</v>
      </c>
      <c r="BR47" s="230"/>
      <c r="BS47" s="996"/>
      <c r="BT47" s="997"/>
      <c r="BU47" s="997"/>
      <c r="BV47" s="997"/>
      <c r="BW47" s="997"/>
      <c r="BX47" s="997"/>
      <c r="BY47" s="997"/>
      <c r="BZ47" s="997"/>
      <c r="CA47" s="997"/>
      <c r="CB47" s="997"/>
      <c r="CC47" s="997"/>
      <c r="CD47" s="997"/>
      <c r="CE47" s="997"/>
      <c r="CF47" s="997"/>
      <c r="CG47" s="1018"/>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21"/>
    </row>
    <row r="48" spans="1:131" ht="26.25" customHeight="1" x14ac:dyDescent="0.15">
      <c r="A48" s="229">
        <v>21</v>
      </c>
      <c r="B48" s="1034"/>
      <c r="C48" s="1035"/>
      <c r="D48" s="1035"/>
      <c r="E48" s="1035"/>
      <c r="F48" s="1035"/>
      <c r="G48" s="1035"/>
      <c r="H48" s="1035"/>
      <c r="I48" s="1035"/>
      <c r="J48" s="1035"/>
      <c r="K48" s="1035"/>
      <c r="L48" s="1035"/>
      <c r="M48" s="1035"/>
      <c r="N48" s="1035"/>
      <c r="O48" s="1035"/>
      <c r="P48" s="1036"/>
      <c r="Q48" s="1042"/>
      <c r="R48" s="1043"/>
      <c r="S48" s="1043"/>
      <c r="T48" s="1043"/>
      <c r="U48" s="1043"/>
      <c r="V48" s="1043"/>
      <c r="W48" s="1043"/>
      <c r="X48" s="1043"/>
      <c r="Y48" s="1043"/>
      <c r="Z48" s="1043"/>
      <c r="AA48" s="1043"/>
      <c r="AB48" s="1043"/>
      <c r="AC48" s="1043"/>
      <c r="AD48" s="1043"/>
      <c r="AE48" s="1044"/>
      <c r="AF48" s="1039"/>
      <c r="AG48" s="1040"/>
      <c r="AH48" s="1040"/>
      <c r="AI48" s="1040"/>
      <c r="AJ48" s="1041"/>
      <c r="AK48" s="1045"/>
      <c r="AL48" s="968"/>
      <c r="AM48" s="968"/>
      <c r="AN48" s="968"/>
      <c r="AO48" s="968"/>
      <c r="AP48" s="968"/>
      <c r="AQ48" s="968"/>
      <c r="AR48" s="968"/>
      <c r="AS48" s="968"/>
      <c r="AT48" s="968"/>
      <c r="AU48" s="968"/>
      <c r="AV48" s="968"/>
      <c r="AW48" s="968"/>
      <c r="AX48" s="968"/>
      <c r="AY48" s="968"/>
      <c r="AZ48" s="1046"/>
      <c r="BA48" s="1046"/>
      <c r="BB48" s="1046"/>
      <c r="BC48" s="1046"/>
      <c r="BD48" s="1046"/>
      <c r="BE48" s="969"/>
      <c r="BF48" s="969"/>
      <c r="BG48" s="969"/>
      <c r="BH48" s="969"/>
      <c r="BI48" s="970"/>
      <c r="BJ48" s="223"/>
      <c r="BK48" s="223"/>
      <c r="BL48" s="223"/>
      <c r="BM48" s="223"/>
      <c r="BN48" s="223"/>
      <c r="BO48" s="232"/>
      <c r="BP48" s="232"/>
      <c r="BQ48" s="229">
        <v>42</v>
      </c>
      <c r="BR48" s="230"/>
      <c r="BS48" s="996"/>
      <c r="BT48" s="997"/>
      <c r="BU48" s="997"/>
      <c r="BV48" s="997"/>
      <c r="BW48" s="997"/>
      <c r="BX48" s="997"/>
      <c r="BY48" s="997"/>
      <c r="BZ48" s="997"/>
      <c r="CA48" s="997"/>
      <c r="CB48" s="997"/>
      <c r="CC48" s="997"/>
      <c r="CD48" s="997"/>
      <c r="CE48" s="997"/>
      <c r="CF48" s="997"/>
      <c r="CG48" s="1018"/>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21"/>
    </row>
    <row r="49" spans="1:131" ht="26.25" customHeight="1" x14ac:dyDescent="0.15">
      <c r="A49" s="229">
        <v>22</v>
      </c>
      <c r="B49" s="1034"/>
      <c r="C49" s="1035"/>
      <c r="D49" s="1035"/>
      <c r="E49" s="1035"/>
      <c r="F49" s="1035"/>
      <c r="G49" s="1035"/>
      <c r="H49" s="1035"/>
      <c r="I49" s="1035"/>
      <c r="J49" s="1035"/>
      <c r="K49" s="1035"/>
      <c r="L49" s="1035"/>
      <c r="M49" s="1035"/>
      <c r="N49" s="1035"/>
      <c r="O49" s="1035"/>
      <c r="P49" s="1036"/>
      <c r="Q49" s="1042"/>
      <c r="R49" s="1043"/>
      <c r="S49" s="1043"/>
      <c r="T49" s="1043"/>
      <c r="U49" s="1043"/>
      <c r="V49" s="1043"/>
      <c r="W49" s="1043"/>
      <c r="X49" s="1043"/>
      <c r="Y49" s="1043"/>
      <c r="Z49" s="1043"/>
      <c r="AA49" s="1043"/>
      <c r="AB49" s="1043"/>
      <c r="AC49" s="1043"/>
      <c r="AD49" s="1043"/>
      <c r="AE49" s="1044"/>
      <c r="AF49" s="1039"/>
      <c r="AG49" s="1040"/>
      <c r="AH49" s="1040"/>
      <c r="AI49" s="1040"/>
      <c r="AJ49" s="1041"/>
      <c r="AK49" s="1045"/>
      <c r="AL49" s="968"/>
      <c r="AM49" s="968"/>
      <c r="AN49" s="968"/>
      <c r="AO49" s="968"/>
      <c r="AP49" s="968"/>
      <c r="AQ49" s="968"/>
      <c r="AR49" s="968"/>
      <c r="AS49" s="968"/>
      <c r="AT49" s="968"/>
      <c r="AU49" s="968"/>
      <c r="AV49" s="968"/>
      <c r="AW49" s="968"/>
      <c r="AX49" s="968"/>
      <c r="AY49" s="968"/>
      <c r="AZ49" s="1046"/>
      <c r="BA49" s="1046"/>
      <c r="BB49" s="1046"/>
      <c r="BC49" s="1046"/>
      <c r="BD49" s="1046"/>
      <c r="BE49" s="969"/>
      <c r="BF49" s="969"/>
      <c r="BG49" s="969"/>
      <c r="BH49" s="969"/>
      <c r="BI49" s="970"/>
      <c r="BJ49" s="223"/>
      <c r="BK49" s="223"/>
      <c r="BL49" s="223"/>
      <c r="BM49" s="223"/>
      <c r="BN49" s="223"/>
      <c r="BO49" s="232"/>
      <c r="BP49" s="232"/>
      <c r="BQ49" s="229">
        <v>43</v>
      </c>
      <c r="BR49" s="230"/>
      <c r="BS49" s="996"/>
      <c r="BT49" s="997"/>
      <c r="BU49" s="997"/>
      <c r="BV49" s="997"/>
      <c r="BW49" s="997"/>
      <c r="BX49" s="997"/>
      <c r="BY49" s="997"/>
      <c r="BZ49" s="997"/>
      <c r="CA49" s="997"/>
      <c r="CB49" s="997"/>
      <c r="CC49" s="997"/>
      <c r="CD49" s="997"/>
      <c r="CE49" s="997"/>
      <c r="CF49" s="997"/>
      <c r="CG49" s="1018"/>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21"/>
    </row>
    <row r="50" spans="1:131" ht="26.25" customHeight="1" x14ac:dyDescent="0.15">
      <c r="A50" s="229">
        <v>23</v>
      </c>
      <c r="B50" s="1034"/>
      <c r="C50" s="1035"/>
      <c r="D50" s="1035"/>
      <c r="E50" s="1035"/>
      <c r="F50" s="1035"/>
      <c r="G50" s="1035"/>
      <c r="H50" s="1035"/>
      <c r="I50" s="1035"/>
      <c r="J50" s="1035"/>
      <c r="K50" s="1035"/>
      <c r="L50" s="1035"/>
      <c r="M50" s="1035"/>
      <c r="N50" s="1035"/>
      <c r="O50" s="1035"/>
      <c r="P50" s="1036"/>
      <c r="Q50" s="1037"/>
      <c r="R50" s="1029"/>
      <c r="S50" s="1029"/>
      <c r="T50" s="1029"/>
      <c r="U50" s="1029"/>
      <c r="V50" s="1029"/>
      <c r="W50" s="1029"/>
      <c r="X50" s="1029"/>
      <c r="Y50" s="1029"/>
      <c r="Z50" s="1029"/>
      <c r="AA50" s="1029"/>
      <c r="AB50" s="1029"/>
      <c r="AC50" s="1029"/>
      <c r="AD50" s="1029"/>
      <c r="AE50" s="1038"/>
      <c r="AF50" s="1039"/>
      <c r="AG50" s="1040"/>
      <c r="AH50" s="1040"/>
      <c r="AI50" s="1040"/>
      <c r="AJ50" s="1041"/>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969"/>
      <c r="BF50" s="969"/>
      <c r="BG50" s="969"/>
      <c r="BH50" s="969"/>
      <c r="BI50" s="970"/>
      <c r="BJ50" s="223"/>
      <c r="BK50" s="223"/>
      <c r="BL50" s="223"/>
      <c r="BM50" s="223"/>
      <c r="BN50" s="223"/>
      <c r="BO50" s="232"/>
      <c r="BP50" s="232"/>
      <c r="BQ50" s="229">
        <v>44</v>
      </c>
      <c r="BR50" s="230"/>
      <c r="BS50" s="996"/>
      <c r="BT50" s="997"/>
      <c r="BU50" s="997"/>
      <c r="BV50" s="997"/>
      <c r="BW50" s="997"/>
      <c r="BX50" s="997"/>
      <c r="BY50" s="997"/>
      <c r="BZ50" s="997"/>
      <c r="CA50" s="997"/>
      <c r="CB50" s="997"/>
      <c r="CC50" s="997"/>
      <c r="CD50" s="997"/>
      <c r="CE50" s="997"/>
      <c r="CF50" s="997"/>
      <c r="CG50" s="1018"/>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21"/>
    </row>
    <row r="51" spans="1:131" ht="26.25" customHeight="1" x14ac:dyDescent="0.15">
      <c r="A51" s="229">
        <v>24</v>
      </c>
      <c r="B51" s="1034"/>
      <c r="C51" s="1035"/>
      <c r="D51" s="1035"/>
      <c r="E51" s="1035"/>
      <c r="F51" s="1035"/>
      <c r="G51" s="1035"/>
      <c r="H51" s="1035"/>
      <c r="I51" s="1035"/>
      <c r="J51" s="1035"/>
      <c r="K51" s="1035"/>
      <c r="L51" s="1035"/>
      <c r="M51" s="1035"/>
      <c r="N51" s="1035"/>
      <c r="O51" s="1035"/>
      <c r="P51" s="1036"/>
      <c r="Q51" s="1037"/>
      <c r="R51" s="1029"/>
      <c r="S51" s="1029"/>
      <c r="T51" s="1029"/>
      <c r="U51" s="1029"/>
      <c r="V51" s="1029"/>
      <c r="W51" s="1029"/>
      <c r="X51" s="1029"/>
      <c r="Y51" s="1029"/>
      <c r="Z51" s="1029"/>
      <c r="AA51" s="1029"/>
      <c r="AB51" s="1029"/>
      <c r="AC51" s="1029"/>
      <c r="AD51" s="1029"/>
      <c r="AE51" s="1038"/>
      <c r="AF51" s="1039"/>
      <c r="AG51" s="1040"/>
      <c r="AH51" s="1040"/>
      <c r="AI51" s="1040"/>
      <c r="AJ51" s="1041"/>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969"/>
      <c r="BF51" s="969"/>
      <c r="BG51" s="969"/>
      <c r="BH51" s="969"/>
      <c r="BI51" s="970"/>
      <c r="BJ51" s="223"/>
      <c r="BK51" s="223"/>
      <c r="BL51" s="223"/>
      <c r="BM51" s="223"/>
      <c r="BN51" s="223"/>
      <c r="BO51" s="232"/>
      <c r="BP51" s="232"/>
      <c r="BQ51" s="229">
        <v>45</v>
      </c>
      <c r="BR51" s="230"/>
      <c r="BS51" s="996"/>
      <c r="BT51" s="997"/>
      <c r="BU51" s="997"/>
      <c r="BV51" s="997"/>
      <c r="BW51" s="997"/>
      <c r="BX51" s="997"/>
      <c r="BY51" s="997"/>
      <c r="BZ51" s="997"/>
      <c r="CA51" s="997"/>
      <c r="CB51" s="997"/>
      <c r="CC51" s="997"/>
      <c r="CD51" s="997"/>
      <c r="CE51" s="997"/>
      <c r="CF51" s="997"/>
      <c r="CG51" s="1018"/>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21"/>
    </row>
    <row r="52" spans="1:131" ht="26.25" customHeight="1" x14ac:dyDescent="0.15">
      <c r="A52" s="229">
        <v>25</v>
      </c>
      <c r="B52" s="1034"/>
      <c r="C52" s="1035"/>
      <c r="D52" s="1035"/>
      <c r="E52" s="1035"/>
      <c r="F52" s="1035"/>
      <c r="G52" s="1035"/>
      <c r="H52" s="1035"/>
      <c r="I52" s="1035"/>
      <c r="J52" s="1035"/>
      <c r="K52" s="1035"/>
      <c r="L52" s="1035"/>
      <c r="M52" s="1035"/>
      <c r="N52" s="1035"/>
      <c r="O52" s="1035"/>
      <c r="P52" s="1036"/>
      <c r="Q52" s="1037"/>
      <c r="R52" s="1029"/>
      <c r="S52" s="1029"/>
      <c r="T52" s="1029"/>
      <c r="U52" s="1029"/>
      <c r="V52" s="1029"/>
      <c r="W52" s="1029"/>
      <c r="X52" s="1029"/>
      <c r="Y52" s="1029"/>
      <c r="Z52" s="1029"/>
      <c r="AA52" s="1029"/>
      <c r="AB52" s="1029"/>
      <c r="AC52" s="1029"/>
      <c r="AD52" s="1029"/>
      <c r="AE52" s="1038"/>
      <c r="AF52" s="1039"/>
      <c r="AG52" s="1040"/>
      <c r="AH52" s="1040"/>
      <c r="AI52" s="1040"/>
      <c r="AJ52" s="1041"/>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969"/>
      <c r="BF52" s="969"/>
      <c r="BG52" s="969"/>
      <c r="BH52" s="969"/>
      <c r="BI52" s="970"/>
      <c r="BJ52" s="223"/>
      <c r="BK52" s="223"/>
      <c r="BL52" s="223"/>
      <c r="BM52" s="223"/>
      <c r="BN52" s="223"/>
      <c r="BO52" s="232"/>
      <c r="BP52" s="232"/>
      <c r="BQ52" s="229">
        <v>46</v>
      </c>
      <c r="BR52" s="230"/>
      <c r="BS52" s="996"/>
      <c r="BT52" s="997"/>
      <c r="BU52" s="997"/>
      <c r="BV52" s="997"/>
      <c r="BW52" s="997"/>
      <c r="BX52" s="997"/>
      <c r="BY52" s="997"/>
      <c r="BZ52" s="997"/>
      <c r="CA52" s="997"/>
      <c r="CB52" s="997"/>
      <c r="CC52" s="997"/>
      <c r="CD52" s="997"/>
      <c r="CE52" s="997"/>
      <c r="CF52" s="997"/>
      <c r="CG52" s="1018"/>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21"/>
    </row>
    <row r="53" spans="1:131" ht="26.25" customHeight="1" x14ac:dyDescent="0.15">
      <c r="A53" s="229">
        <v>26</v>
      </c>
      <c r="B53" s="1034"/>
      <c r="C53" s="1035"/>
      <c r="D53" s="1035"/>
      <c r="E53" s="1035"/>
      <c r="F53" s="1035"/>
      <c r="G53" s="1035"/>
      <c r="H53" s="1035"/>
      <c r="I53" s="1035"/>
      <c r="J53" s="1035"/>
      <c r="K53" s="1035"/>
      <c r="L53" s="1035"/>
      <c r="M53" s="1035"/>
      <c r="N53" s="1035"/>
      <c r="O53" s="1035"/>
      <c r="P53" s="1036"/>
      <c r="Q53" s="1037"/>
      <c r="R53" s="1029"/>
      <c r="S53" s="1029"/>
      <c r="T53" s="1029"/>
      <c r="U53" s="1029"/>
      <c r="V53" s="1029"/>
      <c r="W53" s="1029"/>
      <c r="X53" s="1029"/>
      <c r="Y53" s="1029"/>
      <c r="Z53" s="1029"/>
      <c r="AA53" s="1029"/>
      <c r="AB53" s="1029"/>
      <c r="AC53" s="1029"/>
      <c r="AD53" s="1029"/>
      <c r="AE53" s="1038"/>
      <c r="AF53" s="1039"/>
      <c r="AG53" s="1040"/>
      <c r="AH53" s="1040"/>
      <c r="AI53" s="1040"/>
      <c r="AJ53" s="1041"/>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969"/>
      <c r="BF53" s="969"/>
      <c r="BG53" s="969"/>
      <c r="BH53" s="969"/>
      <c r="BI53" s="970"/>
      <c r="BJ53" s="223"/>
      <c r="BK53" s="223"/>
      <c r="BL53" s="223"/>
      <c r="BM53" s="223"/>
      <c r="BN53" s="223"/>
      <c r="BO53" s="232"/>
      <c r="BP53" s="232"/>
      <c r="BQ53" s="229">
        <v>47</v>
      </c>
      <c r="BR53" s="230"/>
      <c r="BS53" s="996"/>
      <c r="BT53" s="997"/>
      <c r="BU53" s="997"/>
      <c r="BV53" s="997"/>
      <c r="BW53" s="997"/>
      <c r="BX53" s="997"/>
      <c r="BY53" s="997"/>
      <c r="BZ53" s="997"/>
      <c r="CA53" s="997"/>
      <c r="CB53" s="997"/>
      <c r="CC53" s="997"/>
      <c r="CD53" s="997"/>
      <c r="CE53" s="997"/>
      <c r="CF53" s="997"/>
      <c r="CG53" s="1018"/>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21"/>
    </row>
    <row r="54" spans="1:131" ht="26.25" customHeight="1" x14ac:dyDescent="0.15">
      <c r="A54" s="229">
        <v>27</v>
      </c>
      <c r="B54" s="1034"/>
      <c r="C54" s="1035"/>
      <c r="D54" s="1035"/>
      <c r="E54" s="1035"/>
      <c r="F54" s="1035"/>
      <c r="G54" s="1035"/>
      <c r="H54" s="1035"/>
      <c r="I54" s="1035"/>
      <c r="J54" s="1035"/>
      <c r="K54" s="1035"/>
      <c r="L54" s="1035"/>
      <c r="M54" s="1035"/>
      <c r="N54" s="1035"/>
      <c r="O54" s="1035"/>
      <c r="P54" s="1036"/>
      <c r="Q54" s="1037"/>
      <c r="R54" s="1029"/>
      <c r="S54" s="1029"/>
      <c r="T54" s="1029"/>
      <c r="U54" s="1029"/>
      <c r="V54" s="1029"/>
      <c r="W54" s="1029"/>
      <c r="X54" s="1029"/>
      <c r="Y54" s="1029"/>
      <c r="Z54" s="1029"/>
      <c r="AA54" s="1029"/>
      <c r="AB54" s="1029"/>
      <c r="AC54" s="1029"/>
      <c r="AD54" s="1029"/>
      <c r="AE54" s="1038"/>
      <c r="AF54" s="1039"/>
      <c r="AG54" s="1040"/>
      <c r="AH54" s="1040"/>
      <c r="AI54" s="1040"/>
      <c r="AJ54" s="1041"/>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969"/>
      <c r="BF54" s="969"/>
      <c r="BG54" s="969"/>
      <c r="BH54" s="969"/>
      <c r="BI54" s="970"/>
      <c r="BJ54" s="223"/>
      <c r="BK54" s="223"/>
      <c r="BL54" s="223"/>
      <c r="BM54" s="223"/>
      <c r="BN54" s="223"/>
      <c r="BO54" s="232"/>
      <c r="BP54" s="232"/>
      <c r="BQ54" s="229">
        <v>48</v>
      </c>
      <c r="BR54" s="230"/>
      <c r="BS54" s="996"/>
      <c r="BT54" s="997"/>
      <c r="BU54" s="997"/>
      <c r="BV54" s="997"/>
      <c r="BW54" s="997"/>
      <c r="BX54" s="997"/>
      <c r="BY54" s="997"/>
      <c r="BZ54" s="997"/>
      <c r="CA54" s="997"/>
      <c r="CB54" s="997"/>
      <c r="CC54" s="997"/>
      <c r="CD54" s="997"/>
      <c r="CE54" s="997"/>
      <c r="CF54" s="997"/>
      <c r="CG54" s="1018"/>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21"/>
    </row>
    <row r="55" spans="1:131" ht="26.25" customHeight="1" x14ac:dyDescent="0.15">
      <c r="A55" s="229">
        <v>28</v>
      </c>
      <c r="B55" s="1034"/>
      <c r="C55" s="1035"/>
      <c r="D55" s="1035"/>
      <c r="E55" s="1035"/>
      <c r="F55" s="1035"/>
      <c r="G55" s="1035"/>
      <c r="H55" s="1035"/>
      <c r="I55" s="1035"/>
      <c r="J55" s="1035"/>
      <c r="K55" s="1035"/>
      <c r="L55" s="1035"/>
      <c r="M55" s="1035"/>
      <c r="N55" s="1035"/>
      <c r="O55" s="1035"/>
      <c r="P55" s="1036"/>
      <c r="Q55" s="1037"/>
      <c r="R55" s="1029"/>
      <c r="S55" s="1029"/>
      <c r="T55" s="1029"/>
      <c r="U55" s="1029"/>
      <c r="V55" s="1029"/>
      <c r="W55" s="1029"/>
      <c r="X55" s="1029"/>
      <c r="Y55" s="1029"/>
      <c r="Z55" s="1029"/>
      <c r="AA55" s="1029"/>
      <c r="AB55" s="1029"/>
      <c r="AC55" s="1029"/>
      <c r="AD55" s="1029"/>
      <c r="AE55" s="1038"/>
      <c r="AF55" s="1039"/>
      <c r="AG55" s="1040"/>
      <c r="AH55" s="1040"/>
      <c r="AI55" s="1040"/>
      <c r="AJ55" s="1041"/>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969"/>
      <c r="BF55" s="969"/>
      <c r="BG55" s="969"/>
      <c r="BH55" s="969"/>
      <c r="BI55" s="970"/>
      <c r="BJ55" s="223"/>
      <c r="BK55" s="223"/>
      <c r="BL55" s="223"/>
      <c r="BM55" s="223"/>
      <c r="BN55" s="223"/>
      <c r="BO55" s="232"/>
      <c r="BP55" s="232"/>
      <c r="BQ55" s="229">
        <v>49</v>
      </c>
      <c r="BR55" s="230"/>
      <c r="BS55" s="996"/>
      <c r="BT55" s="997"/>
      <c r="BU55" s="997"/>
      <c r="BV55" s="997"/>
      <c r="BW55" s="997"/>
      <c r="BX55" s="997"/>
      <c r="BY55" s="997"/>
      <c r="BZ55" s="997"/>
      <c r="CA55" s="997"/>
      <c r="CB55" s="997"/>
      <c r="CC55" s="997"/>
      <c r="CD55" s="997"/>
      <c r="CE55" s="997"/>
      <c r="CF55" s="997"/>
      <c r="CG55" s="1018"/>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21"/>
    </row>
    <row r="56" spans="1:131" ht="26.25" customHeight="1" x14ac:dyDescent="0.15">
      <c r="A56" s="229">
        <v>29</v>
      </c>
      <c r="B56" s="1034"/>
      <c r="C56" s="1035"/>
      <c r="D56" s="1035"/>
      <c r="E56" s="1035"/>
      <c r="F56" s="1035"/>
      <c r="G56" s="1035"/>
      <c r="H56" s="1035"/>
      <c r="I56" s="1035"/>
      <c r="J56" s="1035"/>
      <c r="K56" s="1035"/>
      <c r="L56" s="1035"/>
      <c r="M56" s="1035"/>
      <c r="N56" s="1035"/>
      <c r="O56" s="1035"/>
      <c r="P56" s="1036"/>
      <c r="Q56" s="1037"/>
      <c r="R56" s="1029"/>
      <c r="S56" s="1029"/>
      <c r="T56" s="1029"/>
      <c r="U56" s="1029"/>
      <c r="V56" s="1029"/>
      <c r="W56" s="1029"/>
      <c r="X56" s="1029"/>
      <c r="Y56" s="1029"/>
      <c r="Z56" s="1029"/>
      <c r="AA56" s="1029"/>
      <c r="AB56" s="1029"/>
      <c r="AC56" s="1029"/>
      <c r="AD56" s="1029"/>
      <c r="AE56" s="1038"/>
      <c r="AF56" s="1039"/>
      <c r="AG56" s="1040"/>
      <c r="AH56" s="1040"/>
      <c r="AI56" s="1040"/>
      <c r="AJ56" s="1041"/>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969"/>
      <c r="BF56" s="969"/>
      <c r="BG56" s="969"/>
      <c r="BH56" s="969"/>
      <c r="BI56" s="970"/>
      <c r="BJ56" s="223"/>
      <c r="BK56" s="223"/>
      <c r="BL56" s="223"/>
      <c r="BM56" s="223"/>
      <c r="BN56" s="223"/>
      <c r="BO56" s="232"/>
      <c r="BP56" s="232"/>
      <c r="BQ56" s="229">
        <v>50</v>
      </c>
      <c r="BR56" s="230"/>
      <c r="BS56" s="996"/>
      <c r="BT56" s="997"/>
      <c r="BU56" s="997"/>
      <c r="BV56" s="997"/>
      <c r="BW56" s="997"/>
      <c r="BX56" s="997"/>
      <c r="BY56" s="997"/>
      <c r="BZ56" s="997"/>
      <c r="CA56" s="997"/>
      <c r="CB56" s="997"/>
      <c r="CC56" s="997"/>
      <c r="CD56" s="997"/>
      <c r="CE56" s="997"/>
      <c r="CF56" s="997"/>
      <c r="CG56" s="1018"/>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21"/>
    </row>
    <row r="57" spans="1:131" ht="26.25" customHeight="1" x14ac:dyDescent="0.15">
      <c r="A57" s="229">
        <v>30</v>
      </c>
      <c r="B57" s="1034"/>
      <c r="C57" s="1035"/>
      <c r="D57" s="1035"/>
      <c r="E57" s="1035"/>
      <c r="F57" s="1035"/>
      <c r="G57" s="1035"/>
      <c r="H57" s="1035"/>
      <c r="I57" s="1035"/>
      <c r="J57" s="1035"/>
      <c r="K57" s="1035"/>
      <c r="L57" s="1035"/>
      <c r="M57" s="1035"/>
      <c r="N57" s="1035"/>
      <c r="O57" s="1035"/>
      <c r="P57" s="1036"/>
      <c r="Q57" s="1037"/>
      <c r="R57" s="1029"/>
      <c r="S57" s="1029"/>
      <c r="T57" s="1029"/>
      <c r="U57" s="1029"/>
      <c r="V57" s="1029"/>
      <c r="W57" s="1029"/>
      <c r="X57" s="1029"/>
      <c r="Y57" s="1029"/>
      <c r="Z57" s="1029"/>
      <c r="AA57" s="1029"/>
      <c r="AB57" s="1029"/>
      <c r="AC57" s="1029"/>
      <c r="AD57" s="1029"/>
      <c r="AE57" s="1038"/>
      <c r="AF57" s="1039"/>
      <c r="AG57" s="1040"/>
      <c r="AH57" s="1040"/>
      <c r="AI57" s="1040"/>
      <c r="AJ57" s="1041"/>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969"/>
      <c r="BF57" s="969"/>
      <c r="BG57" s="969"/>
      <c r="BH57" s="969"/>
      <c r="BI57" s="970"/>
      <c r="BJ57" s="223"/>
      <c r="BK57" s="223"/>
      <c r="BL57" s="223"/>
      <c r="BM57" s="223"/>
      <c r="BN57" s="223"/>
      <c r="BO57" s="232"/>
      <c r="BP57" s="232"/>
      <c r="BQ57" s="229">
        <v>51</v>
      </c>
      <c r="BR57" s="230"/>
      <c r="BS57" s="996"/>
      <c r="BT57" s="997"/>
      <c r="BU57" s="997"/>
      <c r="BV57" s="997"/>
      <c r="BW57" s="997"/>
      <c r="BX57" s="997"/>
      <c r="BY57" s="997"/>
      <c r="BZ57" s="997"/>
      <c r="CA57" s="997"/>
      <c r="CB57" s="997"/>
      <c r="CC57" s="997"/>
      <c r="CD57" s="997"/>
      <c r="CE57" s="997"/>
      <c r="CF57" s="997"/>
      <c r="CG57" s="1018"/>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21"/>
    </row>
    <row r="58" spans="1:131" ht="26.25" customHeight="1" x14ac:dyDescent="0.15">
      <c r="A58" s="229">
        <v>31</v>
      </c>
      <c r="B58" s="1034"/>
      <c r="C58" s="1035"/>
      <c r="D58" s="1035"/>
      <c r="E58" s="1035"/>
      <c r="F58" s="1035"/>
      <c r="G58" s="1035"/>
      <c r="H58" s="1035"/>
      <c r="I58" s="1035"/>
      <c r="J58" s="1035"/>
      <c r="K58" s="1035"/>
      <c r="L58" s="1035"/>
      <c r="M58" s="1035"/>
      <c r="N58" s="1035"/>
      <c r="O58" s="1035"/>
      <c r="P58" s="1036"/>
      <c r="Q58" s="1037"/>
      <c r="R58" s="1029"/>
      <c r="S58" s="1029"/>
      <c r="T58" s="1029"/>
      <c r="U58" s="1029"/>
      <c r="V58" s="1029"/>
      <c r="W58" s="1029"/>
      <c r="X58" s="1029"/>
      <c r="Y58" s="1029"/>
      <c r="Z58" s="1029"/>
      <c r="AA58" s="1029"/>
      <c r="AB58" s="1029"/>
      <c r="AC58" s="1029"/>
      <c r="AD58" s="1029"/>
      <c r="AE58" s="1038"/>
      <c r="AF58" s="1039"/>
      <c r="AG58" s="1040"/>
      <c r="AH58" s="1040"/>
      <c r="AI58" s="1040"/>
      <c r="AJ58" s="1041"/>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969"/>
      <c r="BF58" s="969"/>
      <c r="BG58" s="969"/>
      <c r="BH58" s="969"/>
      <c r="BI58" s="970"/>
      <c r="BJ58" s="223"/>
      <c r="BK58" s="223"/>
      <c r="BL58" s="223"/>
      <c r="BM58" s="223"/>
      <c r="BN58" s="223"/>
      <c r="BO58" s="232"/>
      <c r="BP58" s="232"/>
      <c r="BQ58" s="229">
        <v>52</v>
      </c>
      <c r="BR58" s="230"/>
      <c r="BS58" s="996"/>
      <c r="BT58" s="997"/>
      <c r="BU58" s="997"/>
      <c r="BV58" s="997"/>
      <c r="BW58" s="997"/>
      <c r="BX58" s="997"/>
      <c r="BY58" s="997"/>
      <c r="BZ58" s="997"/>
      <c r="CA58" s="997"/>
      <c r="CB58" s="997"/>
      <c r="CC58" s="997"/>
      <c r="CD58" s="997"/>
      <c r="CE58" s="997"/>
      <c r="CF58" s="997"/>
      <c r="CG58" s="1018"/>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21"/>
    </row>
    <row r="59" spans="1:131" ht="26.25" customHeight="1" x14ac:dyDescent="0.15">
      <c r="A59" s="229">
        <v>32</v>
      </c>
      <c r="B59" s="1034"/>
      <c r="C59" s="1035"/>
      <c r="D59" s="1035"/>
      <c r="E59" s="1035"/>
      <c r="F59" s="1035"/>
      <c r="G59" s="1035"/>
      <c r="H59" s="1035"/>
      <c r="I59" s="1035"/>
      <c r="J59" s="1035"/>
      <c r="K59" s="1035"/>
      <c r="L59" s="1035"/>
      <c r="M59" s="1035"/>
      <c r="N59" s="1035"/>
      <c r="O59" s="1035"/>
      <c r="P59" s="1036"/>
      <c r="Q59" s="1037"/>
      <c r="R59" s="1029"/>
      <c r="S59" s="1029"/>
      <c r="T59" s="1029"/>
      <c r="U59" s="1029"/>
      <c r="V59" s="1029"/>
      <c r="W59" s="1029"/>
      <c r="X59" s="1029"/>
      <c r="Y59" s="1029"/>
      <c r="Z59" s="1029"/>
      <c r="AA59" s="1029"/>
      <c r="AB59" s="1029"/>
      <c r="AC59" s="1029"/>
      <c r="AD59" s="1029"/>
      <c r="AE59" s="1038"/>
      <c r="AF59" s="1039"/>
      <c r="AG59" s="1040"/>
      <c r="AH59" s="1040"/>
      <c r="AI59" s="1040"/>
      <c r="AJ59" s="1041"/>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969"/>
      <c r="BF59" s="969"/>
      <c r="BG59" s="969"/>
      <c r="BH59" s="969"/>
      <c r="BI59" s="970"/>
      <c r="BJ59" s="223"/>
      <c r="BK59" s="223"/>
      <c r="BL59" s="223"/>
      <c r="BM59" s="223"/>
      <c r="BN59" s="223"/>
      <c r="BO59" s="232"/>
      <c r="BP59" s="232"/>
      <c r="BQ59" s="229">
        <v>53</v>
      </c>
      <c r="BR59" s="230"/>
      <c r="BS59" s="996"/>
      <c r="BT59" s="997"/>
      <c r="BU59" s="997"/>
      <c r="BV59" s="997"/>
      <c r="BW59" s="997"/>
      <c r="BX59" s="997"/>
      <c r="BY59" s="997"/>
      <c r="BZ59" s="997"/>
      <c r="CA59" s="997"/>
      <c r="CB59" s="997"/>
      <c r="CC59" s="997"/>
      <c r="CD59" s="997"/>
      <c r="CE59" s="997"/>
      <c r="CF59" s="997"/>
      <c r="CG59" s="1018"/>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21"/>
    </row>
    <row r="60" spans="1:131" ht="26.25" customHeight="1" x14ac:dyDescent="0.15">
      <c r="A60" s="229">
        <v>33</v>
      </c>
      <c r="B60" s="1034"/>
      <c r="C60" s="1035"/>
      <c r="D60" s="1035"/>
      <c r="E60" s="1035"/>
      <c r="F60" s="1035"/>
      <c r="G60" s="1035"/>
      <c r="H60" s="1035"/>
      <c r="I60" s="1035"/>
      <c r="J60" s="1035"/>
      <c r="K60" s="1035"/>
      <c r="L60" s="1035"/>
      <c r="M60" s="1035"/>
      <c r="N60" s="1035"/>
      <c r="O60" s="1035"/>
      <c r="P60" s="1036"/>
      <c r="Q60" s="1037"/>
      <c r="R60" s="1029"/>
      <c r="S60" s="1029"/>
      <c r="T60" s="1029"/>
      <c r="U60" s="1029"/>
      <c r="V60" s="1029"/>
      <c r="W60" s="1029"/>
      <c r="X60" s="1029"/>
      <c r="Y60" s="1029"/>
      <c r="Z60" s="1029"/>
      <c r="AA60" s="1029"/>
      <c r="AB60" s="1029"/>
      <c r="AC60" s="1029"/>
      <c r="AD60" s="1029"/>
      <c r="AE60" s="1038"/>
      <c r="AF60" s="1039"/>
      <c r="AG60" s="1040"/>
      <c r="AH60" s="1040"/>
      <c r="AI60" s="1040"/>
      <c r="AJ60" s="1041"/>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969"/>
      <c r="BF60" s="969"/>
      <c r="BG60" s="969"/>
      <c r="BH60" s="969"/>
      <c r="BI60" s="970"/>
      <c r="BJ60" s="223"/>
      <c r="BK60" s="223"/>
      <c r="BL60" s="223"/>
      <c r="BM60" s="223"/>
      <c r="BN60" s="223"/>
      <c r="BO60" s="232"/>
      <c r="BP60" s="232"/>
      <c r="BQ60" s="229">
        <v>54</v>
      </c>
      <c r="BR60" s="230"/>
      <c r="BS60" s="996"/>
      <c r="BT60" s="997"/>
      <c r="BU60" s="997"/>
      <c r="BV60" s="997"/>
      <c r="BW60" s="997"/>
      <c r="BX60" s="997"/>
      <c r="BY60" s="997"/>
      <c r="BZ60" s="997"/>
      <c r="CA60" s="997"/>
      <c r="CB60" s="997"/>
      <c r="CC60" s="997"/>
      <c r="CD60" s="997"/>
      <c r="CE60" s="997"/>
      <c r="CF60" s="997"/>
      <c r="CG60" s="1018"/>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21"/>
    </row>
    <row r="61" spans="1:131" ht="26.25" customHeight="1" thickBot="1" x14ac:dyDescent="0.2">
      <c r="A61" s="229">
        <v>34</v>
      </c>
      <c r="B61" s="1034"/>
      <c r="C61" s="1035"/>
      <c r="D61" s="1035"/>
      <c r="E61" s="1035"/>
      <c r="F61" s="1035"/>
      <c r="G61" s="1035"/>
      <c r="H61" s="1035"/>
      <c r="I61" s="1035"/>
      <c r="J61" s="1035"/>
      <c r="K61" s="1035"/>
      <c r="L61" s="1035"/>
      <c r="M61" s="1035"/>
      <c r="N61" s="1035"/>
      <c r="O61" s="1035"/>
      <c r="P61" s="1036"/>
      <c r="Q61" s="1037"/>
      <c r="R61" s="1029"/>
      <c r="S61" s="1029"/>
      <c r="T61" s="1029"/>
      <c r="U61" s="1029"/>
      <c r="V61" s="1029"/>
      <c r="W61" s="1029"/>
      <c r="X61" s="1029"/>
      <c r="Y61" s="1029"/>
      <c r="Z61" s="1029"/>
      <c r="AA61" s="1029"/>
      <c r="AB61" s="1029"/>
      <c r="AC61" s="1029"/>
      <c r="AD61" s="1029"/>
      <c r="AE61" s="1038"/>
      <c r="AF61" s="1039"/>
      <c r="AG61" s="1040"/>
      <c r="AH61" s="1040"/>
      <c r="AI61" s="1040"/>
      <c r="AJ61" s="1041"/>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969"/>
      <c r="BF61" s="969"/>
      <c r="BG61" s="969"/>
      <c r="BH61" s="969"/>
      <c r="BI61" s="970"/>
      <c r="BJ61" s="223"/>
      <c r="BK61" s="223"/>
      <c r="BL61" s="223"/>
      <c r="BM61" s="223"/>
      <c r="BN61" s="223"/>
      <c r="BO61" s="232"/>
      <c r="BP61" s="232"/>
      <c r="BQ61" s="229">
        <v>55</v>
      </c>
      <c r="BR61" s="230"/>
      <c r="BS61" s="996"/>
      <c r="BT61" s="997"/>
      <c r="BU61" s="997"/>
      <c r="BV61" s="997"/>
      <c r="BW61" s="997"/>
      <c r="BX61" s="997"/>
      <c r="BY61" s="997"/>
      <c r="BZ61" s="997"/>
      <c r="CA61" s="997"/>
      <c r="CB61" s="997"/>
      <c r="CC61" s="997"/>
      <c r="CD61" s="997"/>
      <c r="CE61" s="997"/>
      <c r="CF61" s="997"/>
      <c r="CG61" s="1018"/>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21"/>
    </row>
    <row r="62" spans="1:131" ht="26.25" customHeight="1" x14ac:dyDescent="0.15">
      <c r="A62" s="229">
        <v>35</v>
      </c>
      <c r="B62" s="1034"/>
      <c r="C62" s="1035"/>
      <c r="D62" s="1035"/>
      <c r="E62" s="1035"/>
      <c r="F62" s="1035"/>
      <c r="G62" s="1035"/>
      <c r="H62" s="1035"/>
      <c r="I62" s="1035"/>
      <c r="J62" s="1035"/>
      <c r="K62" s="1035"/>
      <c r="L62" s="1035"/>
      <c r="M62" s="1035"/>
      <c r="N62" s="1035"/>
      <c r="O62" s="1035"/>
      <c r="P62" s="1036"/>
      <c r="Q62" s="1037"/>
      <c r="R62" s="1029"/>
      <c r="S62" s="1029"/>
      <c r="T62" s="1029"/>
      <c r="U62" s="1029"/>
      <c r="V62" s="1029"/>
      <c r="W62" s="1029"/>
      <c r="X62" s="1029"/>
      <c r="Y62" s="1029"/>
      <c r="Z62" s="1029"/>
      <c r="AA62" s="1029"/>
      <c r="AB62" s="1029"/>
      <c r="AC62" s="1029"/>
      <c r="AD62" s="1029"/>
      <c r="AE62" s="1038"/>
      <c r="AF62" s="1039"/>
      <c r="AG62" s="1040"/>
      <c r="AH62" s="1040"/>
      <c r="AI62" s="1040"/>
      <c r="AJ62" s="1041"/>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969"/>
      <c r="BF62" s="969"/>
      <c r="BG62" s="969"/>
      <c r="BH62" s="969"/>
      <c r="BI62" s="970"/>
      <c r="BJ62" s="1031" t="s">
        <v>421</v>
      </c>
      <c r="BK62" s="1032"/>
      <c r="BL62" s="1032"/>
      <c r="BM62" s="1032"/>
      <c r="BN62" s="1033"/>
      <c r="BO62" s="232"/>
      <c r="BP62" s="232"/>
      <c r="BQ62" s="229">
        <v>56</v>
      </c>
      <c r="BR62" s="230"/>
      <c r="BS62" s="996"/>
      <c r="BT62" s="997"/>
      <c r="BU62" s="997"/>
      <c r="BV62" s="997"/>
      <c r="BW62" s="997"/>
      <c r="BX62" s="997"/>
      <c r="BY62" s="997"/>
      <c r="BZ62" s="997"/>
      <c r="CA62" s="997"/>
      <c r="CB62" s="997"/>
      <c r="CC62" s="997"/>
      <c r="CD62" s="997"/>
      <c r="CE62" s="997"/>
      <c r="CF62" s="997"/>
      <c r="CG62" s="1018"/>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21"/>
    </row>
    <row r="63" spans="1:131" ht="26.25" customHeight="1" thickBot="1" x14ac:dyDescent="0.2">
      <c r="A63" s="231" t="s">
        <v>399</v>
      </c>
      <c r="B63" s="934" t="s">
        <v>422</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24"/>
      <c r="AF63" s="1025">
        <v>245</v>
      </c>
      <c r="AG63" s="956"/>
      <c r="AH63" s="956"/>
      <c r="AI63" s="956"/>
      <c r="AJ63" s="1026"/>
      <c r="AK63" s="1027"/>
      <c r="AL63" s="960"/>
      <c r="AM63" s="960"/>
      <c r="AN63" s="960"/>
      <c r="AO63" s="960"/>
      <c r="AP63" s="956"/>
      <c r="AQ63" s="956"/>
      <c r="AR63" s="956"/>
      <c r="AS63" s="956"/>
      <c r="AT63" s="956"/>
      <c r="AU63" s="956"/>
      <c r="AV63" s="956"/>
      <c r="AW63" s="956"/>
      <c r="AX63" s="956"/>
      <c r="AY63" s="956"/>
      <c r="AZ63" s="1021"/>
      <c r="BA63" s="1021"/>
      <c r="BB63" s="1021"/>
      <c r="BC63" s="1021"/>
      <c r="BD63" s="1021"/>
      <c r="BE63" s="957"/>
      <c r="BF63" s="957"/>
      <c r="BG63" s="957"/>
      <c r="BH63" s="957"/>
      <c r="BI63" s="958"/>
      <c r="BJ63" s="1022" t="s">
        <v>423</v>
      </c>
      <c r="BK63" s="950"/>
      <c r="BL63" s="950"/>
      <c r="BM63" s="950"/>
      <c r="BN63" s="1023"/>
      <c r="BO63" s="232"/>
      <c r="BP63" s="232"/>
      <c r="BQ63" s="229">
        <v>57</v>
      </c>
      <c r="BR63" s="230"/>
      <c r="BS63" s="996"/>
      <c r="BT63" s="997"/>
      <c r="BU63" s="997"/>
      <c r="BV63" s="997"/>
      <c r="BW63" s="997"/>
      <c r="BX63" s="997"/>
      <c r="BY63" s="997"/>
      <c r="BZ63" s="997"/>
      <c r="CA63" s="997"/>
      <c r="CB63" s="997"/>
      <c r="CC63" s="997"/>
      <c r="CD63" s="997"/>
      <c r="CE63" s="997"/>
      <c r="CF63" s="997"/>
      <c r="CG63" s="1018"/>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96"/>
      <c r="BT64" s="997"/>
      <c r="BU64" s="997"/>
      <c r="BV64" s="997"/>
      <c r="BW64" s="997"/>
      <c r="BX64" s="997"/>
      <c r="BY64" s="997"/>
      <c r="BZ64" s="997"/>
      <c r="CA64" s="997"/>
      <c r="CB64" s="997"/>
      <c r="CC64" s="997"/>
      <c r="CD64" s="997"/>
      <c r="CE64" s="997"/>
      <c r="CF64" s="997"/>
      <c r="CG64" s="1018"/>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21"/>
    </row>
    <row r="65" spans="1:131" ht="26.25" customHeight="1" thickBot="1" x14ac:dyDescent="0.2">
      <c r="A65" s="223" t="s">
        <v>424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96"/>
      <c r="BT65" s="997"/>
      <c r="BU65" s="997"/>
      <c r="BV65" s="997"/>
      <c r="BW65" s="997"/>
      <c r="BX65" s="997"/>
      <c r="BY65" s="997"/>
      <c r="BZ65" s="997"/>
      <c r="CA65" s="997"/>
      <c r="CB65" s="997"/>
      <c r="CC65" s="997"/>
      <c r="CD65" s="997"/>
      <c r="CE65" s="997"/>
      <c r="CF65" s="997"/>
      <c r="CG65" s="1018"/>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21"/>
    </row>
    <row r="66" spans="1:131" ht="26.25" customHeight="1" x14ac:dyDescent="0.15">
      <c r="A66" s="999" t="s">
        <v>425</v>
      </c>
      <c r="B66" s="1000"/>
      <c r="C66" s="1000"/>
      <c r="D66" s="1000"/>
      <c r="E66" s="1000"/>
      <c r="F66" s="1000"/>
      <c r="G66" s="1000"/>
      <c r="H66" s="1000"/>
      <c r="I66" s="1000"/>
      <c r="J66" s="1000"/>
      <c r="K66" s="1000"/>
      <c r="L66" s="1000"/>
      <c r="M66" s="1000"/>
      <c r="N66" s="1000"/>
      <c r="O66" s="1000"/>
      <c r="P66" s="1001"/>
      <c r="Q66" s="1005" t="s">
        <v>426</v>
      </c>
      <c r="R66" s="1006"/>
      <c r="S66" s="1006"/>
      <c r="T66" s="1006"/>
      <c r="U66" s="1007"/>
      <c r="V66" s="1005" t="s">
        <v>427</v>
      </c>
      <c r="W66" s="1006"/>
      <c r="X66" s="1006"/>
      <c r="Y66" s="1006"/>
      <c r="Z66" s="1007"/>
      <c r="AA66" s="1005" t="s">
        <v>428</v>
      </c>
      <c r="AB66" s="1006"/>
      <c r="AC66" s="1006"/>
      <c r="AD66" s="1006"/>
      <c r="AE66" s="1007"/>
      <c r="AF66" s="1011" t="s">
        <v>429</v>
      </c>
      <c r="AG66" s="1012"/>
      <c r="AH66" s="1012"/>
      <c r="AI66" s="1012"/>
      <c r="AJ66" s="1013"/>
      <c r="AK66" s="1005" t="s">
        <v>430</v>
      </c>
      <c r="AL66" s="1000"/>
      <c r="AM66" s="1000"/>
      <c r="AN66" s="1000"/>
      <c r="AO66" s="1001"/>
      <c r="AP66" s="1005" t="s">
        <v>431</v>
      </c>
      <c r="AQ66" s="1006"/>
      <c r="AR66" s="1006"/>
      <c r="AS66" s="1006"/>
      <c r="AT66" s="1007"/>
      <c r="AU66" s="1005" t="s">
        <v>432</v>
      </c>
      <c r="AV66" s="1006"/>
      <c r="AW66" s="1006"/>
      <c r="AX66" s="1006"/>
      <c r="AY66" s="1007"/>
      <c r="AZ66" s="1005" t="s">
        <v>387</v>
      </c>
      <c r="BA66" s="1006"/>
      <c r="BB66" s="1006"/>
      <c r="BC66" s="1006"/>
      <c r="BD66" s="1019"/>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
      <c r="A67" s="1002"/>
      <c r="B67" s="1003"/>
      <c r="C67" s="1003"/>
      <c r="D67" s="1003"/>
      <c r="E67" s="1003"/>
      <c r="F67" s="1003"/>
      <c r="G67" s="1003"/>
      <c r="H67" s="1003"/>
      <c r="I67" s="1003"/>
      <c r="J67" s="1003"/>
      <c r="K67" s="1003"/>
      <c r="L67" s="1003"/>
      <c r="M67" s="1003"/>
      <c r="N67" s="1003"/>
      <c r="O67" s="1003"/>
      <c r="P67" s="1004"/>
      <c r="Q67" s="1008"/>
      <c r="R67" s="1009"/>
      <c r="S67" s="1009"/>
      <c r="T67" s="1009"/>
      <c r="U67" s="1010"/>
      <c r="V67" s="1008"/>
      <c r="W67" s="1009"/>
      <c r="X67" s="1009"/>
      <c r="Y67" s="1009"/>
      <c r="Z67" s="1010"/>
      <c r="AA67" s="1008"/>
      <c r="AB67" s="1009"/>
      <c r="AC67" s="1009"/>
      <c r="AD67" s="1009"/>
      <c r="AE67" s="1010"/>
      <c r="AF67" s="1014"/>
      <c r="AG67" s="1015"/>
      <c r="AH67" s="1015"/>
      <c r="AI67" s="1015"/>
      <c r="AJ67" s="1016"/>
      <c r="AK67" s="1017"/>
      <c r="AL67" s="1003"/>
      <c r="AM67" s="1003"/>
      <c r="AN67" s="1003"/>
      <c r="AO67" s="1004"/>
      <c r="AP67" s="1008"/>
      <c r="AQ67" s="1009"/>
      <c r="AR67" s="1009"/>
      <c r="AS67" s="1009"/>
      <c r="AT67" s="1010"/>
      <c r="AU67" s="1008"/>
      <c r="AV67" s="1009"/>
      <c r="AW67" s="1009"/>
      <c r="AX67" s="1009"/>
      <c r="AY67" s="1010"/>
      <c r="AZ67" s="1008"/>
      <c r="BA67" s="1009"/>
      <c r="BB67" s="1009"/>
      <c r="BC67" s="1009"/>
      <c r="BD67" s="1020"/>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15">
      <c r="A68" s="227">
        <v>1</v>
      </c>
      <c r="B68" s="989" t="s">
        <v>598</v>
      </c>
      <c r="C68" s="990"/>
      <c r="D68" s="990"/>
      <c r="E68" s="990"/>
      <c r="F68" s="990"/>
      <c r="G68" s="990"/>
      <c r="H68" s="990"/>
      <c r="I68" s="990"/>
      <c r="J68" s="990"/>
      <c r="K68" s="990"/>
      <c r="L68" s="990"/>
      <c r="M68" s="990"/>
      <c r="N68" s="990"/>
      <c r="O68" s="990"/>
      <c r="P68" s="991"/>
      <c r="Q68" s="992">
        <v>4883</v>
      </c>
      <c r="R68" s="986"/>
      <c r="S68" s="986"/>
      <c r="T68" s="986"/>
      <c r="U68" s="986"/>
      <c r="V68" s="986">
        <v>4494</v>
      </c>
      <c r="W68" s="986"/>
      <c r="X68" s="986"/>
      <c r="Y68" s="986"/>
      <c r="Z68" s="986"/>
      <c r="AA68" s="986">
        <v>389</v>
      </c>
      <c r="AB68" s="986"/>
      <c r="AC68" s="986"/>
      <c r="AD68" s="986"/>
      <c r="AE68" s="986"/>
      <c r="AF68" s="986">
        <v>389</v>
      </c>
      <c r="AG68" s="986"/>
      <c r="AH68" s="986"/>
      <c r="AI68" s="986"/>
      <c r="AJ68" s="986"/>
      <c r="AK68" s="986" t="s">
        <v>529</v>
      </c>
      <c r="AL68" s="986"/>
      <c r="AM68" s="986"/>
      <c r="AN68" s="986"/>
      <c r="AO68" s="986"/>
      <c r="AP68" s="986">
        <v>472</v>
      </c>
      <c r="AQ68" s="986"/>
      <c r="AR68" s="986"/>
      <c r="AS68" s="986"/>
      <c r="AT68" s="986"/>
      <c r="AU68" s="986">
        <v>8</v>
      </c>
      <c r="AV68" s="986"/>
      <c r="AW68" s="986"/>
      <c r="AX68" s="986"/>
      <c r="AY68" s="986"/>
      <c r="AZ68" s="987"/>
      <c r="BA68" s="987"/>
      <c r="BB68" s="987"/>
      <c r="BC68" s="987"/>
      <c r="BD68" s="988"/>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15">
      <c r="A69" s="229">
        <v>2</v>
      </c>
      <c r="B69" s="971" t="s">
        <v>599</v>
      </c>
      <c r="C69" s="972"/>
      <c r="D69" s="972"/>
      <c r="E69" s="972"/>
      <c r="F69" s="972"/>
      <c r="G69" s="972"/>
      <c r="H69" s="972"/>
      <c r="I69" s="972"/>
      <c r="J69" s="972"/>
      <c r="K69" s="972"/>
      <c r="L69" s="972"/>
      <c r="M69" s="972"/>
      <c r="N69" s="972"/>
      <c r="O69" s="972"/>
      <c r="P69" s="973"/>
      <c r="Q69" s="974">
        <v>22</v>
      </c>
      <c r="R69" s="968"/>
      <c r="S69" s="968"/>
      <c r="T69" s="968"/>
      <c r="U69" s="968"/>
      <c r="V69" s="968">
        <v>15</v>
      </c>
      <c r="W69" s="968"/>
      <c r="X69" s="968"/>
      <c r="Y69" s="968"/>
      <c r="Z69" s="968"/>
      <c r="AA69" s="968">
        <v>7</v>
      </c>
      <c r="AB69" s="968"/>
      <c r="AC69" s="968"/>
      <c r="AD69" s="968"/>
      <c r="AE69" s="968"/>
      <c r="AF69" s="968">
        <v>7</v>
      </c>
      <c r="AG69" s="968"/>
      <c r="AH69" s="968"/>
      <c r="AI69" s="968"/>
      <c r="AJ69" s="968"/>
      <c r="AK69" s="968" t="s">
        <v>529</v>
      </c>
      <c r="AL69" s="968"/>
      <c r="AM69" s="968"/>
      <c r="AN69" s="968"/>
      <c r="AO69" s="968"/>
      <c r="AP69" s="968" t="s">
        <v>529</v>
      </c>
      <c r="AQ69" s="968"/>
      <c r="AR69" s="968"/>
      <c r="AS69" s="968"/>
      <c r="AT69" s="968"/>
      <c r="AU69" s="968" t="s">
        <v>529</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15">
      <c r="A70" s="229">
        <v>3</v>
      </c>
      <c r="B70" s="975" t="s">
        <v>600</v>
      </c>
      <c r="C70" s="976"/>
      <c r="D70" s="976"/>
      <c r="E70" s="976"/>
      <c r="F70" s="976"/>
      <c r="G70" s="976"/>
      <c r="H70" s="976"/>
      <c r="I70" s="976"/>
      <c r="J70" s="976"/>
      <c r="K70" s="976"/>
      <c r="L70" s="976"/>
      <c r="M70" s="976"/>
      <c r="N70" s="976"/>
      <c r="O70" s="976"/>
      <c r="P70" s="977"/>
      <c r="Q70" s="982">
        <v>1447</v>
      </c>
      <c r="R70" s="983"/>
      <c r="S70" s="983"/>
      <c r="T70" s="983"/>
      <c r="U70" s="984"/>
      <c r="V70" s="985">
        <v>1407</v>
      </c>
      <c r="W70" s="983"/>
      <c r="X70" s="983"/>
      <c r="Y70" s="983"/>
      <c r="Z70" s="984"/>
      <c r="AA70" s="985">
        <v>39</v>
      </c>
      <c r="AB70" s="983"/>
      <c r="AC70" s="983"/>
      <c r="AD70" s="983"/>
      <c r="AE70" s="984"/>
      <c r="AF70" s="985">
        <v>39</v>
      </c>
      <c r="AG70" s="983"/>
      <c r="AH70" s="983"/>
      <c r="AI70" s="983"/>
      <c r="AJ70" s="984"/>
      <c r="AK70" s="985">
        <v>15</v>
      </c>
      <c r="AL70" s="983"/>
      <c r="AM70" s="983"/>
      <c r="AN70" s="983"/>
      <c r="AO70" s="984"/>
      <c r="AP70" s="985" t="s">
        <v>591</v>
      </c>
      <c r="AQ70" s="983"/>
      <c r="AR70" s="983"/>
      <c r="AS70" s="983"/>
      <c r="AT70" s="984"/>
      <c r="AU70" s="985" t="s">
        <v>591</v>
      </c>
      <c r="AV70" s="983"/>
      <c r="AW70" s="983"/>
      <c r="AX70" s="983"/>
      <c r="AY70" s="984"/>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15">
      <c r="A71" s="229">
        <v>4</v>
      </c>
      <c r="B71" s="975" t="s">
        <v>601</v>
      </c>
      <c r="C71" s="976"/>
      <c r="D71" s="976"/>
      <c r="E71" s="976"/>
      <c r="F71" s="976"/>
      <c r="G71" s="976"/>
      <c r="H71" s="976"/>
      <c r="I71" s="976"/>
      <c r="J71" s="976"/>
      <c r="K71" s="976"/>
      <c r="L71" s="976"/>
      <c r="M71" s="976"/>
      <c r="N71" s="976"/>
      <c r="O71" s="976"/>
      <c r="P71" s="977"/>
      <c r="Q71" s="982">
        <v>347</v>
      </c>
      <c r="R71" s="983"/>
      <c r="S71" s="983"/>
      <c r="T71" s="983"/>
      <c r="U71" s="984"/>
      <c r="V71" s="979">
        <v>294</v>
      </c>
      <c r="W71" s="979"/>
      <c r="X71" s="979"/>
      <c r="Y71" s="979"/>
      <c r="Z71" s="979"/>
      <c r="AA71" s="979">
        <v>54</v>
      </c>
      <c r="AB71" s="979"/>
      <c r="AC71" s="979"/>
      <c r="AD71" s="979"/>
      <c r="AE71" s="979"/>
      <c r="AF71" s="979">
        <v>54</v>
      </c>
      <c r="AG71" s="979"/>
      <c r="AH71" s="979"/>
      <c r="AI71" s="979"/>
      <c r="AJ71" s="979"/>
      <c r="AK71" s="979">
        <v>135</v>
      </c>
      <c r="AL71" s="979"/>
      <c r="AM71" s="979"/>
      <c r="AN71" s="979"/>
      <c r="AO71" s="979"/>
      <c r="AP71" s="979" t="s">
        <v>591</v>
      </c>
      <c r="AQ71" s="979"/>
      <c r="AR71" s="979"/>
      <c r="AS71" s="979"/>
      <c r="AT71" s="979"/>
      <c r="AU71" s="979" t="s">
        <v>591</v>
      </c>
      <c r="AV71" s="979"/>
      <c r="AW71" s="979"/>
      <c r="AX71" s="979"/>
      <c r="AY71" s="979"/>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15">
      <c r="A72" s="229">
        <v>5</v>
      </c>
      <c r="B72" s="975" t="s">
        <v>602</v>
      </c>
      <c r="C72" s="976"/>
      <c r="D72" s="976"/>
      <c r="E72" s="976"/>
      <c r="F72" s="976"/>
      <c r="G72" s="976"/>
      <c r="H72" s="976"/>
      <c r="I72" s="976"/>
      <c r="J72" s="976"/>
      <c r="K72" s="976"/>
      <c r="L72" s="976"/>
      <c r="M72" s="976"/>
      <c r="N72" s="976"/>
      <c r="O72" s="976"/>
      <c r="P72" s="977"/>
      <c r="Q72" s="978">
        <v>304201</v>
      </c>
      <c r="R72" s="979"/>
      <c r="S72" s="979"/>
      <c r="T72" s="979"/>
      <c r="U72" s="979"/>
      <c r="V72" s="979">
        <v>288028</v>
      </c>
      <c r="W72" s="979"/>
      <c r="X72" s="979"/>
      <c r="Y72" s="979"/>
      <c r="Z72" s="979"/>
      <c r="AA72" s="979">
        <v>16173</v>
      </c>
      <c r="AB72" s="979"/>
      <c r="AC72" s="979"/>
      <c r="AD72" s="979"/>
      <c r="AE72" s="979"/>
      <c r="AF72" s="979">
        <v>16179</v>
      </c>
      <c r="AG72" s="979"/>
      <c r="AH72" s="979"/>
      <c r="AI72" s="979"/>
      <c r="AJ72" s="979"/>
      <c r="AK72" s="979">
        <v>0</v>
      </c>
      <c r="AL72" s="979"/>
      <c r="AM72" s="979"/>
      <c r="AN72" s="979"/>
      <c r="AO72" s="979"/>
      <c r="AP72" s="979" t="s">
        <v>591</v>
      </c>
      <c r="AQ72" s="979"/>
      <c r="AR72" s="979"/>
      <c r="AS72" s="979"/>
      <c r="AT72" s="979"/>
      <c r="AU72" s="979" t="s">
        <v>591</v>
      </c>
      <c r="AV72" s="979"/>
      <c r="AW72" s="979"/>
      <c r="AX72" s="979"/>
      <c r="AY72" s="979"/>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15">
      <c r="A73" s="229">
        <v>6</v>
      </c>
      <c r="B73" s="975" t="s">
        <v>611</v>
      </c>
      <c r="C73" s="976"/>
      <c r="D73" s="976"/>
      <c r="E73" s="976"/>
      <c r="F73" s="976"/>
      <c r="G73" s="976"/>
      <c r="H73" s="976"/>
      <c r="I73" s="976"/>
      <c r="J73" s="976"/>
      <c r="K73" s="976"/>
      <c r="L73" s="976"/>
      <c r="M73" s="976"/>
      <c r="N73" s="976"/>
      <c r="O73" s="976"/>
      <c r="P73" s="977"/>
      <c r="Q73" s="978">
        <v>6522</v>
      </c>
      <c r="R73" s="979"/>
      <c r="S73" s="979"/>
      <c r="T73" s="979"/>
      <c r="U73" s="979"/>
      <c r="V73" s="979">
        <v>5585</v>
      </c>
      <c r="W73" s="979"/>
      <c r="X73" s="979"/>
      <c r="Y73" s="979"/>
      <c r="Z73" s="979"/>
      <c r="AA73" s="979">
        <v>937</v>
      </c>
      <c r="AB73" s="979"/>
      <c r="AC73" s="979"/>
      <c r="AD73" s="979"/>
      <c r="AE73" s="979"/>
      <c r="AF73" s="979">
        <v>937</v>
      </c>
      <c r="AG73" s="979"/>
      <c r="AH73" s="979"/>
      <c r="AI73" s="979"/>
      <c r="AJ73" s="979"/>
      <c r="AK73" s="979">
        <v>7</v>
      </c>
      <c r="AL73" s="979"/>
      <c r="AM73" s="979"/>
      <c r="AN73" s="979"/>
      <c r="AO73" s="979"/>
      <c r="AP73" s="979" t="s">
        <v>591</v>
      </c>
      <c r="AQ73" s="979"/>
      <c r="AR73" s="979"/>
      <c r="AS73" s="979"/>
      <c r="AT73" s="979"/>
      <c r="AU73" s="979" t="s">
        <v>591</v>
      </c>
      <c r="AV73" s="979"/>
      <c r="AW73" s="979"/>
      <c r="AX73" s="979"/>
      <c r="AY73" s="979"/>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15">
      <c r="A74" s="229">
        <v>7</v>
      </c>
      <c r="B74" s="975" t="s">
        <v>603</v>
      </c>
      <c r="C74" s="976"/>
      <c r="D74" s="976"/>
      <c r="E74" s="976"/>
      <c r="F74" s="976"/>
      <c r="G74" s="976"/>
      <c r="H74" s="976"/>
      <c r="I74" s="976"/>
      <c r="J74" s="976"/>
      <c r="K74" s="976"/>
      <c r="L74" s="976"/>
      <c r="M74" s="976"/>
      <c r="N74" s="976"/>
      <c r="O74" s="976"/>
      <c r="P74" s="977"/>
      <c r="Q74" s="978">
        <v>13</v>
      </c>
      <c r="R74" s="979"/>
      <c r="S74" s="979"/>
      <c r="T74" s="979"/>
      <c r="U74" s="979"/>
      <c r="V74" s="979">
        <v>11</v>
      </c>
      <c r="W74" s="979"/>
      <c r="X74" s="979"/>
      <c r="Y74" s="979"/>
      <c r="Z74" s="979"/>
      <c r="AA74" s="979">
        <v>2</v>
      </c>
      <c r="AB74" s="979"/>
      <c r="AC74" s="979"/>
      <c r="AD74" s="979"/>
      <c r="AE74" s="979"/>
      <c r="AF74" s="979">
        <v>2</v>
      </c>
      <c r="AG74" s="979"/>
      <c r="AH74" s="979"/>
      <c r="AI74" s="979"/>
      <c r="AJ74" s="979"/>
      <c r="AK74" s="979">
        <v>0</v>
      </c>
      <c r="AL74" s="979"/>
      <c r="AM74" s="979"/>
      <c r="AN74" s="979"/>
      <c r="AO74" s="979"/>
      <c r="AP74" s="979" t="s">
        <v>591</v>
      </c>
      <c r="AQ74" s="979"/>
      <c r="AR74" s="979"/>
      <c r="AS74" s="979"/>
      <c r="AT74" s="979"/>
      <c r="AU74" s="979" t="s">
        <v>591</v>
      </c>
      <c r="AV74" s="979"/>
      <c r="AW74" s="979"/>
      <c r="AX74" s="979"/>
      <c r="AY74" s="979"/>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15">
      <c r="A75" s="229">
        <v>8</v>
      </c>
      <c r="B75" s="971" t="s">
        <v>604</v>
      </c>
      <c r="C75" s="972"/>
      <c r="D75" s="972"/>
      <c r="E75" s="972"/>
      <c r="F75" s="972"/>
      <c r="G75" s="972"/>
      <c r="H75" s="972"/>
      <c r="I75" s="972"/>
      <c r="J75" s="972"/>
      <c r="K75" s="972"/>
      <c r="L75" s="972"/>
      <c r="M75" s="972"/>
      <c r="N75" s="972"/>
      <c r="O75" s="972"/>
      <c r="P75" s="972"/>
      <c r="Q75" s="974">
        <v>38</v>
      </c>
      <c r="R75" s="968"/>
      <c r="S75" s="968"/>
      <c r="T75" s="968"/>
      <c r="U75" s="968"/>
      <c r="V75" s="968">
        <v>31</v>
      </c>
      <c r="W75" s="968"/>
      <c r="X75" s="968"/>
      <c r="Y75" s="968"/>
      <c r="Z75" s="968"/>
      <c r="AA75" s="968">
        <v>7</v>
      </c>
      <c r="AB75" s="968"/>
      <c r="AC75" s="968"/>
      <c r="AD75" s="968"/>
      <c r="AE75" s="968"/>
      <c r="AF75" s="968">
        <v>4</v>
      </c>
      <c r="AG75" s="968"/>
      <c r="AH75" s="968"/>
      <c r="AI75" s="968"/>
      <c r="AJ75" s="968"/>
      <c r="AK75" s="968">
        <v>17</v>
      </c>
      <c r="AL75" s="968"/>
      <c r="AM75" s="968"/>
      <c r="AN75" s="968"/>
      <c r="AO75" s="968"/>
      <c r="AP75" s="968" t="s">
        <v>529</v>
      </c>
      <c r="AQ75" s="968"/>
      <c r="AR75" s="968"/>
      <c r="AS75" s="968"/>
      <c r="AT75" s="968"/>
      <c r="AU75" s="979" t="s">
        <v>591</v>
      </c>
      <c r="AV75" s="979"/>
      <c r="AW75" s="979"/>
      <c r="AX75" s="979"/>
      <c r="AY75" s="979"/>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15">
      <c r="A76" s="229">
        <v>9</v>
      </c>
      <c r="B76" s="980" t="s">
        <v>605</v>
      </c>
      <c r="C76" s="969"/>
      <c r="D76" s="969"/>
      <c r="E76" s="969"/>
      <c r="F76" s="969"/>
      <c r="G76" s="969"/>
      <c r="H76" s="969"/>
      <c r="I76" s="969"/>
      <c r="J76" s="969"/>
      <c r="K76" s="969"/>
      <c r="L76" s="969"/>
      <c r="M76" s="969"/>
      <c r="N76" s="969"/>
      <c r="O76" s="969"/>
      <c r="P76" s="981"/>
      <c r="Q76" s="974">
        <v>383</v>
      </c>
      <c r="R76" s="968"/>
      <c r="S76" s="968"/>
      <c r="T76" s="968"/>
      <c r="U76" s="968"/>
      <c r="V76" s="968">
        <v>371</v>
      </c>
      <c r="W76" s="968"/>
      <c r="X76" s="968"/>
      <c r="Y76" s="968"/>
      <c r="Z76" s="968"/>
      <c r="AA76" s="968">
        <v>12</v>
      </c>
      <c r="AB76" s="968"/>
      <c r="AC76" s="968"/>
      <c r="AD76" s="968"/>
      <c r="AE76" s="968"/>
      <c r="AF76" s="968">
        <v>12</v>
      </c>
      <c r="AG76" s="968"/>
      <c r="AH76" s="968"/>
      <c r="AI76" s="968"/>
      <c r="AJ76" s="968"/>
      <c r="AK76" s="968" t="s">
        <v>529</v>
      </c>
      <c r="AL76" s="968"/>
      <c r="AM76" s="968"/>
      <c r="AN76" s="968"/>
      <c r="AO76" s="968"/>
      <c r="AP76" s="968">
        <v>331</v>
      </c>
      <c r="AQ76" s="968"/>
      <c r="AR76" s="968"/>
      <c r="AS76" s="968"/>
      <c r="AT76" s="968"/>
      <c r="AU76" s="979">
        <v>11</v>
      </c>
      <c r="AV76" s="979"/>
      <c r="AW76" s="979"/>
      <c r="AX76" s="979"/>
      <c r="AY76" s="979"/>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15">
      <c r="A77" s="229">
        <v>10</v>
      </c>
      <c r="B77" s="980" t="s">
        <v>606</v>
      </c>
      <c r="C77" s="969"/>
      <c r="D77" s="969"/>
      <c r="E77" s="969"/>
      <c r="F77" s="969"/>
      <c r="G77" s="969"/>
      <c r="H77" s="969"/>
      <c r="I77" s="969"/>
      <c r="J77" s="969"/>
      <c r="K77" s="969"/>
      <c r="L77" s="969"/>
      <c r="M77" s="969"/>
      <c r="N77" s="969"/>
      <c r="O77" s="969"/>
      <c r="P77" s="981"/>
      <c r="Q77" s="974">
        <v>4489</v>
      </c>
      <c r="R77" s="968"/>
      <c r="S77" s="968"/>
      <c r="T77" s="968"/>
      <c r="U77" s="968"/>
      <c r="V77" s="968">
        <v>4336</v>
      </c>
      <c r="W77" s="968"/>
      <c r="X77" s="968"/>
      <c r="Y77" s="968"/>
      <c r="Z77" s="968"/>
      <c r="AA77" s="968">
        <v>154</v>
      </c>
      <c r="AB77" s="968"/>
      <c r="AC77" s="968"/>
      <c r="AD77" s="968"/>
      <c r="AE77" s="968"/>
      <c r="AF77" s="968">
        <v>154</v>
      </c>
      <c r="AG77" s="968"/>
      <c r="AH77" s="968"/>
      <c r="AI77" s="968"/>
      <c r="AJ77" s="968"/>
      <c r="AK77" s="968" t="s">
        <v>529</v>
      </c>
      <c r="AL77" s="968"/>
      <c r="AM77" s="968"/>
      <c r="AN77" s="968"/>
      <c r="AO77" s="968"/>
      <c r="AP77" s="968">
        <v>54</v>
      </c>
      <c r="AQ77" s="968"/>
      <c r="AR77" s="968"/>
      <c r="AS77" s="968"/>
      <c r="AT77" s="968"/>
      <c r="AU77" s="979" t="s">
        <v>591</v>
      </c>
      <c r="AV77" s="979"/>
      <c r="AW77" s="979"/>
      <c r="AX77" s="979"/>
      <c r="AY77" s="979"/>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15">
      <c r="A78" s="229">
        <v>11</v>
      </c>
      <c r="B78" s="980" t="s">
        <v>607</v>
      </c>
      <c r="C78" s="969"/>
      <c r="D78" s="969"/>
      <c r="E78" s="969"/>
      <c r="F78" s="969"/>
      <c r="G78" s="969"/>
      <c r="H78" s="969"/>
      <c r="I78" s="969"/>
      <c r="J78" s="969"/>
      <c r="K78" s="969"/>
      <c r="L78" s="969"/>
      <c r="M78" s="969"/>
      <c r="N78" s="969"/>
      <c r="O78" s="969"/>
      <c r="P78" s="981"/>
      <c r="Q78" s="974">
        <v>191</v>
      </c>
      <c r="R78" s="968"/>
      <c r="S78" s="968"/>
      <c r="T78" s="968"/>
      <c r="U78" s="968"/>
      <c r="V78" s="968">
        <v>179</v>
      </c>
      <c r="W78" s="968"/>
      <c r="X78" s="968"/>
      <c r="Y78" s="968"/>
      <c r="Z78" s="968"/>
      <c r="AA78" s="968">
        <v>12</v>
      </c>
      <c r="AB78" s="968"/>
      <c r="AC78" s="968"/>
      <c r="AD78" s="968"/>
      <c r="AE78" s="968"/>
      <c r="AF78" s="968">
        <v>12</v>
      </c>
      <c r="AG78" s="968"/>
      <c r="AH78" s="968"/>
      <c r="AI78" s="968"/>
      <c r="AJ78" s="968"/>
      <c r="AK78" s="968" t="s">
        <v>529</v>
      </c>
      <c r="AL78" s="968"/>
      <c r="AM78" s="968"/>
      <c r="AN78" s="968"/>
      <c r="AO78" s="968"/>
      <c r="AP78" s="968">
        <v>57</v>
      </c>
      <c r="AQ78" s="968"/>
      <c r="AR78" s="968"/>
      <c r="AS78" s="968"/>
      <c r="AT78" s="968"/>
      <c r="AU78" s="979">
        <v>26</v>
      </c>
      <c r="AV78" s="979"/>
      <c r="AW78" s="979"/>
      <c r="AX78" s="979"/>
      <c r="AY78" s="979"/>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15">
      <c r="A79" s="229">
        <v>12</v>
      </c>
      <c r="B79" s="980" t="s">
        <v>608</v>
      </c>
      <c r="C79" s="969"/>
      <c r="D79" s="969"/>
      <c r="E79" s="969"/>
      <c r="F79" s="969"/>
      <c r="G79" s="969"/>
      <c r="H79" s="969"/>
      <c r="I79" s="969"/>
      <c r="J79" s="969"/>
      <c r="K79" s="969"/>
      <c r="L79" s="969"/>
      <c r="M79" s="969"/>
      <c r="N79" s="969"/>
      <c r="O79" s="969"/>
      <c r="P79" s="981"/>
      <c r="Q79" s="974">
        <v>2765</v>
      </c>
      <c r="R79" s="968"/>
      <c r="S79" s="968"/>
      <c r="T79" s="968"/>
      <c r="U79" s="968"/>
      <c r="V79" s="968">
        <v>2676</v>
      </c>
      <c r="W79" s="968"/>
      <c r="X79" s="968"/>
      <c r="Y79" s="968"/>
      <c r="Z79" s="968"/>
      <c r="AA79" s="968">
        <v>89</v>
      </c>
      <c r="AB79" s="968"/>
      <c r="AC79" s="968"/>
      <c r="AD79" s="968"/>
      <c r="AE79" s="968"/>
      <c r="AF79" s="968">
        <v>89</v>
      </c>
      <c r="AG79" s="968"/>
      <c r="AH79" s="968"/>
      <c r="AI79" s="968"/>
      <c r="AJ79" s="968"/>
      <c r="AK79" s="968">
        <v>387</v>
      </c>
      <c r="AL79" s="968"/>
      <c r="AM79" s="968"/>
      <c r="AN79" s="968"/>
      <c r="AO79" s="968"/>
      <c r="AP79" s="968">
        <v>2593</v>
      </c>
      <c r="AQ79" s="968"/>
      <c r="AR79" s="968"/>
      <c r="AS79" s="968"/>
      <c r="AT79" s="968"/>
      <c r="AU79" s="979">
        <v>9</v>
      </c>
      <c r="AV79" s="979"/>
      <c r="AW79" s="979"/>
      <c r="AX79" s="979"/>
      <c r="AY79" s="979"/>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15">
      <c r="A80" s="229">
        <v>13</v>
      </c>
      <c r="B80" s="980" t="s">
        <v>609</v>
      </c>
      <c r="C80" s="969"/>
      <c r="D80" s="969"/>
      <c r="E80" s="969"/>
      <c r="F80" s="969"/>
      <c r="G80" s="969"/>
      <c r="H80" s="969"/>
      <c r="I80" s="969"/>
      <c r="J80" s="969"/>
      <c r="K80" s="969"/>
      <c r="L80" s="969"/>
      <c r="M80" s="969"/>
      <c r="N80" s="969"/>
      <c r="O80" s="969"/>
      <c r="P80" s="981"/>
      <c r="Q80" s="974">
        <v>209</v>
      </c>
      <c r="R80" s="968"/>
      <c r="S80" s="968"/>
      <c r="T80" s="968"/>
      <c r="U80" s="968"/>
      <c r="V80" s="968">
        <v>207</v>
      </c>
      <c r="W80" s="968"/>
      <c r="X80" s="968"/>
      <c r="Y80" s="968"/>
      <c r="Z80" s="968"/>
      <c r="AA80" s="968">
        <v>2</v>
      </c>
      <c r="AB80" s="968"/>
      <c r="AC80" s="968"/>
      <c r="AD80" s="968"/>
      <c r="AE80" s="968"/>
      <c r="AF80" s="968">
        <v>2</v>
      </c>
      <c r="AG80" s="968"/>
      <c r="AH80" s="968"/>
      <c r="AI80" s="968"/>
      <c r="AJ80" s="968"/>
      <c r="AK80" s="968" t="s">
        <v>529</v>
      </c>
      <c r="AL80" s="968"/>
      <c r="AM80" s="968"/>
      <c r="AN80" s="968"/>
      <c r="AO80" s="968"/>
      <c r="AP80" s="968" t="s">
        <v>529</v>
      </c>
      <c r="AQ80" s="968"/>
      <c r="AR80" s="968"/>
      <c r="AS80" s="968"/>
      <c r="AT80" s="968"/>
      <c r="AU80" s="979" t="s">
        <v>591</v>
      </c>
      <c r="AV80" s="979"/>
      <c r="AW80" s="979"/>
      <c r="AX80" s="979"/>
      <c r="AY80" s="979"/>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15">
      <c r="A81" s="229">
        <v>14</v>
      </c>
      <c r="B81" s="975" t="s">
        <v>610</v>
      </c>
      <c r="C81" s="976"/>
      <c r="D81" s="976"/>
      <c r="E81" s="976"/>
      <c r="F81" s="976"/>
      <c r="G81" s="976"/>
      <c r="H81" s="976"/>
      <c r="I81" s="976"/>
      <c r="J81" s="976"/>
      <c r="K81" s="976"/>
      <c r="L81" s="976"/>
      <c r="M81" s="976"/>
      <c r="N81" s="976"/>
      <c r="O81" s="976"/>
      <c r="P81" s="977"/>
      <c r="Q81" s="978">
        <v>192</v>
      </c>
      <c r="R81" s="979"/>
      <c r="S81" s="979"/>
      <c r="T81" s="979"/>
      <c r="U81" s="979"/>
      <c r="V81" s="979">
        <v>184</v>
      </c>
      <c r="W81" s="979"/>
      <c r="X81" s="979"/>
      <c r="Y81" s="979"/>
      <c r="Z81" s="979"/>
      <c r="AA81" s="979">
        <v>7</v>
      </c>
      <c r="AB81" s="979"/>
      <c r="AC81" s="979"/>
      <c r="AD81" s="979"/>
      <c r="AE81" s="979"/>
      <c r="AF81" s="979">
        <v>7</v>
      </c>
      <c r="AG81" s="979"/>
      <c r="AH81" s="979"/>
      <c r="AI81" s="979"/>
      <c r="AJ81" s="979"/>
      <c r="AK81" s="979" t="s">
        <v>591</v>
      </c>
      <c r="AL81" s="979"/>
      <c r="AM81" s="979"/>
      <c r="AN81" s="979"/>
      <c r="AO81" s="979"/>
      <c r="AP81" s="979" t="s">
        <v>591</v>
      </c>
      <c r="AQ81" s="979"/>
      <c r="AR81" s="979"/>
      <c r="AS81" s="979"/>
      <c r="AT81" s="979"/>
      <c r="AU81" s="979" t="s">
        <v>591</v>
      </c>
      <c r="AV81" s="979"/>
      <c r="AW81" s="979"/>
      <c r="AX81" s="979"/>
      <c r="AY81" s="979"/>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15">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15">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15">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15">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15">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15">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
      <c r="A88" s="231" t="s">
        <v>399</v>
      </c>
      <c r="B88" s="934" t="s">
        <v>433</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399</v>
      </c>
      <c r="BR102" s="934" t="s">
        <v>434</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4"/>
      <c r="DW102" s="935"/>
      <c r="DX102" s="935"/>
      <c r="DY102" s="935"/>
      <c r="DZ102" s="93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435</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436</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9" t="s">
        <v>439</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440</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15">
      <c r="A109" s="892" t="s">
        <v>441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442</v>
      </c>
      <c r="AB109" s="893"/>
      <c r="AC109" s="893"/>
      <c r="AD109" s="893"/>
      <c r="AE109" s="894"/>
      <c r="AF109" s="895" t="s">
        <v>443</v>
      </c>
      <c r="AG109" s="893"/>
      <c r="AH109" s="893"/>
      <c r="AI109" s="893"/>
      <c r="AJ109" s="894"/>
      <c r="AK109" s="895" t="s">
        <v>314</v>
      </c>
      <c r="AL109" s="893"/>
      <c r="AM109" s="893"/>
      <c r="AN109" s="893"/>
      <c r="AO109" s="894"/>
      <c r="AP109" s="895" t="s">
        <v>444</v>
      </c>
      <c r="AQ109" s="893"/>
      <c r="AR109" s="893"/>
      <c r="AS109" s="893"/>
      <c r="AT109" s="926"/>
      <c r="AU109" s="892" t="s">
        <v>441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442</v>
      </c>
      <c r="BR109" s="893"/>
      <c r="BS109" s="893"/>
      <c r="BT109" s="893"/>
      <c r="BU109" s="894"/>
      <c r="BV109" s="895" t="s">
        <v>443</v>
      </c>
      <c r="BW109" s="893"/>
      <c r="BX109" s="893"/>
      <c r="BY109" s="893"/>
      <c r="BZ109" s="894"/>
      <c r="CA109" s="895" t="s">
        <v>314</v>
      </c>
      <c r="CB109" s="893"/>
      <c r="CC109" s="893"/>
      <c r="CD109" s="893"/>
      <c r="CE109" s="894"/>
      <c r="CF109" s="933" t="s">
        <v>444</v>
      </c>
      <c r="CG109" s="933"/>
      <c r="CH109" s="933"/>
      <c r="CI109" s="933"/>
      <c r="CJ109" s="933"/>
      <c r="CK109" s="895" t="s">
        <v>445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442</v>
      </c>
      <c r="DH109" s="893"/>
      <c r="DI109" s="893"/>
      <c r="DJ109" s="893"/>
      <c r="DK109" s="894"/>
      <c r="DL109" s="895" t="s">
        <v>443</v>
      </c>
      <c r="DM109" s="893"/>
      <c r="DN109" s="893"/>
      <c r="DO109" s="893"/>
      <c r="DP109" s="894"/>
      <c r="DQ109" s="895" t="s">
        <v>314</v>
      </c>
      <c r="DR109" s="893"/>
      <c r="DS109" s="893"/>
      <c r="DT109" s="893"/>
      <c r="DU109" s="894"/>
      <c r="DV109" s="895" t="s">
        <v>444</v>
      </c>
      <c r="DW109" s="893"/>
      <c r="DX109" s="893"/>
      <c r="DY109" s="893"/>
      <c r="DZ109" s="926"/>
    </row>
    <row r="110" spans="1:131" s="221" customFormat="1" ht="26.25" customHeight="1" x14ac:dyDescent="0.15">
      <c r="A110" s="804" t="s">
        <v>446</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199344</v>
      </c>
      <c r="AB110" s="886"/>
      <c r="AC110" s="886"/>
      <c r="AD110" s="886"/>
      <c r="AE110" s="887"/>
      <c r="AF110" s="888">
        <v>224404</v>
      </c>
      <c r="AG110" s="886"/>
      <c r="AH110" s="886"/>
      <c r="AI110" s="886"/>
      <c r="AJ110" s="887"/>
      <c r="AK110" s="888">
        <v>267523</v>
      </c>
      <c r="AL110" s="886"/>
      <c r="AM110" s="886"/>
      <c r="AN110" s="886"/>
      <c r="AO110" s="887"/>
      <c r="AP110" s="889">
        <v>12.8</v>
      </c>
      <c r="AQ110" s="890"/>
      <c r="AR110" s="890"/>
      <c r="AS110" s="890"/>
      <c r="AT110" s="891"/>
      <c r="AU110" s="927" t="s">
        <v>73</v>
      </c>
      <c r="AV110" s="928"/>
      <c r="AW110" s="928"/>
      <c r="AX110" s="928"/>
      <c r="AY110" s="928"/>
      <c r="AZ110" s="857" t="s">
        <v>447</v>
      </c>
      <c r="BA110" s="805"/>
      <c r="BB110" s="805"/>
      <c r="BC110" s="805"/>
      <c r="BD110" s="805"/>
      <c r="BE110" s="805"/>
      <c r="BF110" s="805"/>
      <c r="BG110" s="805"/>
      <c r="BH110" s="805"/>
      <c r="BI110" s="805"/>
      <c r="BJ110" s="805"/>
      <c r="BK110" s="805"/>
      <c r="BL110" s="805"/>
      <c r="BM110" s="805"/>
      <c r="BN110" s="805"/>
      <c r="BO110" s="805"/>
      <c r="BP110" s="806"/>
      <c r="BQ110" s="858">
        <v>1786791</v>
      </c>
      <c r="BR110" s="839"/>
      <c r="BS110" s="839"/>
      <c r="BT110" s="839"/>
      <c r="BU110" s="839"/>
      <c r="BV110" s="839">
        <v>2017751</v>
      </c>
      <c r="BW110" s="839"/>
      <c r="BX110" s="839"/>
      <c r="BY110" s="839"/>
      <c r="BZ110" s="839"/>
      <c r="CA110" s="839">
        <v>2061879</v>
      </c>
      <c r="CB110" s="839"/>
      <c r="CC110" s="839"/>
      <c r="CD110" s="839"/>
      <c r="CE110" s="839"/>
      <c r="CF110" s="863">
        <v>98.7</v>
      </c>
      <c r="CG110" s="864"/>
      <c r="CH110" s="864"/>
      <c r="CI110" s="864"/>
      <c r="CJ110" s="864"/>
      <c r="CK110" s="923" t="s">
        <v>448</v>
      </c>
      <c r="CL110" s="816"/>
      <c r="CM110" s="857" t="s">
        <v>449</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450</v>
      </c>
      <c r="DH110" s="839"/>
      <c r="DI110" s="839"/>
      <c r="DJ110" s="839"/>
      <c r="DK110" s="839"/>
      <c r="DL110" s="839" t="s">
        <v>423</v>
      </c>
      <c r="DM110" s="839"/>
      <c r="DN110" s="839"/>
      <c r="DO110" s="839"/>
      <c r="DP110" s="839"/>
      <c r="DQ110" s="839" t="s">
        <v>423</v>
      </c>
      <c r="DR110" s="839"/>
      <c r="DS110" s="839"/>
      <c r="DT110" s="839"/>
      <c r="DU110" s="839"/>
      <c r="DV110" s="840" t="s">
        <v>451</v>
      </c>
      <c r="DW110" s="840"/>
      <c r="DX110" s="840"/>
      <c r="DY110" s="840"/>
      <c r="DZ110" s="841"/>
    </row>
    <row r="111" spans="1:131" s="221" customFormat="1" ht="26.25" customHeight="1" x14ac:dyDescent="0.15">
      <c r="A111" s="771" t="s">
        <v>452</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451</v>
      </c>
      <c r="AB111" s="916"/>
      <c r="AC111" s="916"/>
      <c r="AD111" s="916"/>
      <c r="AE111" s="917"/>
      <c r="AF111" s="918" t="s">
        <v>451</v>
      </c>
      <c r="AG111" s="916"/>
      <c r="AH111" s="916"/>
      <c r="AI111" s="916"/>
      <c r="AJ111" s="917"/>
      <c r="AK111" s="918" t="s">
        <v>451</v>
      </c>
      <c r="AL111" s="916"/>
      <c r="AM111" s="916"/>
      <c r="AN111" s="916"/>
      <c r="AO111" s="917"/>
      <c r="AP111" s="919" t="s">
        <v>451</v>
      </c>
      <c r="AQ111" s="920"/>
      <c r="AR111" s="920"/>
      <c r="AS111" s="920"/>
      <c r="AT111" s="921"/>
      <c r="AU111" s="929"/>
      <c r="AV111" s="930"/>
      <c r="AW111" s="930"/>
      <c r="AX111" s="930"/>
      <c r="AY111" s="930"/>
      <c r="AZ111" s="812" t="s">
        <v>453</v>
      </c>
      <c r="BA111" s="749"/>
      <c r="BB111" s="749"/>
      <c r="BC111" s="749"/>
      <c r="BD111" s="749"/>
      <c r="BE111" s="749"/>
      <c r="BF111" s="749"/>
      <c r="BG111" s="749"/>
      <c r="BH111" s="749"/>
      <c r="BI111" s="749"/>
      <c r="BJ111" s="749"/>
      <c r="BK111" s="749"/>
      <c r="BL111" s="749"/>
      <c r="BM111" s="749"/>
      <c r="BN111" s="749"/>
      <c r="BO111" s="749"/>
      <c r="BP111" s="750"/>
      <c r="BQ111" s="813" t="s">
        <v>451</v>
      </c>
      <c r="BR111" s="814"/>
      <c r="BS111" s="814"/>
      <c r="BT111" s="814"/>
      <c r="BU111" s="814"/>
      <c r="BV111" s="814" t="s">
        <v>451</v>
      </c>
      <c r="BW111" s="814"/>
      <c r="BX111" s="814"/>
      <c r="BY111" s="814"/>
      <c r="BZ111" s="814"/>
      <c r="CA111" s="814" t="s">
        <v>451</v>
      </c>
      <c r="CB111" s="814"/>
      <c r="CC111" s="814"/>
      <c r="CD111" s="814"/>
      <c r="CE111" s="814"/>
      <c r="CF111" s="872" t="s">
        <v>423</v>
      </c>
      <c r="CG111" s="873"/>
      <c r="CH111" s="873"/>
      <c r="CI111" s="873"/>
      <c r="CJ111" s="873"/>
      <c r="CK111" s="924"/>
      <c r="CL111" s="818"/>
      <c r="CM111" s="812" t="s">
        <v>454</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423</v>
      </c>
      <c r="DH111" s="814"/>
      <c r="DI111" s="814"/>
      <c r="DJ111" s="814"/>
      <c r="DK111" s="814"/>
      <c r="DL111" s="814" t="s">
        <v>451</v>
      </c>
      <c r="DM111" s="814"/>
      <c r="DN111" s="814"/>
      <c r="DO111" s="814"/>
      <c r="DP111" s="814"/>
      <c r="DQ111" s="814" t="s">
        <v>423</v>
      </c>
      <c r="DR111" s="814"/>
      <c r="DS111" s="814"/>
      <c r="DT111" s="814"/>
      <c r="DU111" s="814"/>
      <c r="DV111" s="791" t="s">
        <v>423</v>
      </c>
      <c r="DW111" s="791"/>
      <c r="DX111" s="791"/>
      <c r="DY111" s="791"/>
      <c r="DZ111" s="792"/>
    </row>
    <row r="112" spans="1:131" s="221" customFormat="1" ht="26.25" customHeight="1" x14ac:dyDescent="0.15">
      <c r="A112" s="909" t="s">
        <v>455</v>
      </c>
      <c r="B112" s="910"/>
      <c r="C112" s="749" t="s">
        <v>456</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451</v>
      </c>
      <c r="AB112" s="777"/>
      <c r="AC112" s="777"/>
      <c r="AD112" s="777"/>
      <c r="AE112" s="778"/>
      <c r="AF112" s="779" t="s">
        <v>423</v>
      </c>
      <c r="AG112" s="777"/>
      <c r="AH112" s="777"/>
      <c r="AI112" s="777"/>
      <c r="AJ112" s="778"/>
      <c r="AK112" s="779" t="s">
        <v>451</v>
      </c>
      <c r="AL112" s="777"/>
      <c r="AM112" s="777"/>
      <c r="AN112" s="777"/>
      <c r="AO112" s="778"/>
      <c r="AP112" s="821" t="s">
        <v>451</v>
      </c>
      <c r="AQ112" s="822"/>
      <c r="AR112" s="822"/>
      <c r="AS112" s="822"/>
      <c r="AT112" s="823"/>
      <c r="AU112" s="929"/>
      <c r="AV112" s="930"/>
      <c r="AW112" s="930"/>
      <c r="AX112" s="930"/>
      <c r="AY112" s="930"/>
      <c r="AZ112" s="812" t="s">
        <v>457</v>
      </c>
      <c r="BA112" s="749"/>
      <c r="BB112" s="749"/>
      <c r="BC112" s="749"/>
      <c r="BD112" s="749"/>
      <c r="BE112" s="749"/>
      <c r="BF112" s="749"/>
      <c r="BG112" s="749"/>
      <c r="BH112" s="749"/>
      <c r="BI112" s="749"/>
      <c r="BJ112" s="749"/>
      <c r="BK112" s="749"/>
      <c r="BL112" s="749"/>
      <c r="BM112" s="749"/>
      <c r="BN112" s="749"/>
      <c r="BO112" s="749"/>
      <c r="BP112" s="750"/>
      <c r="BQ112" s="813">
        <v>1637727</v>
      </c>
      <c r="BR112" s="814"/>
      <c r="BS112" s="814"/>
      <c r="BT112" s="814"/>
      <c r="BU112" s="814"/>
      <c r="BV112" s="814">
        <v>1465377</v>
      </c>
      <c r="BW112" s="814"/>
      <c r="BX112" s="814"/>
      <c r="BY112" s="814"/>
      <c r="BZ112" s="814"/>
      <c r="CA112" s="814">
        <v>1124145</v>
      </c>
      <c r="CB112" s="814"/>
      <c r="CC112" s="814"/>
      <c r="CD112" s="814"/>
      <c r="CE112" s="814"/>
      <c r="CF112" s="872">
        <v>53.8</v>
      </c>
      <c r="CG112" s="873"/>
      <c r="CH112" s="873"/>
      <c r="CI112" s="873"/>
      <c r="CJ112" s="873"/>
      <c r="CK112" s="924"/>
      <c r="CL112" s="818"/>
      <c r="CM112" s="812" t="s">
        <v>458</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423</v>
      </c>
      <c r="DH112" s="814"/>
      <c r="DI112" s="814"/>
      <c r="DJ112" s="814"/>
      <c r="DK112" s="814"/>
      <c r="DL112" s="814" t="s">
        <v>450</v>
      </c>
      <c r="DM112" s="814"/>
      <c r="DN112" s="814"/>
      <c r="DO112" s="814"/>
      <c r="DP112" s="814"/>
      <c r="DQ112" s="814" t="s">
        <v>423</v>
      </c>
      <c r="DR112" s="814"/>
      <c r="DS112" s="814"/>
      <c r="DT112" s="814"/>
      <c r="DU112" s="814"/>
      <c r="DV112" s="791" t="s">
        <v>423</v>
      </c>
      <c r="DW112" s="791"/>
      <c r="DX112" s="791"/>
      <c r="DY112" s="791"/>
      <c r="DZ112" s="792"/>
    </row>
    <row r="113" spans="1:130" s="221" customFormat="1" ht="26.25" customHeight="1" x14ac:dyDescent="0.15">
      <c r="A113" s="911"/>
      <c r="B113" s="912"/>
      <c r="C113" s="749" t="s">
        <v>459</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226133</v>
      </c>
      <c r="AB113" s="916"/>
      <c r="AC113" s="916"/>
      <c r="AD113" s="916"/>
      <c r="AE113" s="917"/>
      <c r="AF113" s="918">
        <v>232548</v>
      </c>
      <c r="AG113" s="916"/>
      <c r="AH113" s="916"/>
      <c r="AI113" s="916"/>
      <c r="AJ113" s="917"/>
      <c r="AK113" s="918">
        <v>221850</v>
      </c>
      <c r="AL113" s="916"/>
      <c r="AM113" s="916"/>
      <c r="AN113" s="916"/>
      <c r="AO113" s="917"/>
      <c r="AP113" s="919">
        <v>10.6</v>
      </c>
      <c r="AQ113" s="920"/>
      <c r="AR113" s="920"/>
      <c r="AS113" s="920"/>
      <c r="AT113" s="921"/>
      <c r="AU113" s="929"/>
      <c r="AV113" s="930"/>
      <c r="AW113" s="930"/>
      <c r="AX113" s="930"/>
      <c r="AY113" s="930"/>
      <c r="AZ113" s="812" t="s">
        <v>460</v>
      </c>
      <c r="BA113" s="749"/>
      <c r="BB113" s="749"/>
      <c r="BC113" s="749"/>
      <c r="BD113" s="749"/>
      <c r="BE113" s="749"/>
      <c r="BF113" s="749"/>
      <c r="BG113" s="749"/>
      <c r="BH113" s="749"/>
      <c r="BI113" s="749"/>
      <c r="BJ113" s="749"/>
      <c r="BK113" s="749"/>
      <c r="BL113" s="749"/>
      <c r="BM113" s="749"/>
      <c r="BN113" s="749"/>
      <c r="BO113" s="749"/>
      <c r="BP113" s="750"/>
      <c r="BQ113" s="813">
        <v>73639</v>
      </c>
      <c r="BR113" s="814"/>
      <c r="BS113" s="814"/>
      <c r="BT113" s="814"/>
      <c r="BU113" s="814"/>
      <c r="BV113" s="814">
        <v>67920</v>
      </c>
      <c r="BW113" s="814"/>
      <c r="BX113" s="814"/>
      <c r="BY113" s="814"/>
      <c r="BZ113" s="814"/>
      <c r="CA113" s="814">
        <v>53586</v>
      </c>
      <c r="CB113" s="814"/>
      <c r="CC113" s="814"/>
      <c r="CD113" s="814"/>
      <c r="CE113" s="814"/>
      <c r="CF113" s="872">
        <v>2.6</v>
      </c>
      <c r="CG113" s="873"/>
      <c r="CH113" s="873"/>
      <c r="CI113" s="873"/>
      <c r="CJ113" s="873"/>
      <c r="CK113" s="924"/>
      <c r="CL113" s="818"/>
      <c r="CM113" s="812" t="s">
        <v>461</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423</v>
      </c>
      <c r="DH113" s="777"/>
      <c r="DI113" s="777"/>
      <c r="DJ113" s="777"/>
      <c r="DK113" s="778"/>
      <c r="DL113" s="779" t="s">
        <v>451</v>
      </c>
      <c r="DM113" s="777"/>
      <c r="DN113" s="777"/>
      <c r="DO113" s="777"/>
      <c r="DP113" s="778"/>
      <c r="DQ113" s="779" t="s">
        <v>423</v>
      </c>
      <c r="DR113" s="777"/>
      <c r="DS113" s="777"/>
      <c r="DT113" s="777"/>
      <c r="DU113" s="778"/>
      <c r="DV113" s="821" t="s">
        <v>451</v>
      </c>
      <c r="DW113" s="822"/>
      <c r="DX113" s="822"/>
      <c r="DY113" s="822"/>
      <c r="DZ113" s="823"/>
    </row>
    <row r="114" spans="1:130" s="221" customFormat="1" ht="26.25" customHeight="1" x14ac:dyDescent="0.15">
      <c r="A114" s="911"/>
      <c r="B114" s="912"/>
      <c r="C114" s="749" t="s">
        <v>462</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18342</v>
      </c>
      <c r="AB114" s="777"/>
      <c r="AC114" s="777"/>
      <c r="AD114" s="777"/>
      <c r="AE114" s="778"/>
      <c r="AF114" s="779">
        <v>9754</v>
      </c>
      <c r="AG114" s="777"/>
      <c r="AH114" s="777"/>
      <c r="AI114" s="777"/>
      <c r="AJ114" s="778"/>
      <c r="AK114" s="779">
        <v>8341</v>
      </c>
      <c r="AL114" s="777"/>
      <c r="AM114" s="777"/>
      <c r="AN114" s="777"/>
      <c r="AO114" s="778"/>
      <c r="AP114" s="821">
        <v>0.4</v>
      </c>
      <c r="AQ114" s="822"/>
      <c r="AR114" s="822"/>
      <c r="AS114" s="822"/>
      <c r="AT114" s="823"/>
      <c r="AU114" s="929"/>
      <c r="AV114" s="930"/>
      <c r="AW114" s="930"/>
      <c r="AX114" s="930"/>
      <c r="AY114" s="930"/>
      <c r="AZ114" s="812" t="s">
        <v>463</v>
      </c>
      <c r="BA114" s="749"/>
      <c r="BB114" s="749"/>
      <c r="BC114" s="749"/>
      <c r="BD114" s="749"/>
      <c r="BE114" s="749"/>
      <c r="BF114" s="749"/>
      <c r="BG114" s="749"/>
      <c r="BH114" s="749"/>
      <c r="BI114" s="749"/>
      <c r="BJ114" s="749"/>
      <c r="BK114" s="749"/>
      <c r="BL114" s="749"/>
      <c r="BM114" s="749"/>
      <c r="BN114" s="749"/>
      <c r="BO114" s="749"/>
      <c r="BP114" s="750"/>
      <c r="BQ114" s="813">
        <v>435528</v>
      </c>
      <c r="BR114" s="814"/>
      <c r="BS114" s="814"/>
      <c r="BT114" s="814"/>
      <c r="BU114" s="814"/>
      <c r="BV114" s="814">
        <v>434622</v>
      </c>
      <c r="BW114" s="814"/>
      <c r="BX114" s="814"/>
      <c r="BY114" s="814"/>
      <c r="BZ114" s="814"/>
      <c r="CA114" s="814">
        <v>419857</v>
      </c>
      <c r="CB114" s="814"/>
      <c r="CC114" s="814"/>
      <c r="CD114" s="814"/>
      <c r="CE114" s="814"/>
      <c r="CF114" s="872">
        <v>20.100000000000001</v>
      </c>
      <c r="CG114" s="873"/>
      <c r="CH114" s="873"/>
      <c r="CI114" s="873"/>
      <c r="CJ114" s="873"/>
      <c r="CK114" s="924"/>
      <c r="CL114" s="818"/>
      <c r="CM114" s="812" t="s">
        <v>464</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451</v>
      </c>
      <c r="DH114" s="777"/>
      <c r="DI114" s="777"/>
      <c r="DJ114" s="777"/>
      <c r="DK114" s="778"/>
      <c r="DL114" s="779" t="s">
        <v>423</v>
      </c>
      <c r="DM114" s="777"/>
      <c r="DN114" s="777"/>
      <c r="DO114" s="777"/>
      <c r="DP114" s="778"/>
      <c r="DQ114" s="779" t="s">
        <v>451</v>
      </c>
      <c r="DR114" s="777"/>
      <c r="DS114" s="777"/>
      <c r="DT114" s="777"/>
      <c r="DU114" s="778"/>
      <c r="DV114" s="821" t="s">
        <v>423</v>
      </c>
      <c r="DW114" s="822"/>
      <c r="DX114" s="822"/>
      <c r="DY114" s="822"/>
      <c r="DZ114" s="823"/>
    </row>
    <row r="115" spans="1:130" s="221" customFormat="1" ht="26.25" customHeight="1" x14ac:dyDescent="0.15">
      <c r="A115" s="911"/>
      <c r="B115" s="912"/>
      <c r="C115" s="749" t="s">
        <v>465</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t="s">
        <v>450</v>
      </c>
      <c r="AB115" s="916"/>
      <c r="AC115" s="916"/>
      <c r="AD115" s="916"/>
      <c r="AE115" s="917"/>
      <c r="AF115" s="918" t="s">
        <v>423</v>
      </c>
      <c r="AG115" s="916"/>
      <c r="AH115" s="916"/>
      <c r="AI115" s="916"/>
      <c r="AJ115" s="917"/>
      <c r="AK115" s="918" t="s">
        <v>423</v>
      </c>
      <c r="AL115" s="916"/>
      <c r="AM115" s="916"/>
      <c r="AN115" s="916"/>
      <c r="AO115" s="917"/>
      <c r="AP115" s="919" t="s">
        <v>423</v>
      </c>
      <c r="AQ115" s="920"/>
      <c r="AR115" s="920"/>
      <c r="AS115" s="920"/>
      <c r="AT115" s="921"/>
      <c r="AU115" s="929"/>
      <c r="AV115" s="930"/>
      <c r="AW115" s="930"/>
      <c r="AX115" s="930"/>
      <c r="AY115" s="930"/>
      <c r="AZ115" s="812" t="s">
        <v>466</v>
      </c>
      <c r="BA115" s="749"/>
      <c r="BB115" s="749"/>
      <c r="BC115" s="749"/>
      <c r="BD115" s="749"/>
      <c r="BE115" s="749"/>
      <c r="BF115" s="749"/>
      <c r="BG115" s="749"/>
      <c r="BH115" s="749"/>
      <c r="BI115" s="749"/>
      <c r="BJ115" s="749"/>
      <c r="BK115" s="749"/>
      <c r="BL115" s="749"/>
      <c r="BM115" s="749"/>
      <c r="BN115" s="749"/>
      <c r="BO115" s="749"/>
      <c r="BP115" s="750"/>
      <c r="BQ115" s="813" t="s">
        <v>423</v>
      </c>
      <c r="BR115" s="814"/>
      <c r="BS115" s="814"/>
      <c r="BT115" s="814"/>
      <c r="BU115" s="814"/>
      <c r="BV115" s="814" t="s">
        <v>423</v>
      </c>
      <c r="BW115" s="814"/>
      <c r="BX115" s="814"/>
      <c r="BY115" s="814"/>
      <c r="BZ115" s="814"/>
      <c r="CA115" s="814" t="s">
        <v>451</v>
      </c>
      <c r="CB115" s="814"/>
      <c r="CC115" s="814"/>
      <c r="CD115" s="814"/>
      <c r="CE115" s="814"/>
      <c r="CF115" s="872" t="s">
        <v>451</v>
      </c>
      <c r="CG115" s="873"/>
      <c r="CH115" s="873"/>
      <c r="CI115" s="873"/>
      <c r="CJ115" s="873"/>
      <c r="CK115" s="924"/>
      <c r="CL115" s="818"/>
      <c r="CM115" s="812" t="s">
        <v>467</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451</v>
      </c>
      <c r="DH115" s="777"/>
      <c r="DI115" s="777"/>
      <c r="DJ115" s="777"/>
      <c r="DK115" s="778"/>
      <c r="DL115" s="779" t="s">
        <v>423</v>
      </c>
      <c r="DM115" s="777"/>
      <c r="DN115" s="777"/>
      <c r="DO115" s="777"/>
      <c r="DP115" s="778"/>
      <c r="DQ115" s="779" t="s">
        <v>423</v>
      </c>
      <c r="DR115" s="777"/>
      <c r="DS115" s="777"/>
      <c r="DT115" s="777"/>
      <c r="DU115" s="778"/>
      <c r="DV115" s="821" t="s">
        <v>423</v>
      </c>
      <c r="DW115" s="822"/>
      <c r="DX115" s="822"/>
      <c r="DY115" s="822"/>
      <c r="DZ115" s="823"/>
    </row>
    <row r="116" spans="1:130" s="221" customFormat="1" ht="26.25" customHeight="1" x14ac:dyDescent="0.15">
      <c r="A116" s="913"/>
      <c r="B116" s="914"/>
      <c r="C116" s="836" t="s">
        <v>468</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423</v>
      </c>
      <c r="AB116" s="777"/>
      <c r="AC116" s="777"/>
      <c r="AD116" s="777"/>
      <c r="AE116" s="778"/>
      <c r="AF116" s="779">
        <v>148</v>
      </c>
      <c r="AG116" s="777"/>
      <c r="AH116" s="777"/>
      <c r="AI116" s="777"/>
      <c r="AJ116" s="778"/>
      <c r="AK116" s="779" t="s">
        <v>423</v>
      </c>
      <c r="AL116" s="777"/>
      <c r="AM116" s="777"/>
      <c r="AN116" s="777"/>
      <c r="AO116" s="778"/>
      <c r="AP116" s="821" t="s">
        <v>423</v>
      </c>
      <c r="AQ116" s="822"/>
      <c r="AR116" s="822"/>
      <c r="AS116" s="822"/>
      <c r="AT116" s="823"/>
      <c r="AU116" s="929"/>
      <c r="AV116" s="930"/>
      <c r="AW116" s="930"/>
      <c r="AX116" s="930"/>
      <c r="AY116" s="930"/>
      <c r="AZ116" s="906" t="s">
        <v>469</v>
      </c>
      <c r="BA116" s="907"/>
      <c r="BB116" s="907"/>
      <c r="BC116" s="907"/>
      <c r="BD116" s="907"/>
      <c r="BE116" s="907"/>
      <c r="BF116" s="907"/>
      <c r="BG116" s="907"/>
      <c r="BH116" s="907"/>
      <c r="BI116" s="907"/>
      <c r="BJ116" s="907"/>
      <c r="BK116" s="907"/>
      <c r="BL116" s="907"/>
      <c r="BM116" s="907"/>
      <c r="BN116" s="907"/>
      <c r="BO116" s="907"/>
      <c r="BP116" s="908"/>
      <c r="BQ116" s="813" t="s">
        <v>451</v>
      </c>
      <c r="BR116" s="814"/>
      <c r="BS116" s="814"/>
      <c r="BT116" s="814"/>
      <c r="BU116" s="814"/>
      <c r="BV116" s="814" t="s">
        <v>451</v>
      </c>
      <c r="BW116" s="814"/>
      <c r="BX116" s="814"/>
      <c r="BY116" s="814"/>
      <c r="BZ116" s="814"/>
      <c r="CA116" s="814" t="s">
        <v>423</v>
      </c>
      <c r="CB116" s="814"/>
      <c r="CC116" s="814"/>
      <c r="CD116" s="814"/>
      <c r="CE116" s="814"/>
      <c r="CF116" s="872" t="s">
        <v>451</v>
      </c>
      <c r="CG116" s="873"/>
      <c r="CH116" s="873"/>
      <c r="CI116" s="873"/>
      <c r="CJ116" s="873"/>
      <c r="CK116" s="924"/>
      <c r="CL116" s="818"/>
      <c r="CM116" s="812" t="s">
        <v>470</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451</v>
      </c>
      <c r="DH116" s="777"/>
      <c r="DI116" s="777"/>
      <c r="DJ116" s="777"/>
      <c r="DK116" s="778"/>
      <c r="DL116" s="779" t="s">
        <v>423</v>
      </c>
      <c r="DM116" s="777"/>
      <c r="DN116" s="777"/>
      <c r="DO116" s="777"/>
      <c r="DP116" s="778"/>
      <c r="DQ116" s="779" t="s">
        <v>451</v>
      </c>
      <c r="DR116" s="777"/>
      <c r="DS116" s="777"/>
      <c r="DT116" s="777"/>
      <c r="DU116" s="778"/>
      <c r="DV116" s="821" t="s">
        <v>451</v>
      </c>
      <c r="DW116" s="822"/>
      <c r="DX116" s="822"/>
      <c r="DY116" s="822"/>
      <c r="DZ116" s="823"/>
    </row>
    <row r="117" spans="1:130" s="221" customFormat="1" ht="26.25" customHeight="1" x14ac:dyDescent="0.15">
      <c r="A117" s="89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471</v>
      </c>
      <c r="Z117" s="894"/>
      <c r="AA117" s="899">
        <v>443819</v>
      </c>
      <c r="AB117" s="900"/>
      <c r="AC117" s="900"/>
      <c r="AD117" s="900"/>
      <c r="AE117" s="901"/>
      <c r="AF117" s="902">
        <v>466854</v>
      </c>
      <c r="AG117" s="900"/>
      <c r="AH117" s="900"/>
      <c r="AI117" s="900"/>
      <c r="AJ117" s="901"/>
      <c r="AK117" s="902">
        <v>497714</v>
      </c>
      <c r="AL117" s="900"/>
      <c r="AM117" s="900"/>
      <c r="AN117" s="900"/>
      <c r="AO117" s="901"/>
      <c r="AP117" s="903"/>
      <c r="AQ117" s="904"/>
      <c r="AR117" s="904"/>
      <c r="AS117" s="904"/>
      <c r="AT117" s="905"/>
      <c r="AU117" s="929"/>
      <c r="AV117" s="930"/>
      <c r="AW117" s="930"/>
      <c r="AX117" s="930"/>
      <c r="AY117" s="930"/>
      <c r="AZ117" s="860" t="s">
        <v>472</v>
      </c>
      <c r="BA117" s="861"/>
      <c r="BB117" s="861"/>
      <c r="BC117" s="861"/>
      <c r="BD117" s="861"/>
      <c r="BE117" s="861"/>
      <c r="BF117" s="861"/>
      <c r="BG117" s="861"/>
      <c r="BH117" s="861"/>
      <c r="BI117" s="861"/>
      <c r="BJ117" s="861"/>
      <c r="BK117" s="861"/>
      <c r="BL117" s="861"/>
      <c r="BM117" s="861"/>
      <c r="BN117" s="861"/>
      <c r="BO117" s="861"/>
      <c r="BP117" s="862"/>
      <c r="BQ117" s="813" t="s">
        <v>451</v>
      </c>
      <c r="BR117" s="814"/>
      <c r="BS117" s="814"/>
      <c r="BT117" s="814"/>
      <c r="BU117" s="814"/>
      <c r="BV117" s="814" t="s">
        <v>258</v>
      </c>
      <c r="BW117" s="814"/>
      <c r="BX117" s="814"/>
      <c r="BY117" s="814"/>
      <c r="BZ117" s="814"/>
      <c r="CA117" s="814" t="s">
        <v>451</v>
      </c>
      <c r="CB117" s="814"/>
      <c r="CC117" s="814"/>
      <c r="CD117" s="814"/>
      <c r="CE117" s="814"/>
      <c r="CF117" s="872" t="s">
        <v>451</v>
      </c>
      <c r="CG117" s="873"/>
      <c r="CH117" s="873"/>
      <c r="CI117" s="873"/>
      <c r="CJ117" s="873"/>
      <c r="CK117" s="924"/>
      <c r="CL117" s="818"/>
      <c r="CM117" s="812" t="s">
        <v>473</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258</v>
      </c>
      <c r="DH117" s="777"/>
      <c r="DI117" s="777"/>
      <c r="DJ117" s="777"/>
      <c r="DK117" s="778"/>
      <c r="DL117" s="779" t="s">
        <v>451</v>
      </c>
      <c r="DM117" s="777"/>
      <c r="DN117" s="777"/>
      <c r="DO117" s="777"/>
      <c r="DP117" s="778"/>
      <c r="DQ117" s="779" t="s">
        <v>474</v>
      </c>
      <c r="DR117" s="777"/>
      <c r="DS117" s="777"/>
      <c r="DT117" s="777"/>
      <c r="DU117" s="778"/>
      <c r="DV117" s="821" t="s">
        <v>451</v>
      </c>
      <c r="DW117" s="822"/>
      <c r="DX117" s="822"/>
      <c r="DY117" s="822"/>
      <c r="DZ117" s="823"/>
    </row>
    <row r="118" spans="1:130" s="221" customFormat="1" ht="26.25" customHeight="1" x14ac:dyDescent="0.15">
      <c r="A118" s="892" t="s">
        <v>445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442</v>
      </c>
      <c r="AB118" s="893"/>
      <c r="AC118" s="893"/>
      <c r="AD118" s="893"/>
      <c r="AE118" s="894"/>
      <c r="AF118" s="895" t="s">
        <v>443</v>
      </c>
      <c r="AG118" s="893"/>
      <c r="AH118" s="893"/>
      <c r="AI118" s="893"/>
      <c r="AJ118" s="894"/>
      <c r="AK118" s="895" t="s">
        <v>314</v>
      </c>
      <c r="AL118" s="893"/>
      <c r="AM118" s="893"/>
      <c r="AN118" s="893"/>
      <c r="AO118" s="894"/>
      <c r="AP118" s="896" t="s">
        <v>444</v>
      </c>
      <c r="AQ118" s="897"/>
      <c r="AR118" s="897"/>
      <c r="AS118" s="897"/>
      <c r="AT118" s="898"/>
      <c r="AU118" s="929"/>
      <c r="AV118" s="930"/>
      <c r="AW118" s="930"/>
      <c r="AX118" s="930"/>
      <c r="AY118" s="930"/>
      <c r="AZ118" s="835" t="s">
        <v>475</v>
      </c>
      <c r="BA118" s="836"/>
      <c r="BB118" s="836"/>
      <c r="BC118" s="836"/>
      <c r="BD118" s="836"/>
      <c r="BE118" s="836"/>
      <c r="BF118" s="836"/>
      <c r="BG118" s="836"/>
      <c r="BH118" s="836"/>
      <c r="BI118" s="836"/>
      <c r="BJ118" s="836"/>
      <c r="BK118" s="836"/>
      <c r="BL118" s="836"/>
      <c r="BM118" s="836"/>
      <c r="BN118" s="836"/>
      <c r="BO118" s="836"/>
      <c r="BP118" s="837"/>
      <c r="BQ118" s="876" t="s">
        <v>258</v>
      </c>
      <c r="BR118" s="842"/>
      <c r="BS118" s="842"/>
      <c r="BT118" s="842"/>
      <c r="BU118" s="842"/>
      <c r="BV118" s="842" t="s">
        <v>451</v>
      </c>
      <c r="BW118" s="842"/>
      <c r="BX118" s="842"/>
      <c r="BY118" s="842"/>
      <c r="BZ118" s="842"/>
      <c r="CA118" s="842" t="s">
        <v>130</v>
      </c>
      <c r="CB118" s="842"/>
      <c r="CC118" s="842"/>
      <c r="CD118" s="842"/>
      <c r="CE118" s="842"/>
      <c r="CF118" s="872" t="s">
        <v>476</v>
      </c>
      <c r="CG118" s="873"/>
      <c r="CH118" s="873"/>
      <c r="CI118" s="873"/>
      <c r="CJ118" s="873"/>
      <c r="CK118" s="924"/>
      <c r="CL118" s="818"/>
      <c r="CM118" s="812" t="s">
        <v>477</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130</v>
      </c>
      <c r="DH118" s="777"/>
      <c r="DI118" s="777"/>
      <c r="DJ118" s="777"/>
      <c r="DK118" s="778"/>
      <c r="DL118" s="779" t="s">
        <v>258</v>
      </c>
      <c r="DM118" s="777"/>
      <c r="DN118" s="777"/>
      <c r="DO118" s="777"/>
      <c r="DP118" s="778"/>
      <c r="DQ118" s="779" t="s">
        <v>258</v>
      </c>
      <c r="DR118" s="777"/>
      <c r="DS118" s="777"/>
      <c r="DT118" s="777"/>
      <c r="DU118" s="778"/>
      <c r="DV118" s="821" t="s">
        <v>474</v>
      </c>
      <c r="DW118" s="822"/>
      <c r="DX118" s="822"/>
      <c r="DY118" s="822"/>
      <c r="DZ118" s="823"/>
    </row>
    <row r="119" spans="1:130" s="221" customFormat="1" ht="26.25" customHeight="1" x14ac:dyDescent="0.15">
      <c r="A119" s="815" t="s">
        <v>448</v>
      </c>
      <c r="B119" s="816"/>
      <c r="C119" s="857" t="s">
        <v>449</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258</v>
      </c>
      <c r="AB119" s="886"/>
      <c r="AC119" s="886"/>
      <c r="AD119" s="886"/>
      <c r="AE119" s="887"/>
      <c r="AF119" s="888" t="s">
        <v>451</v>
      </c>
      <c r="AG119" s="886"/>
      <c r="AH119" s="886"/>
      <c r="AI119" s="886"/>
      <c r="AJ119" s="887"/>
      <c r="AK119" s="888" t="s">
        <v>258</v>
      </c>
      <c r="AL119" s="886"/>
      <c r="AM119" s="886"/>
      <c r="AN119" s="886"/>
      <c r="AO119" s="887"/>
      <c r="AP119" s="889" t="s">
        <v>451</v>
      </c>
      <c r="AQ119" s="890"/>
      <c r="AR119" s="890"/>
      <c r="AS119" s="890"/>
      <c r="AT119" s="891"/>
      <c r="AU119" s="931"/>
      <c r="AV119" s="932"/>
      <c r="AW119" s="932"/>
      <c r="AX119" s="932"/>
      <c r="AY119" s="932"/>
      <c r="AZ119" s="242" t="s">
        <v>194</v>
      </c>
      <c r="BA119" s="242"/>
      <c r="BB119" s="242"/>
      <c r="BC119" s="242"/>
      <c r="BD119" s="242"/>
      <c r="BE119" s="242"/>
      <c r="BF119" s="242"/>
      <c r="BG119" s="242"/>
      <c r="BH119" s="242"/>
      <c r="BI119" s="242"/>
      <c r="BJ119" s="242"/>
      <c r="BK119" s="242"/>
      <c r="BL119" s="242"/>
      <c r="BM119" s="242"/>
      <c r="BN119" s="242"/>
      <c r="BO119" s="874" t="s">
        <v>478</v>
      </c>
      <c r="BP119" s="875"/>
      <c r="BQ119" s="876">
        <v>3933685</v>
      </c>
      <c r="BR119" s="842"/>
      <c r="BS119" s="842"/>
      <c r="BT119" s="842"/>
      <c r="BU119" s="842"/>
      <c r="BV119" s="842">
        <v>3985670</v>
      </c>
      <c r="BW119" s="842"/>
      <c r="BX119" s="842"/>
      <c r="BY119" s="842"/>
      <c r="BZ119" s="842"/>
      <c r="CA119" s="842">
        <v>3659467</v>
      </c>
      <c r="CB119" s="842"/>
      <c r="CC119" s="842"/>
      <c r="CD119" s="842"/>
      <c r="CE119" s="842"/>
      <c r="CF119" s="745"/>
      <c r="CG119" s="746"/>
      <c r="CH119" s="746"/>
      <c r="CI119" s="746"/>
      <c r="CJ119" s="831"/>
      <c r="CK119" s="925"/>
      <c r="CL119" s="820"/>
      <c r="CM119" s="835" t="s">
        <v>479</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258</v>
      </c>
      <c r="DH119" s="761"/>
      <c r="DI119" s="761"/>
      <c r="DJ119" s="761"/>
      <c r="DK119" s="762"/>
      <c r="DL119" s="763" t="s">
        <v>480</v>
      </c>
      <c r="DM119" s="761"/>
      <c r="DN119" s="761"/>
      <c r="DO119" s="761"/>
      <c r="DP119" s="762"/>
      <c r="DQ119" s="763" t="s">
        <v>480</v>
      </c>
      <c r="DR119" s="761"/>
      <c r="DS119" s="761"/>
      <c r="DT119" s="761"/>
      <c r="DU119" s="762"/>
      <c r="DV119" s="845" t="s">
        <v>451</v>
      </c>
      <c r="DW119" s="846"/>
      <c r="DX119" s="846"/>
      <c r="DY119" s="846"/>
      <c r="DZ119" s="847"/>
    </row>
    <row r="120" spans="1:130" s="221" customFormat="1" ht="26.25" customHeight="1" x14ac:dyDescent="0.15">
      <c r="A120" s="817"/>
      <c r="B120" s="818"/>
      <c r="C120" s="812" t="s">
        <v>454</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258</v>
      </c>
      <c r="AB120" s="777"/>
      <c r="AC120" s="777"/>
      <c r="AD120" s="777"/>
      <c r="AE120" s="778"/>
      <c r="AF120" s="779" t="s">
        <v>451</v>
      </c>
      <c r="AG120" s="777"/>
      <c r="AH120" s="777"/>
      <c r="AI120" s="777"/>
      <c r="AJ120" s="778"/>
      <c r="AK120" s="779" t="s">
        <v>451</v>
      </c>
      <c r="AL120" s="777"/>
      <c r="AM120" s="777"/>
      <c r="AN120" s="777"/>
      <c r="AO120" s="778"/>
      <c r="AP120" s="821" t="s">
        <v>258</v>
      </c>
      <c r="AQ120" s="822"/>
      <c r="AR120" s="822"/>
      <c r="AS120" s="822"/>
      <c r="AT120" s="823"/>
      <c r="AU120" s="877" t="s">
        <v>481</v>
      </c>
      <c r="AV120" s="878"/>
      <c r="AW120" s="878"/>
      <c r="AX120" s="878"/>
      <c r="AY120" s="879"/>
      <c r="AZ120" s="857" t="s">
        <v>482</v>
      </c>
      <c r="BA120" s="805"/>
      <c r="BB120" s="805"/>
      <c r="BC120" s="805"/>
      <c r="BD120" s="805"/>
      <c r="BE120" s="805"/>
      <c r="BF120" s="805"/>
      <c r="BG120" s="805"/>
      <c r="BH120" s="805"/>
      <c r="BI120" s="805"/>
      <c r="BJ120" s="805"/>
      <c r="BK120" s="805"/>
      <c r="BL120" s="805"/>
      <c r="BM120" s="805"/>
      <c r="BN120" s="805"/>
      <c r="BO120" s="805"/>
      <c r="BP120" s="806"/>
      <c r="BQ120" s="858">
        <v>2349890</v>
      </c>
      <c r="BR120" s="839"/>
      <c r="BS120" s="839"/>
      <c r="BT120" s="839"/>
      <c r="BU120" s="839"/>
      <c r="BV120" s="839">
        <v>2500619</v>
      </c>
      <c r="BW120" s="839"/>
      <c r="BX120" s="839"/>
      <c r="BY120" s="839"/>
      <c r="BZ120" s="839"/>
      <c r="CA120" s="839">
        <v>2940020</v>
      </c>
      <c r="CB120" s="839"/>
      <c r="CC120" s="839"/>
      <c r="CD120" s="839"/>
      <c r="CE120" s="839"/>
      <c r="CF120" s="863">
        <v>140.69999999999999</v>
      </c>
      <c r="CG120" s="864"/>
      <c r="CH120" s="864"/>
      <c r="CI120" s="864"/>
      <c r="CJ120" s="864"/>
      <c r="CK120" s="865" t="s">
        <v>483</v>
      </c>
      <c r="CL120" s="849"/>
      <c r="CM120" s="849"/>
      <c r="CN120" s="849"/>
      <c r="CO120" s="850"/>
      <c r="CP120" s="869" t="s">
        <v>484</v>
      </c>
      <c r="CQ120" s="870"/>
      <c r="CR120" s="870"/>
      <c r="CS120" s="870"/>
      <c r="CT120" s="870"/>
      <c r="CU120" s="870"/>
      <c r="CV120" s="870"/>
      <c r="CW120" s="870"/>
      <c r="CX120" s="870"/>
      <c r="CY120" s="870"/>
      <c r="CZ120" s="870"/>
      <c r="DA120" s="870"/>
      <c r="DB120" s="870"/>
      <c r="DC120" s="870"/>
      <c r="DD120" s="870"/>
      <c r="DE120" s="870"/>
      <c r="DF120" s="871"/>
      <c r="DG120" s="858">
        <v>1293840</v>
      </c>
      <c r="DH120" s="839"/>
      <c r="DI120" s="839"/>
      <c r="DJ120" s="839"/>
      <c r="DK120" s="839"/>
      <c r="DL120" s="839">
        <v>1093272</v>
      </c>
      <c r="DM120" s="839"/>
      <c r="DN120" s="839"/>
      <c r="DO120" s="839"/>
      <c r="DP120" s="839"/>
      <c r="DQ120" s="839">
        <v>783680</v>
      </c>
      <c r="DR120" s="839"/>
      <c r="DS120" s="839"/>
      <c r="DT120" s="839"/>
      <c r="DU120" s="839"/>
      <c r="DV120" s="840">
        <v>37.5</v>
      </c>
      <c r="DW120" s="840"/>
      <c r="DX120" s="840"/>
      <c r="DY120" s="840"/>
      <c r="DZ120" s="841"/>
    </row>
    <row r="121" spans="1:130" s="221" customFormat="1" ht="26.25" customHeight="1" x14ac:dyDescent="0.15">
      <c r="A121" s="817"/>
      <c r="B121" s="818"/>
      <c r="C121" s="860" t="s">
        <v>485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451</v>
      </c>
      <c r="AB121" s="777"/>
      <c r="AC121" s="777"/>
      <c r="AD121" s="777"/>
      <c r="AE121" s="778"/>
      <c r="AF121" s="779" t="s">
        <v>451</v>
      </c>
      <c r="AG121" s="777"/>
      <c r="AH121" s="777"/>
      <c r="AI121" s="777"/>
      <c r="AJ121" s="778"/>
      <c r="AK121" s="779" t="s">
        <v>451</v>
      </c>
      <c r="AL121" s="777"/>
      <c r="AM121" s="777"/>
      <c r="AN121" s="777"/>
      <c r="AO121" s="778"/>
      <c r="AP121" s="821" t="s">
        <v>480</v>
      </c>
      <c r="AQ121" s="822"/>
      <c r="AR121" s="822"/>
      <c r="AS121" s="822"/>
      <c r="AT121" s="823"/>
      <c r="AU121" s="880"/>
      <c r="AV121" s="881"/>
      <c r="AW121" s="881"/>
      <c r="AX121" s="881"/>
      <c r="AY121" s="882"/>
      <c r="AZ121" s="812" t="s">
        <v>486</v>
      </c>
      <c r="BA121" s="749"/>
      <c r="BB121" s="749"/>
      <c r="BC121" s="749"/>
      <c r="BD121" s="749"/>
      <c r="BE121" s="749"/>
      <c r="BF121" s="749"/>
      <c r="BG121" s="749"/>
      <c r="BH121" s="749"/>
      <c r="BI121" s="749"/>
      <c r="BJ121" s="749"/>
      <c r="BK121" s="749"/>
      <c r="BL121" s="749"/>
      <c r="BM121" s="749"/>
      <c r="BN121" s="749"/>
      <c r="BO121" s="749"/>
      <c r="BP121" s="750"/>
      <c r="BQ121" s="813" t="s">
        <v>130</v>
      </c>
      <c r="BR121" s="814"/>
      <c r="BS121" s="814"/>
      <c r="BT121" s="814"/>
      <c r="BU121" s="814"/>
      <c r="BV121" s="814" t="s">
        <v>130</v>
      </c>
      <c r="BW121" s="814"/>
      <c r="BX121" s="814"/>
      <c r="BY121" s="814"/>
      <c r="BZ121" s="814"/>
      <c r="CA121" s="814" t="s">
        <v>130</v>
      </c>
      <c r="CB121" s="814"/>
      <c r="CC121" s="814"/>
      <c r="CD121" s="814"/>
      <c r="CE121" s="814"/>
      <c r="CF121" s="872" t="s">
        <v>451</v>
      </c>
      <c r="CG121" s="873"/>
      <c r="CH121" s="873"/>
      <c r="CI121" s="873"/>
      <c r="CJ121" s="873"/>
      <c r="CK121" s="866"/>
      <c r="CL121" s="852"/>
      <c r="CM121" s="852"/>
      <c r="CN121" s="852"/>
      <c r="CO121" s="853"/>
      <c r="CP121" s="832" t="s">
        <v>487</v>
      </c>
      <c r="CQ121" s="833"/>
      <c r="CR121" s="833"/>
      <c r="CS121" s="833"/>
      <c r="CT121" s="833"/>
      <c r="CU121" s="833"/>
      <c r="CV121" s="833"/>
      <c r="CW121" s="833"/>
      <c r="CX121" s="833"/>
      <c r="CY121" s="833"/>
      <c r="CZ121" s="833"/>
      <c r="DA121" s="833"/>
      <c r="DB121" s="833"/>
      <c r="DC121" s="833"/>
      <c r="DD121" s="833"/>
      <c r="DE121" s="833"/>
      <c r="DF121" s="834"/>
      <c r="DG121" s="813">
        <v>294594</v>
      </c>
      <c r="DH121" s="814"/>
      <c r="DI121" s="814"/>
      <c r="DJ121" s="814"/>
      <c r="DK121" s="814"/>
      <c r="DL121" s="814">
        <v>346088</v>
      </c>
      <c r="DM121" s="814"/>
      <c r="DN121" s="814"/>
      <c r="DO121" s="814"/>
      <c r="DP121" s="814"/>
      <c r="DQ121" s="814">
        <v>339389</v>
      </c>
      <c r="DR121" s="814"/>
      <c r="DS121" s="814"/>
      <c r="DT121" s="814"/>
      <c r="DU121" s="814"/>
      <c r="DV121" s="791">
        <v>16.2</v>
      </c>
      <c r="DW121" s="791"/>
      <c r="DX121" s="791"/>
      <c r="DY121" s="791"/>
      <c r="DZ121" s="792"/>
    </row>
    <row r="122" spans="1:130" s="221" customFormat="1" ht="26.25" customHeight="1" x14ac:dyDescent="0.15">
      <c r="A122" s="817"/>
      <c r="B122" s="818"/>
      <c r="C122" s="812" t="s">
        <v>464</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474</v>
      </c>
      <c r="AB122" s="777"/>
      <c r="AC122" s="777"/>
      <c r="AD122" s="777"/>
      <c r="AE122" s="778"/>
      <c r="AF122" s="779" t="s">
        <v>476</v>
      </c>
      <c r="AG122" s="777"/>
      <c r="AH122" s="777"/>
      <c r="AI122" s="777"/>
      <c r="AJ122" s="778"/>
      <c r="AK122" s="779" t="s">
        <v>258</v>
      </c>
      <c r="AL122" s="777"/>
      <c r="AM122" s="777"/>
      <c r="AN122" s="777"/>
      <c r="AO122" s="778"/>
      <c r="AP122" s="821" t="s">
        <v>258</v>
      </c>
      <c r="AQ122" s="822"/>
      <c r="AR122" s="822"/>
      <c r="AS122" s="822"/>
      <c r="AT122" s="823"/>
      <c r="AU122" s="880"/>
      <c r="AV122" s="881"/>
      <c r="AW122" s="881"/>
      <c r="AX122" s="881"/>
      <c r="AY122" s="882"/>
      <c r="AZ122" s="835" t="s">
        <v>488</v>
      </c>
      <c r="BA122" s="836"/>
      <c r="BB122" s="836"/>
      <c r="BC122" s="836"/>
      <c r="BD122" s="836"/>
      <c r="BE122" s="836"/>
      <c r="BF122" s="836"/>
      <c r="BG122" s="836"/>
      <c r="BH122" s="836"/>
      <c r="BI122" s="836"/>
      <c r="BJ122" s="836"/>
      <c r="BK122" s="836"/>
      <c r="BL122" s="836"/>
      <c r="BM122" s="836"/>
      <c r="BN122" s="836"/>
      <c r="BO122" s="836"/>
      <c r="BP122" s="837"/>
      <c r="BQ122" s="876">
        <v>3503025</v>
      </c>
      <c r="BR122" s="842"/>
      <c r="BS122" s="842"/>
      <c r="BT122" s="842"/>
      <c r="BU122" s="842"/>
      <c r="BV122" s="842">
        <v>3675696</v>
      </c>
      <c r="BW122" s="842"/>
      <c r="BX122" s="842"/>
      <c r="BY122" s="842"/>
      <c r="BZ122" s="842"/>
      <c r="CA122" s="842">
        <v>3464067</v>
      </c>
      <c r="CB122" s="842"/>
      <c r="CC122" s="842"/>
      <c r="CD122" s="842"/>
      <c r="CE122" s="842"/>
      <c r="CF122" s="843">
        <v>165.8</v>
      </c>
      <c r="CG122" s="844"/>
      <c r="CH122" s="844"/>
      <c r="CI122" s="844"/>
      <c r="CJ122" s="844"/>
      <c r="CK122" s="866"/>
      <c r="CL122" s="852"/>
      <c r="CM122" s="852"/>
      <c r="CN122" s="852"/>
      <c r="CO122" s="853"/>
      <c r="CP122" s="832" t="s">
        <v>489</v>
      </c>
      <c r="CQ122" s="833"/>
      <c r="CR122" s="833"/>
      <c r="CS122" s="833"/>
      <c r="CT122" s="833"/>
      <c r="CU122" s="833"/>
      <c r="CV122" s="833"/>
      <c r="CW122" s="833"/>
      <c r="CX122" s="833"/>
      <c r="CY122" s="833"/>
      <c r="CZ122" s="833"/>
      <c r="DA122" s="833"/>
      <c r="DB122" s="833"/>
      <c r="DC122" s="833"/>
      <c r="DD122" s="833"/>
      <c r="DE122" s="833"/>
      <c r="DF122" s="834"/>
      <c r="DG122" s="813">
        <v>49293</v>
      </c>
      <c r="DH122" s="814"/>
      <c r="DI122" s="814"/>
      <c r="DJ122" s="814"/>
      <c r="DK122" s="814"/>
      <c r="DL122" s="814">
        <v>26017</v>
      </c>
      <c r="DM122" s="814"/>
      <c r="DN122" s="814"/>
      <c r="DO122" s="814"/>
      <c r="DP122" s="814"/>
      <c r="DQ122" s="814">
        <v>1076</v>
      </c>
      <c r="DR122" s="814"/>
      <c r="DS122" s="814"/>
      <c r="DT122" s="814"/>
      <c r="DU122" s="814"/>
      <c r="DV122" s="791">
        <v>0.1</v>
      </c>
      <c r="DW122" s="791"/>
      <c r="DX122" s="791"/>
      <c r="DY122" s="791"/>
      <c r="DZ122" s="792"/>
    </row>
    <row r="123" spans="1:130" s="221" customFormat="1" ht="26.25" customHeight="1" x14ac:dyDescent="0.15">
      <c r="A123" s="817"/>
      <c r="B123" s="818"/>
      <c r="C123" s="812" t="s">
        <v>470</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480</v>
      </c>
      <c r="AB123" s="777"/>
      <c r="AC123" s="777"/>
      <c r="AD123" s="777"/>
      <c r="AE123" s="778"/>
      <c r="AF123" s="779" t="s">
        <v>258</v>
      </c>
      <c r="AG123" s="777"/>
      <c r="AH123" s="777"/>
      <c r="AI123" s="777"/>
      <c r="AJ123" s="778"/>
      <c r="AK123" s="779" t="s">
        <v>258</v>
      </c>
      <c r="AL123" s="777"/>
      <c r="AM123" s="777"/>
      <c r="AN123" s="777"/>
      <c r="AO123" s="778"/>
      <c r="AP123" s="821" t="s">
        <v>476</v>
      </c>
      <c r="AQ123" s="822"/>
      <c r="AR123" s="822"/>
      <c r="AS123" s="822"/>
      <c r="AT123" s="823"/>
      <c r="AU123" s="883"/>
      <c r="AV123" s="884"/>
      <c r="AW123" s="884"/>
      <c r="AX123" s="884"/>
      <c r="AY123" s="884"/>
      <c r="AZ123" s="242" t="s">
        <v>194</v>
      </c>
      <c r="BA123" s="242"/>
      <c r="BB123" s="242"/>
      <c r="BC123" s="242"/>
      <c r="BD123" s="242"/>
      <c r="BE123" s="242"/>
      <c r="BF123" s="242"/>
      <c r="BG123" s="242"/>
      <c r="BH123" s="242"/>
      <c r="BI123" s="242"/>
      <c r="BJ123" s="242"/>
      <c r="BK123" s="242"/>
      <c r="BL123" s="242"/>
      <c r="BM123" s="242"/>
      <c r="BN123" s="242"/>
      <c r="BO123" s="874" t="s">
        <v>490</v>
      </c>
      <c r="BP123" s="875"/>
      <c r="BQ123" s="829">
        <v>5852915</v>
      </c>
      <c r="BR123" s="830"/>
      <c r="BS123" s="830"/>
      <c r="BT123" s="830"/>
      <c r="BU123" s="830"/>
      <c r="BV123" s="830">
        <v>6176315</v>
      </c>
      <c r="BW123" s="830"/>
      <c r="BX123" s="830"/>
      <c r="BY123" s="830"/>
      <c r="BZ123" s="830"/>
      <c r="CA123" s="830">
        <v>6404087</v>
      </c>
      <c r="CB123" s="830"/>
      <c r="CC123" s="830"/>
      <c r="CD123" s="830"/>
      <c r="CE123" s="830"/>
      <c r="CF123" s="745"/>
      <c r="CG123" s="746"/>
      <c r="CH123" s="746"/>
      <c r="CI123" s="746"/>
      <c r="CJ123" s="831"/>
      <c r="CK123" s="866"/>
      <c r="CL123" s="852"/>
      <c r="CM123" s="852"/>
      <c r="CN123" s="852"/>
      <c r="CO123" s="853"/>
      <c r="CP123" s="832" t="s">
        <v>491</v>
      </c>
      <c r="CQ123" s="833"/>
      <c r="CR123" s="833"/>
      <c r="CS123" s="833"/>
      <c r="CT123" s="833"/>
      <c r="CU123" s="833"/>
      <c r="CV123" s="833"/>
      <c r="CW123" s="833"/>
      <c r="CX123" s="833"/>
      <c r="CY123" s="833"/>
      <c r="CZ123" s="833"/>
      <c r="DA123" s="833"/>
      <c r="DB123" s="833"/>
      <c r="DC123" s="833"/>
      <c r="DD123" s="833"/>
      <c r="DE123" s="833"/>
      <c r="DF123" s="834"/>
      <c r="DG123" s="776" t="s">
        <v>474</v>
      </c>
      <c r="DH123" s="777"/>
      <c r="DI123" s="777"/>
      <c r="DJ123" s="777"/>
      <c r="DK123" s="778"/>
      <c r="DL123" s="779" t="s">
        <v>258</v>
      </c>
      <c r="DM123" s="777"/>
      <c r="DN123" s="777"/>
      <c r="DO123" s="777"/>
      <c r="DP123" s="778"/>
      <c r="DQ123" s="779" t="s">
        <v>258</v>
      </c>
      <c r="DR123" s="777"/>
      <c r="DS123" s="777"/>
      <c r="DT123" s="777"/>
      <c r="DU123" s="778"/>
      <c r="DV123" s="821" t="s">
        <v>451</v>
      </c>
      <c r="DW123" s="822"/>
      <c r="DX123" s="822"/>
      <c r="DY123" s="822"/>
      <c r="DZ123" s="823"/>
    </row>
    <row r="124" spans="1:130" s="221" customFormat="1" ht="26.25" customHeight="1" thickBot="1" x14ac:dyDescent="0.2">
      <c r="A124" s="817"/>
      <c r="B124" s="818"/>
      <c r="C124" s="812" t="s">
        <v>473</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474</v>
      </c>
      <c r="AB124" s="777"/>
      <c r="AC124" s="777"/>
      <c r="AD124" s="777"/>
      <c r="AE124" s="778"/>
      <c r="AF124" s="779" t="s">
        <v>258</v>
      </c>
      <c r="AG124" s="777"/>
      <c r="AH124" s="777"/>
      <c r="AI124" s="777"/>
      <c r="AJ124" s="778"/>
      <c r="AK124" s="779" t="s">
        <v>492</v>
      </c>
      <c r="AL124" s="777"/>
      <c r="AM124" s="777"/>
      <c r="AN124" s="777"/>
      <c r="AO124" s="778"/>
      <c r="AP124" s="821" t="s">
        <v>130</v>
      </c>
      <c r="AQ124" s="822"/>
      <c r="AR124" s="822"/>
      <c r="AS124" s="822"/>
      <c r="AT124" s="823"/>
      <c r="AU124" s="824" t="s">
        <v>493</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t="s">
        <v>451</v>
      </c>
      <c r="BR124" s="828"/>
      <c r="BS124" s="828"/>
      <c r="BT124" s="828"/>
      <c r="BU124" s="828"/>
      <c r="BV124" s="828" t="s">
        <v>480</v>
      </c>
      <c r="BW124" s="828"/>
      <c r="BX124" s="828"/>
      <c r="BY124" s="828"/>
      <c r="BZ124" s="828"/>
      <c r="CA124" s="828" t="s">
        <v>451</v>
      </c>
      <c r="CB124" s="828"/>
      <c r="CC124" s="828"/>
      <c r="CD124" s="828"/>
      <c r="CE124" s="828"/>
      <c r="CF124" s="723"/>
      <c r="CG124" s="724"/>
      <c r="CH124" s="724"/>
      <c r="CI124" s="724"/>
      <c r="CJ124" s="859"/>
      <c r="CK124" s="867"/>
      <c r="CL124" s="867"/>
      <c r="CM124" s="867"/>
      <c r="CN124" s="867"/>
      <c r="CO124" s="868"/>
      <c r="CP124" s="832" t="s">
        <v>494</v>
      </c>
      <c r="CQ124" s="833"/>
      <c r="CR124" s="833"/>
      <c r="CS124" s="833"/>
      <c r="CT124" s="833"/>
      <c r="CU124" s="833"/>
      <c r="CV124" s="833"/>
      <c r="CW124" s="833"/>
      <c r="CX124" s="833"/>
      <c r="CY124" s="833"/>
      <c r="CZ124" s="833"/>
      <c r="DA124" s="833"/>
      <c r="DB124" s="833"/>
      <c r="DC124" s="833"/>
      <c r="DD124" s="833"/>
      <c r="DE124" s="833"/>
      <c r="DF124" s="834"/>
      <c r="DG124" s="760" t="s">
        <v>451</v>
      </c>
      <c r="DH124" s="761"/>
      <c r="DI124" s="761"/>
      <c r="DJ124" s="761"/>
      <c r="DK124" s="762"/>
      <c r="DL124" s="763" t="s">
        <v>451</v>
      </c>
      <c r="DM124" s="761"/>
      <c r="DN124" s="761"/>
      <c r="DO124" s="761"/>
      <c r="DP124" s="762"/>
      <c r="DQ124" s="763" t="s">
        <v>451</v>
      </c>
      <c r="DR124" s="761"/>
      <c r="DS124" s="761"/>
      <c r="DT124" s="761"/>
      <c r="DU124" s="762"/>
      <c r="DV124" s="845" t="s">
        <v>451</v>
      </c>
      <c r="DW124" s="846"/>
      <c r="DX124" s="846"/>
      <c r="DY124" s="846"/>
      <c r="DZ124" s="847"/>
    </row>
    <row r="125" spans="1:130" s="221" customFormat="1" ht="26.25" customHeight="1" x14ac:dyDescent="0.15">
      <c r="A125" s="817"/>
      <c r="B125" s="818"/>
      <c r="C125" s="812" t="s">
        <v>477</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451</v>
      </c>
      <c r="AB125" s="777"/>
      <c r="AC125" s="777"/>
      <c r="AD125" s="777"/>
      <c r="AE125" s="778"/>
      <c r="AF125" s="779" t="s">
        <v>451</v>
      </c>
      <c r="AG125" s="777"/>
      <c r="AH125" s="777"/>
      <c r="AI125" s="777"/>
      <c r="AJ125" s="778"/>
      <c r="AK125" s="779" t="s">
        <v>258</v>
      </c>
      <c r="AL125" s="777"/>
      <c r="AM125" s="777"/>
      <c r="AN125" s="777"/>
      <c r="AO125" s="778"/>
      <c r="AP125" s="821" t="s">
        <v>258</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495</v>
      </c>
      <c r="CL125" s="849"/>
      <c r="CM125" s="849"/>
      <c r="CN125" s="849"/>
      <c r="CO125" s="850"/>
      <c r="CP125" s="857" t="s">
        <v>496</v>
      </c>
      <c r="CQ125" s="805"/>
      <c r="CR125" s="805"/>
      <c r="CS125" s="805"/>
      <c r="CT125" s="805"/>
      <c r="CU125" s="805"/>
      <c r="CV125" s="805"/>
      <c r="CW125" s="805"/>
      <c r="CX125" s="805"/>
      <c r="CY125" s="805"/>
      <c r="CZ125" s="805"/>
      <c r="DA125" s="805"/>
      <c r="DB125" s="805"/>
      <c r="DC125" s="805"/>
      <c r="DD125" s="805"/>
      <c r="DE125" s="805"/>
      <c r="DF125" s="806"/>
      <c r="DG125" s="858" t="s">
        <v>480</v>
      </c>
      <c r="DH125" s="839"/>
      <c r="DI125" s="839"/>
      <c r="DJ125" s="839"/>
      <c r="DK125" s="839"/>
      <c r="DL125" s="839" t="s">
        <v>258</v>
      </c>
      <c r="DM125" s="839"/>
      <c r="DN125" s="839"/>
      <c r="DO125" s="839"/>
      <c r="DP125" s="839"/>
      <c r="DQ125" s="839" t="s">
        <v>258</v>
      </c>
      <c r="DR125" s="839"/>
      <c r="DS125" s="839"/>
      <c r="DT125" s="839"/>
      <c r="DU125" s="839"/>
      <c r="DV125" s="840" t="s">
        <v>451</v>
      </c>
      <c r="DW125" s="840"/>
      <c r="DX125" s="840"/>
      <c r="DY125" s="840"/>
      <c r="DZ125" s="841"/>
    </row>
    <row r="126" spans="1:130" s="221" customFormat="1" ht="26.25" customHeight="1" thickBot="1" x14ac:dyDescent="0.2">
      <c r="A126" s="817"/>
      <c r="B126" s="818"/>
      <c r="C126" s="812" t="s">
        <v>479</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130</v>
      </c>
      <c r="AB126" s="777"/>
      <c r="AC126" s="777"/>
      <c r="AD126" s="777"/>
      <c r="AE126" s="778"/>
      <c r="AF126" s="779" t="s">
        <v>492</v>
      </c>
      <c r="AG126" s="777"/>
      <c r="AH126" s="777"/>
      <c r="AI126" s="777"/>
      <c r="AJ126" s="778"/>
      <c r="AK126" s="779" t="s">
        <v>451</v>
      </c>
      <c r="AL126" s="777"/>
      <c r="AM126" s="777"/>
      <c r="AN126" s="777"/>
      <c r="AO126" s="778"/>
      <c r="AP126" s="821" t="s">
        <v>451</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497</v>
      </c>
      <c r="CQ126" s="749"/>
      <c r="CR126" s="749"/>
      <c r="CS126" s="749"/>
      <c r="CT126" s="749"/>
      <c r="CU126" s="749"/>
      <c r="CV126" s="749"/>
      <c r="CW126" s="749"/>
      <c r="CX126" s="749"/>
      <c r="CY126" s="749"/>
      <c r="CZ126" s="749"/>
      <c r="DA126" s="749"/>
      <c r="DB126" s="749"/>
      <c r="DC126" s="749"/>
      <c r="DD126" s="749"/>
      <c r="DE126" s="749"/>
      <c r="DF126" s="750"/>
      <c r="DG126" s="813" t="s">
        <v>451</v>
      </c>
      <c r="DH126" s="814"/>
      <c r="DI126" s="814"/>
      <c r="DJ126" s="814"/>
      <c r="DK126" s="814"/>
      <c r="DL126" s="814" t="s">
        <v>480</v>
      </c>
      <c r="DM126" s="814"/>
      <c r="DN126" s="814"/>
      <c r="DO126" s="814"/>
      <c r="DP126" s="814"/>
      <c r="DQ126" s="814" t="s">
        <v>258</v>
      </c>
      <c r="DR126" s="814"/>
      <c r="DS126" s="814"/>
      <c r="DT126" s="814"/>
      <c r="DU126" s="814"/>
      <c r="DV126" s="791" t="s">
        <v>492</v>
      </c>
      <c r="DW126" s="791"/>
      <c r="DX126" s="791"/>
      <c r="DY126" s="791"/>
      <c r="DZ126" s="792"/>
    </row>
    <row r="127" spans="1:130" s="221" customFormat="1" ht="26.25" customHeight="1" x14ac:dyDescent="0.15">
      <c r="A127" s="819"/>
      <c r="B127" s="820"/>
      <c r="C127" s="835" t="s">
        <v>498</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130</v>
      </c>
      <c r="AB127" s="777"/>
      <c r="AC127" s="777"/>
      <c r="AD127" s="777"/>
      <c r="AE127" s="778"/>
      <c r="AF127" s="779" t="s">
        <v>130</v>
      </c>
      <c r="AG127" s="777"/>
      <c r="AH127" s="777"/>
      <c r="AI127" s="777"/>
      <c r="AJ127" s="778"/>
      <c r="AK127" s="779" t="s">
        <v>130</v>
      </c>
      <c r="AL127" s="777"/>
      <c r="AM127" s="777"/>
      <c r="AN127" s="777"/>
      <c r="AO127" s="778"/>
      <c r="AP127" s="821" t="s">
        <v>451</v>
      </c>
      <c r="AQ127" s="822"/>
      <c r="AR127" s="822"/>
      <c r="AS127" s="822"/>
      <c r="AT127" s="823"/>
      <c r="AU127" s="223"/>
      <c r="AV127" s="223"/>
      <c r="AW127" s="223"/>
      <c r="AX127" s="838" t="s">
        <v>499</v>
      </c>
      <c r="AY127" s="809"/>
      <c r="AZ127" s="809"/>
      <c r="BA127" s="809"/>
      <c r="BB127" s="809"/>
      <c r="BC127" s="809"/>
      <c r="BD127" s="809"/>
      <c r="BE127" s="810"/>
      <c r="BF127" s="808" t="s">
        <v>500</v>
      </c>
      <c r="BG127" s="809"/>
      <c r="BH127" s="809"/>
      <c r="BI127" s="809"/>
      <c r="BJ127" s="809"/>
      <c r="BK127" s="809"/>
      <c r="BL127" s="810"/>
      <c r="BM127" s="808" t="s">
        <v>501</v>
      </c>
      <c r="BN127" s="809"/>
      <c r="BO127" s="809"/>
      <c r="BP127" s="809"/>
      <c r="BQ127" s="809"/>
      <c r="BR127" s="809"/>
      <c r="BS127" s="810"/>
      <c r="BT127" s="808" t="s">
        <v>502</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503</v>
      </c>
      <c r="CQ127" s="749"/>
      <c r="CR127" s="749"/>
      <c r="CS127" s="749"/>
      <c r="CT127" s="749"/>
      <c r="CU127" s="749"/>
      <c r="CV127" s="749"/>
      <c r="CW127" s="749"/>
      <c r="CX127" s="749"/>
      <c r="CY127" s="749"/>
      <c r="CZ127" s="749"/>
      <c r="DA127" s="749"/>
      <c r="DB127" s="749"/>
      <c r="DC127" s="749"/>
      <c r="DD127" s="749"/>
      <c r="DE127" s="749"/>
      <c r="DF127" s="750"/>
      <c r="DG127" s="813" t="s">
        <v>451</v>
      </c>
      <c r="DH127" s="814"/>
      <c r="DI127" s="814"/>
      <c r="DJ127" s="814"/>
      <c r="DK127" s="814"/>
      <c r="DL127" s="814" t="s">
        <v>492</v>
      </c>
      <c r="DM127" s="814"/>
      <c r="DN127" s="814"/>
      <c r="DO127" s="814"/>
      <c r="DP127" s="814"/>
      <c r="DQ127" s="814" t="s">
        <v>451</v>
      </c>
      <c r="DR127" s="814"/>
      <c r="DS127" s="814"/>
      <c r="DT127" s="814"/>
      <c r="DU127" s="814"/>
      <c r="DV127" s="791" t="s">
        <v>451</v>
      </c>
      <c r="DW127" s="791"/>
      <c r="DX127" s="791"/>
      <c r="DY127" s="791"/>
      <c r="DZ127" s="792"/>
    </row>
    <row r="128" spans="1:130" s="221" customFormat="1" ht="26.25" customHeight="1" thickBot="1" x14ac:dyDescent="0.2">
      <c r="A128" s="793" t="s">
        <v>504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505</v>
      </c>
      <c r="X128" s="795"/>
      <c r="Y128" s="795"/>
      <c r="Z128" s="796"/>
      <c r="AA128" s="797" t="s">
        <v>451</v>
      </c>
      <c r="AB128" s="798"/>
      <c r="AC128" s="798"/>
      <c r="AD128" s="798"/>
      <c r="AE128" s="799"/>
      <c r="AF128" s="800" t="s">
        <v>451</v>
      </c>
      <c r="AG128" s="798"/>
      <c r="AH128" s="798"/>
      <c r="AI128" s="798"/>
      <c r="AJ128" s="799"/>
      <c r="AK128" s="800" t="s">
        <v>130</v>
      </c>
      <c r="AL128" s="798"/>
      <c r="AM128" s="798"/>
      <c r="AN128" s="798"/>
      <c r="AO128" s="799"/>
      <c r="AP128" s="801"/>
      <c r="AQ128" s="802"/>
      <c r="AR128" s="802"/>
      <c r="AS128" s="802"/>
      <c r="AT128" s="803"/>
      <c r="AU128" s="223"/>
      <c r="AV128" s="223"/>
      <c r="AW128" s="223"/>
      <c r="AX128" s="804" t="s">
        <v>506</v>
      </c>
      <c r="AY128" s="805"/>
      <c r="AZ128" s="805"/>
      <c r="BA128" s="805"/>
      <c r="BB128" s="805"/>
      <c r="BC128" s="805"/>
      <c r="BD128" s="805"/>
      <c r="BE128" s="806"/>
      <c r="BF128" s="783" t="s">
        <v>474</v>
      </c>
      <c r="BG128" s="784"/>
      <c r="BH128" s="784"/>
      <c r="BI128" s="784"/>
      <c r="BJ128" s="784"/>
      <c r="BK128" s="784"/>
      <c r="BL128" s="807"/>
      <c r="BM128" s="783">
        <v>15</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507</v>
      </c>
      <c r="CQ128" s="727"/>
      <c r="CR128" s="727"/>
      <c r="CS128" s="727"/>
      <c r="CT128" s="727"/>
      <c r="CU128" s="727"/>
      <c r="CV128" s="727"/>
      <c r="CW128" s="727"/>
      <c r="CX128" s="727"/>
      <c r="CY128" s="727"/>
      <c r="CZ128" s="727"/>
      <c r="DA128" s="727"/>
      <c r="DB128" s="727"/>
      <c r="DC128" s="727"/>
      <c r="DD128" s="727"/>
      <c r="DE128" s="727"/>
      <c r="DF128" s="728"/>
      <c r="DG128" s="787" t="s">
        <v>258</v>
      </c>
      <c r="DH128" s="788"/>
      <c r="DI128" s="788"/>
      <c r="DJ128" s="788"/>
      <c r="DK128" s="788"/>
      <c r="DL128" s="788" t="s">
        <v>474</v>
      </c>
      <c r="DM128" s="788"/>
      <c r="DN128" s="788"/>
      <c r="DO128" s="788"/>
      <c r="DP128" s="788"/>
      <c r="DQ128" s="788" t="s">
        <v>258</v>
      </c>
      <c r="DR128" s="788"/>
      <c r="DS128" s="788"/>
      <c r="DT128" s="788"/>
      <c r="DU128" s="788"/>
      <c r="DV128" s="789" t="s">
        <v>258</v>
      </c>
      <c r="DW128" s="789"/>
      <c r="DX128" s="789"/>
      <c r="DY128" s="789"/>
      <c r="DZ128" s="790"/>
    </row>
    <row r="129" spans="1:131" s="221" customFormat="1" ht="26.25" customHeight="1" x14ac:dyDescent="0.15">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508</v>
      </c>
      <c r="X129" s="774"/>
      <c r="Y129" s="774"/>
      <c r="Z129" s="775"/>
      <c r="AA129" s="776">
        <v>2192067</v>
      </c>
      <c r="AB129" s="777"/>
      <c r="AC129" s="777"/>
      <c r="AD129" s="777"/>
      <c r="AE129" s="778"/>
      <c r="AF129" s="779">
        <v>2169632</v>
      </c>
      <c r="AG129" s="777"/>
      <c r="AH129" s="777"/>
      <c r="AI129" s="777"/>
      <c r="AJ129" s="778"/>
      <c r="AK129" s="779">
        <v>2459322</v>
      </c>
      <c r="AL129" s="777"/>
      <c r="AM129" s="777"/>
      <c r="AN129" s="777"/>
      <c r="AO129" s="778"/>
      <c r="AP129" s="780"/>
      <c r="AQ129" s="781"/>
      <c r="AR129" s="781"/>
      <c r="AS129" s="781"/>
      <c r="AT129" s="782"/>
      <c r="AU129" s="224"/>
      <c r="AV129" s="224"/>
      <c r="AW129" s="224"/>
      <c r="AX129" s="748" t="s">
        <v>509</v>
      </c>
      <c r="AY129" s="749"/>
      <c r="AZ129" s="749"/>
      <c r="BA129" s="749"/>
      <c r="BB129" s="749"/>
      <c r="BC129" s="749"/>
      <c r="BD129" s="749"/>
      <c r="BE129" s="750"/>
      <c r="BF129" s="767" t="s">
        <v>451</v>
      </c>
      <c r="BG129" s="768"/>
      <c r="BH129" s="768"/>
      <c r="BI129" s="768"/>
      <c r="BJ129" s="768"/>
      <c r="BK129" s="768"/>
      <c r="BL129" s="769"/>
      <c r="BM129" s="767">
        <v>20</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1" t="s">
        <v>510</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511</v>
      </c>
      <c r="X130" s="774"/>
      <c r="Y130" s="774"/>
      <c r="Z130" s="775"/>
      <c r="AA130" s="776">
        <v>431176</v>
      </c>
      <c r="AB130" s="777"/>
      <c r="AC130" s="777"/>
      <c r="AD130" s="777"/>
      <c r="AE130" s="778"/>
      <c r="AF130" s="779">
        <v>349727</v>
      </c>
      <c r="AG130" s="777"/>
      <c r="AH130" s="777"/>
      <c r="AI130" s="777"/>
      <c r="AJ130" s="778"/>
      <c r="AK130" s="779">
        <v>370181</v>
      </c>
      <c r="AL130" s="777"/>
      <c r="AM130" s="777"/>
      <c r="AN130" s="777"/>
      <c r="AO130" s="778"/>
      <c r="AP130" s="780"/>
      <c r="AQ130" s="781"/>
      <c r="AR130" s="781"/>
      <c r="AS130" s="781"/>
      <c r="AT130" s="782"/>
      <c r="AU130" s="224"/>
      <c r="AV130" s="224"/>
      <c r="AW130" s="224"/>
      <c r="AX130" s="748" t="s">
        <v>512</v>
      </c>
      <c r="AY130" s="749"/>
      <c r="AZ130" s="749"/>
      <c r="BA130" s="749"/>
      <c r="BB130" s="749"/>
      <c r="BC130" s="749"/>
      <c r="BD130" s="749"/>
      <c r="BE130" s="750"/>
      <c r="BF130" s="751">
        <v>4.4000000000000004</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513</v>
      </c>
      <c r="X131" s="758"/>
      <c r="Y131" s="758"/>
      <c r="Z131" s="759"/>
      <c r="AA131" s="760">
        <v>1760891</v>
      </c>
      <c r="AB131" s="761"/>
      <c r="AC131" s="761"/>
      <c r="AD131" s="761"/>
      <c r="AE131" s="762"/>
      <c r="AF131" s="763">
        <v>1819905</v>
      </c>
      <c r="AG131" s="761"/>
      <c r="AH131" s="761"/>
      <c r="AI131" s="761"/>
      <c r="AJ131" s="762"/>
      <c r="AK131" s="763">
        <v>2089141</v>
      </c>
      <c r="AL131" s="761"/>
      <c r="AM131" s="761"/>
      <c r="AN131" s="761"/>
      <c r="AO131" s="762"/>
      <c r="AP131" s="764"/>
      <c r="AQ131" s="765"/>
      <c r="AR131" s="765"/>
      <c r="AS131" s="765"/>
      <c r="AT131" s="766"/>
      <c r="AU131" s="224"/>
      <c r="AV131" s="224"/>
      <c r="AW131" s="224"/>
      <c r="AX131" s="726" t="s">
        <v>514</v>
      </c>
      <c r="AY131" s="727"/>
      <c r="AZ131" s="727"/>
      <c r="BA131" s="727"/>
      <c r="BB131" s="727"/>
      <c r="BC131" s="727"/>
      <c r="BD131" s="727"/>
      <c r="BE131" s="728"/>
      <c r="BF131" s="729" t="s">
        <v>258</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5" t="s">
        <v>515</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516</v>
      </c>
      <c r="W132" s="739"/>
      <c r="X132" s="739"/>
      <c r="Y132" s="739"/>
      <c r="Z132" s="740"/>
      <c r="AA132" s="741">
        <v>0.71798879100000002</v>
      </c>
      <c r="AB132" s="742"/>
      <c r="AC132" s="742"/>
      <c r="AD132" s="742"/>
      <c r="AE132" s="743"/>
      <c r="AF132" s="744">
        <v>6.4358853900000002</v>
      </c>
      <c r="AG132" s="742"/>
      <c r="AH132" s="742"/>
      <c r="AI132" s="742"/>
      <c r="AJ132" s="743"/>
      <c r="AK132" s="744">
        <v>6.1045664220000004</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517</v>
      </c>
      <c r="W133" s="718"/>
      <c r="X133" s="718"/>
      <c r="Y133" s="718"/>
      <c r="Z133" s="719"/>
      <c r="AA133" s="720">
        <v>5.3</v>
      </c>
      <c r="AB133" s="721"/>
      <c r="AC133" s="721"/>
      <c r="AD133" s="721"/>
      <c r="AE133" s="722"/>
      <c r="AF133" s="720">
        <v>4.9000000000000004</v>
      </c>
      <c r="AG133" s="721"/>
      <c r="AH133" s="721"/>
      <c r="AI133" s="721"/>
      <c r="AJ133" s="722"/>
      <c r="AK133" s="720">
        <v>4.4000000000000004</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bPfeZiSLggZR6hqigt2RGY3S4yvTzEqR3QCMxXxWLubpRT9pgvxl8SEXjdt6Abs7+s7Dh9MD1ar92ojX4FebA==" saltValue="LczapaGWihJmau2Bkc7H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BMhf95nsysQ9ZYzv9jKukQEkrjhnHUk5CDs0vEXBwjavFwjviWqxbHD6NBEfyEbmHXee0PKtZMm78LCx2SPfVw==" saltValue="ZcxfjBNb3FYjyw0qmAeo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55" zoomScaleNormal="55" zoomScaleSheetLayoutView="55" workbookViewId="0">
      <selection activeCell="AV36" sqref="AV36"/>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mIR+RR4DfyyEfNbcYDMxCY4HTngP6J/Ft18pu6Ceym+zznds6ojbgTcNvMPxMEXe9pvlN/fgv6EUv8L56lrpQ==" saltValue="8Twt1VGOyLHSFN6BeG+Y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zoomScale="55" zoomScaleSheetLayoutView="55" workbookViewId="0">
      <selection activeCell="AK38" sqref="AK38:AN38"/>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23" t="s">
        <v>521</v>
      </c>
      <c r="AP7" s="263"/>
      <c r="AQ7" s="264" t="s">
        <v>522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24"/>
      <c r="AP8" s="269" t="s">
        <v>523</v>
      </c>
      <c r="AQ8" s="270" t="s">
        <v>524</v>
      </c>
      <c r="AR8" s="271" t="s">
        <v>525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35" t="s">
        <v>526</v>
      </c>
      <c r="AL9" s="1136"/>
      <c r="AM9" s="1136"/>
      <c r="AN9" s="1137"/>
      <c r="AO9" s="272">
        <v>612290</v>
      </c>
      <c r="AP9" s="272">
        <v>138999</v>
      </c>
      <c r="AQ9" s="273">
        <v>231388</v>
      </c>
      <c r="AR9" s="274">
        <v>-39.9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35" t="s">
        <v>527</v>
      </c>
      <c r="AL10" s="1136"/>
      <c r="AM10" s="1136"/>
      <c r="AN10" s="1137"/>
      <c r="AO10" s="275">
        <v>90057</v>
      </c>
      <c r="AP10" s="275">
        <v>20444</v>
      </c>
      <c r="AQ10" s="276">
        <v>33497</v>
      </c>
      <c r="AR10" s="277">
        <v>-39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35" t="s">
        <v>528</v>
      </c>
      <c r="AL11" s="1136"/>
      <c r="AM11" s="1136"/>
      <c r="AN11" s="1137"/>
      <c r="AO11" s="275" t="s">
        <v>529</v>
      </c>
      <c r="AP11" s="275" t="s">
        <v>529</v>
      </c>
      <c r="AQ11" s="276">
        <v>3588</v>
      </c>
      <c r="AR11" s="277" t="s">
        <v>529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35" t="s">
        <v>530</v>
      </c>
      <c r="AL12" s="1136"/>
      <c r="AM12" s="1136"/>
      <c r="AN12" s="1137"/>
      <c r="AO12" s="275" t="s">
        <v>529</v>
      </c>
      <c r="AP12" s="275" t="s">
        <v>529</v>
      </c>
      <c r="AQ12" s="276" t="s">
        <v>529</v>
      </c>
      <c r="AR12" s="277" t="s">
        <v>529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35" t="s">
        <v>531</v>
      </c>
      <c r="AL13" s="1136"/>
      <c r="AM13" s="1136"/>
      <c r="AN13" s="1137"/>
      <c r="AO13" s="275">
        <v>14418</v>
      </c>
      <c r="AP13" s="275">
        <v>3273</v>
      </c>
      <c r="AQ13" s="276">
        <v>10932</v>
      </c>
      <c r="AR13" s="277">
        <v>-70.099999999999994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35" t="s">
        <v>532</v>
      </c>
      <c r="AL14" s="1136"/>
      <c r="AM14" s="1136"/>
      <c r="AN14" s="1137"/>
      <c r="AO14" s="275">
        <v>12506</v>
      </c>
      <c r="AP14" s="275">
        <v>2839</v>
      </c>
      <c r="AQ14" s="276">
        <v>4261</v>
      </c>
      <c r="AR14" s="277">
        <v>-33.4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8" t="s">
        <v>533</v>
      </c>
      <c r="AL15" s="1139"/>
      <c r="AM15" s="1139"/>
      <c r="AN15" s="1140"/>
      <c r="AO15" s="275">
        <v>-35021</v>
      </c>
      <c r="AP15" s="275">
        <v>-7950</v>
      </c>
      <c r="AQ15" s="276">
        <v>-17972</v>
      </c>
      <c r="AR15" s="277">
        <v>-55.8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8" t="s">
        <v>194</v>
      </c>
      <c r="AL16" s="1139"/>
      <c r="AM16" s="1139"/>
      <c r="AN16" s="1140"/>
      <c r="AO16" s="275">
        <v>694250</v>
      </c>
      <c r="AP16" s="275">
        <v>157605</v>
      </c>
      <c r="AQ16" s="276">
        <v>265695</v>
      </c>
      <c r="AR16" s="277">
        <v>-40.700000000000003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535</v>
      </c>
      <c r="AP20" s="284" t="s">
        <v>536</v>
      </c>
      <c r="AQ20" s="285" t="s">
        <v>537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41" t="s">
        <v>538</v>
      </c>
      <c r="AL21" s="1142"/>
      <c r="AM21" s="1142"/>
      <c r="AN21" s="1143"/>
      <c r="AO21" s="288">
        <v>12.49</v>
      </c>
      <c r="AP21" s="289">
        <v>23.14</v>
      </c>
      <c r="AQ21" s="290">
        <v>-10.65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41" t="s">
        <v>539</v>
      </c>
      <c r="AL22" s="1142"/>
      <c r="AM22" s="1142"/>
      <c r="AN22" s="1143"/>
      <c r="AO22" s="293">
        <v>92.3</v>
      </c>
      <c r="AP22" s="294">
        <v>95.7</v>
      </c>
      <c r="AQ22" s="295">
        <v>-3.4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34" t="s">
        <v>540</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58"/>
    </row>
    <row r="27" spans="1:46" x14ac:dyDescent="0.15">
      <c r="A27" s="300"/>
      <c r="AO27" s="253"/>
      <c r="AP27" s="253"/>
      <c r="AQ27" s="253"/>
      <c r="AR27" s="253"/>
      <c r="AS27" s="253"/>
      <c r="AT27" s="253"/>
    </row>
    <row r="28" spans="1:46" ht="17.25" x14ac:dyDescent="0.15">
      <c r="A28" s="254" t="s">
        <v>541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23" t="s">
        <v>521</v>
      </c>
      <c r="AP30" s="263"/>
      <c r="AQ30" s="264" t="s">
        <v>522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24"/>
      <c r="AP31" s="269" t="s">
        <v>523</v>
      </c>
      <c r="AQ31" s="270" t="s">
        <v>524</v>
      </c>
      <c r="AR31" s="271" t="s">
        <v>525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5" t="s">
        <v>543</v>
      </c>
      <c r="AL32" s="1126"/>
      <c r="AM32" s="1126"/>
      <c r="AN32" s="1127"/>
      <c r="AO32" s="303">
        <v>267523</v>
      </c>
      <c r="AP32" s="303">
        <v>60732</v>
      </c>
      <c r="AQ32" s="304">
        <v>153945</v>
      </c>
      <c r="AR32" s="305">
        <v>-60.5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5" t="s">
        <v>544</v>
      </c>
      <c r="AL33" s="1126"/>
      <c r="AM33" s="1126"/>
      <c r="AN33" s="1127"/>
      <c r="AO33" s="303" t="s">
        <v>529</v>
      </c>
      <c r="AP33" s="303" t="s">
        <v>529</v>
      </c>
      <c r="AQ33" s="304" t="s">
        <v>529</v>
      </c>
      <c r="AR33" s="305" t="s">
        <v>529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5" t="s">
        <v>545</v>
      </c>
      <c r="AL34" s="1126"/>
      <c r="AM34" s="1126"/>
      <c r="AN34" s="1127"/>
      <c r="AO34" s="303" t="s">
        <v>529</v>
      </c>
      <c r="AP34" s="303" t="s">
        <v>529</v>
      </c>
      <c r="AQ34" s="304">
        <v>4</v>
      </c>
      <c r="AR34" s="305" t="s">
        <v>529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5" t="s">
        <v>546</v>
      </c>
      <c r="AL35" s="1126"/>
      <c r="AM35" s="1126"/>
      <c r="AN35" s="1127"/>
      <c r="AO35" s="303">
        <v>221850</v>
      </c>
      <c r="AP35" s="303">
        <v>50363</v>
      </c>
      <c r="AQ35" s="304">
        <v>31105</v>
      </c>
      <c r="AR35" s="305">
        <v>61.9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5" t="s">
        <v>547</v>
      </c>
      <c r="AL36" s="1126"/>
      <c r="AM36" s="1126"/>
      <c r="AN36" s="1127"/>
      <c r="AO36" s="303">
        <v>8341</v>
      </c>
      <c r="AP36" s="303">
        <v>1894</v>
      </c>
      <c r="AQ36" s="304">
        <v>3257</v>
      </c>
      <c r="AR36" s="305">
        <v>-41.8</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5" t="s">
        <v>548</v>
      </c>
      <c r="AL37" s="1126"/>
      <c r="AM37" s="1126"/>
      <c r="AN37" s="1127"/>
      <c r="AO37" s="303" t="s">
        <v>529</v>
      </c>
      <c r="AP37" s="303" t="s">
        <v>529</v>
      </c>
      <c r="AQ37" s="304">
        <v>1590</v>
      </c>
      <c r="AR37" s="305" t="s">
        <v>529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8" t="s">
        <v>549</v>
      </c>
      <c r="AL38" s="1129"/>
      <c r="AM38" s="1129"/>
      <c r="AN38" s="1130"/>
      <c r="AO38" s="306" t="s">
        <v>529</v>
      </c>
      <c r="AP38" s="306" t="s">
        <v>529</v>
      </c>
      <c r="AQ38" s="307">
        <v>20</v>
      </c>
      <c r="AR38" s="295" t="s">
        <v>529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8" t="s">
        <v>550</v>
      </c>
      <c r="AL39" s="1129"/>
      <c r="AM39" s="1129"/>
      <c r="AN39" s="1130"/>
      <c r="AO39" s="303" t="s">
        <v>529</v>
      </c>
      <c r="AP39" s="303" t="s">
        <v>529</v>
      </c>
      <c r="AQ39" s="304">
        <v>-7358</v>
      </c>
      <c r="AR39" s="305" t="s">
        <v>529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5" t="s">
        <v>551</v>
      </c>
      <c r="AL40" s="1126"/>
      <c r="AM40" s="1126"/>
      <c r="AN40" s="1127"/>
      <c r="AO40" s="303">
        <v>-370181</v>
      </c>
      <c r="AP40" s="303">
        <v>-84037</v>
      </c>
      <c r="AQ40" s="304">
        <v>-130450</v>
      </c>
      <c r="AR40" s="305">
        <v>-35.6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1" t="s">
        <v>307</v>
      </c>
      <c r="AL41" s="1132"/>
      <c r="AM41" s="1132"/>
      <c r="AN41" s="1133"/>
      <c r="AO41" s="303">
        <v>127533</v>
      </c>
      <c r="AP41" s="303">
        <v>28952</v>
      </c>
      <c r="AQ41" s="304">
        <v>52112</v>
      </c>
      <c r="AR41" s="305">
        <v>-44.4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8" t="s">
        <v>521</v>
      </c>
      <c r="AN49" s="1120" t="s">
        <v>555</v>
      </c>
      <c r="AO49" s="1121"/>
      <c r="AP49" s="1121"/>
      <c r="AQ49" s="1121"/>
      <c r="AR49" s="112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9"/>
      <c r="AN50" s="319" t="s">
        <v>556</v>
      </c>
      <c r="AO50" s="320" t="s">
        <v>557</v>
      </c>
      <c r="AP50" s="321" t="s">
        <v>558</v>
      </c>
      <c r="AQ50" s="322" t="s">
        <v>559</v>
      </c>
      <c r="AR50" s="323" t="s">
        <v>560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561</v>
      </c>
      <c r="AL51" s="316"/>
      <c r="AM51" s="324">
        <v>1544703</v>
      </c>
      <c r="AN51" s="325">
        <v>334569</v>
      </c>
      <c r="AO51" s="326">
        <v>114.5</v>
      </c>
      <c r="AP51" s="327">
        <v>291173</v>
      </c>
      <c r="AQ51" s="328">
        <v>-0.3</v>
      </c>
      <c r="AR51" s="329">
        <v>114.8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562</v>
      </c>
      <c r="AM52" s="332">
        <v>187622</v>
      </c>
      <c r="AN52" s="333">
        <v>40637</v>
      </c>
      <c r="AO52" s="334">
        <v>-59.4</v>
      </c>
      <c r="AP52" s="335">
        <v>119071</v>
      </c>
      <c r="AQ52" s="336">
        <v>-6.7</v>
      </c>
      <c r="AR52" s="337">
        <v>-52.7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563</v>
      </c>
      <c r="AL53" s="316"/>
      <c r="AM53" s="324">
        <v>398175</v>
      </c>
      <c r="AN53" s="325">
        <v>86767</v>
      </c>
      <c r="AO53" s="326">
        <v>-74.099999999999994</v>
      </c>
      <c r="AP53" s="327">
        <v>271581</v>
      </c>
      <c r="AQ53" s="328">
        <v>-6.7</v>
      </c>
      <c r="AR53" s="329">
        <v>-67.400000000000006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562</v>
      </c>
      <c r="AM54" s="332">
        <v>282054</v>
      </c>
      <c r="AN54" s="333">
        <v>61463</v>
      </c>
      <c r="AO54" s="334">
        <v>51.2</v>
      </c>
      <c r="AP54" s="335">
        <v>117844</v>
      </c>
      <c r="AQ54" s="336">
        <v>-1</v>
      </c>
      <c r="AR54" s="337">
        <v>52.2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564</v>
      </c>
      <c r="AL55" s="316"/>
      <c r="AM55" s="324">
        <v>361282</v>
      </c>
      <c r="AN55" s="325">
        <v>78986</v>
      </c>
      <c r="AO55" s="326">
        <v>-9</v>
      </c>
      <c r="AP55" s="327">
        <v>268375</v>
      </c>
      <c r="AQ55" s="328">
        <v>-1.2</v>
      </c>
      <c r="AR55" s="329">
        <v>-7.8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562</v>
      </c>
      <c r="AM56" s="332">
        <v>202438</v>
      </c>
      <c r="AN56" s="333">
        <v>44258</v>
      </c>
      <c r="AO56" s="334">
        <v>-28</v>
      </c>
      <c r="AP56" s="335">
        <v>119602</v>
      </c>
      <c r="AQ56" s="336">
        <v>1.5</v>
      </c>
      <c r="AR56" s="337">
        <v>-29.5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565</v>
      </c>
      <c r="AL57" s="316"/>
      <c r="AM57" s="324">
        <v>700990</v>
      </c>
      <c r="AN57" s="325">
        <v>156541</v>
      </c>
      <c r="AO57" s="326">
        <v>98.2</v>
      </c>
      <c r="AP57" s="327">
        <v>301035</v>
      </c>
      <c r="AQ57" s="328">
        <v>12.2</v>
      </c>
      <c r="AR57" s="329">
        <v>86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562</v>
      </c>
      <c r="AM58" s="332">
        <v>390414</v>
      </c>
      <c r="AN58" s="333">
        <v>87185</v>
      </c>
      <c r="AO58" s="334">
        <v>97</v>
      </c>
      <c r="AP58" s="335">
        <v>154376</v>
      </c>
      <c r="AQ58" s="336">
        <v>29.1</v>
      </c>
      <c r="AR58" s="337">
        <v>67.900000000000006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566</v>
      </c>
      <c r="AL59" s="316"/>
      <c r="AM59" s="324">
        <v>528828</v>
      </c>
      <c r="AN59" s="325">
        <v>120052</v>
      </c>
      <c r="AO59" s="326">
        <v>-23.3</v>
      </c>
      <c r="AP59" s="327">
        <v>277467</v>
      </c>
      <c r="AQ59" s="328">
        <v>-7.8</v>
      </c>
      <c r="AR59" s="329">
        <v>-15.5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562</v>
      </c>
      <c r="AM60" s="332">
        <v>371829</v>
      </c>
      <c r="AN60" s="333">
        <v>84411</v>
      </c>
      <c r="AO60" s="334">
        <v>-3.2</v>
      </c>
      <c r="AP60" s="335">
        <v>128378</v>
      </c>
      <c r="AQ60" s="336">
        <v>-16.8</v>
      </c>
      <c r="AR60" s="337">
        <v>13.6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567</v>
      </c>
      <c r="AL61" s="338"/>
      <c r="AM61" s="339">
        <v>706796</v>
      </c>
      <c r="AN61" s="340">
        <v>155383</v>
      </c>
      <c r="AO61" s="341">
        <v>21.3</v>
      </c>
      <c r="AP61" s="342">
        <v>281926</v>
      </c>
      <c r="AQ61" s="343">
        <v>-0.8</v>
      </c>
      <c r="AR61" s="329">
        <v>22.1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562</v>
      </c>
      <c r="AM62" s="332">
        <v>286871</v>
      </c>
      <c r="AN62" s="333">
        <v>63591</v>
      </c>
      <c r="AO62" s="334">
        <v>11.5</v>
      </c>
      <c r="AP62" s="335">
        <v>127854</v>
      </c>
      <c r="AQ62" s="336">
        <v>1.2</v>
      </c>
      <c r="AR62" s="337">
        <v>10.3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icQHy2se9nyisZAIjLqMMKeWlto37xgSs73tOmLBzdOiF7B59FiY3UoE7J0ZBKOiCNcf/5qcg7hRcW4cvlG5Gw==" saltValue="F5EqbeAve3SnD02Npvqz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1" zoomScale="70" zoomScaleNormal="70" zoomScaleSheetLayoutView="55" workbookViewId="0">
      <selection activeCell="CK116" sqref="CK11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569</v>
      </c>
    </row>
    <row r="121" spans="125:125" ht="13.5" hidden="1" customHeight="1" x14ac:dyDescent="0.15">
      <c r="DU121" s="250"/>
    </row>
  </sheetData>
  <sheetProtection algorithmName="SHA-512" hashValue="tbRpe8UBEff07gfZRk+NXd8cmFV0xajDdD4FC8o3T5PH6Ad0US0fa47M4ptNU7HfbzxpAsiQckBd5NxPucttUQ==" saltValue="HfBu8CzoLfJ0C1MwX3v4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70" zoomScaleNormal="70" zoomScaleSheetLayoutView="55" workbookViewId="0">
      <selection activeCell="BJ53" sqref="BJ53"/>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570</v>
      </c>
    </row>
  </sheetData>
  <sheetProtection algorithmName="SHA-512" hashValue="hbCFDY5P9G0BVrPBq1rQhpIB+6JX3x6icSMke07Ig8QzE1k89coPRUmMeq7g2ikkNCabd+2vN2L2MBWf9jEzKA==" saltValue="dNcsiwm26Y3dFhqy/Ygi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44" t="s">
        <v>3</v>
      </c>
      <c r="D47" s="1144"/>
      <c r="E47" s="1145"/>
      <c r="F47" s="11">
        <v>38.17</v>
      </c>
      <c r="G47" s="12">
        <v>50.99</v>
      </c>
      <c r="H47" s="12">
        <v>65.47</v>
      </c>
      <c r="I47" s="12">
        <v>73.260000000000005</v>
      </c>
      <c r="J47" s="13">
        <v>81.14</v>
      </c>
    </row>
    <row r="48" spans="2:10" ht="57.75" customHeight="1" x14ac:dyDescent="0.15">
      <c r="B48" s="14"/>
      <c r="C48" s="1146" t="s">
        <v>4</v>
      </c>
      <c r="D48" s="1146"/>
      <c r="E48" s="1147"/>
      <c r="F48" s="15">
        <v>6.13</v>
      </c>
      <c r="G48" s="16">
        <v>5.46</v>
      </c>
      <c r="H48" s="16">
        <v>5.67</v>
      </c>
      <c r="I48" s="16">
        <v>4.4400000000000004</v>
      </c>
      <c r="J48" s="17">
        <v>4.62</v>
      </c>
    </row>
    <row r="49" spans="2:10" ht="57.75" customHeight="1" thickBot="1" x14ac:dyDescent="0.2">
      <c r="B49" s="18"/>
      <c r="C49" s="1148" t="s">
        <v>5</v>
      </c>
      <c r="D49" s="1148"/>
      <c r="E49" s="1149"/>
      <c r="F49" s="19">
        <v>12.09</v>
      </c>
      <c r="G49" s="20">
        <v>35.840000000000003</v>
      </c>
      <c r="H49" s="20">
        <v>15.45</v>
      </c>
      <c r="I49" s="20">
        <v>5.94</v>
      </c>
      <c r="J49" s="21">
        <v>17.22</v>
      </c>
    </row>
    <row r="50" spans="2:10" x14ac:dyDescent="0.15"/>
  </sheetData>
  <sheetProtection algorithmName="SHA-512" hashValue="Rn7BHr3Y+MrzZYsy742eILnBUBlt7OesHY3nd1O5VX6OE1Vyua2rr+4YKaM2U5qnQfh+qY0ayi29evCIfSC9SQ==" saltValue="BF+kDjGrV+N2eE5JL4Fx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2023-02-20T05:24:23Z</dcterms:created>
  <dcterms:modified xsi:type="dcterms:W3CDTF">2023-10-17T02:20:10Z</dcterms:modified>
  <cp:category/>
</cp:coreProperties>
</file>