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DB564435-874D-47E7-A5C2-66D27E4F8C5E}" xr6:coauthVersionLast="47" xr6:coauthVersionMax="47" xr10:uidLastSave="{00000000-0000-0000-0000-000000000000}"/>
  <bookViews>
    <workbookView xWindow="-120" yWindow="-120" windowWidth="20730" windowHeight="11160" tabRatio="7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CO34" i="10" s="1"/>
</calcChain>
</file>

<file path=xl/sharedStrings.xml><?xml version="1.0" encoding="utf-8"?>
<sst xmlns="http://schemas.openxmlformats.org/spreadsheetml/2006/main" count="1151" uniqueCount="607">
  <si>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</si>
  <si>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</si>
  <si>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</si>
  <si>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</si>
  <si>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</si>
  <si>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</si>
  <si>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</si>
  <si>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</si>
  <si>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</si>
  <si>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</si>
  <si>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</si>
  <si>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</si>
  <si>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</si>
  <si>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</si>
  <si>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</si>
  <si>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</si>
  <si>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</si>
  <si>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</si>
  <si>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</si>
  <si>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</si>
  <si>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</si>
  <si>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</si>
  <si>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</si>
  <si>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</si>
  <si>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</si>
  <si>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</si>
  <si>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</si>
  <si>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</si>
  <si>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</si>
  <si>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</si>
  <si>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</si>
  <si>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</si>
  <si>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</si>
  <si>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</si>
  <si>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</si>
  <si>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</si>
  <si>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</si>
  <si>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</si>
  <si>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</si>
  <si>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</si>
  <si>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</si>
  <si>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</si>
  <si>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</si>
  <si>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</si>
  <si>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</si>
  <si>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</si>
  <si>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</si>
  <si>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</si>
  <si>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</si>
  <si>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</si>
  <si>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</si>
  <si>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</si>
  <si>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</si>
  <si>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</si>
  <si>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</si>
  <si>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</si>
  <si>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</si>
  <si>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</si>
  <si>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</si>
  <si>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</si>
  <si>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</si>
  <si>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</si>
  <si>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</si>
  <si>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</si>
  <si>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</si>
  <si>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</si>
  <si>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</si>
  <si>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</si>
  <si>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</si>
  <si>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</si>
  <si>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</si>
  <si>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</si>
  <si>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</si>
  <si>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</si>
  <si>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</si>
  <si>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</si>
  <si>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</si>
  <si>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</si>
  <si>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</si>
  <si>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</si>
  <si>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</si>
  <si>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</si>
  <si>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</si>
  <si>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</si>
  <si>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</si>
  <si>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</si>
  <si>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</si>
  <si>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</si>
  <si>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</si>
  <si>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</si>
  <si>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</si>
  <si>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</si>
  <si>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</si>
  <si>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</si>
  <si>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</si>
  <si>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</si>
  <si>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</si>
  <si>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</si>
  <si>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</si>
  <si>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</si>
  <si>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</si>
  <si>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</si>
  <si>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</si>
  <si>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</si>
  <si>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</si>
  <si>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</si>
  <si>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</si>
  <si>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</si>
  <si>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</si>
  <si>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</si>
  <si>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</si>
  <si>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</si>
  <si>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</si>
  <si>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</si>
  <si>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</si>
  <si>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</si>
  <si>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</si>
  <si>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</si>
  <si>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</si>
  <si>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</si>
  <si>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</si>
  <si>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</si>
  <si>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</si>
  <si>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</si>
  <si>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</si>
  <si>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</si>
  <si>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</si>
  <si>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</si>
  <si>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</si>
  <si>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</si>
  <si>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</si>
  <si>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</si>
  <si>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</si>
  <si>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</si>
  <si>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</si>
  <si>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</si>
  <si>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</si>
  <si>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</si>
  <si>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</si>
  <si>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</si>
  <si>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</si>
  <si>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</si>
  <si>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</si>
  <si>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</si>
  <si>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</si>
  <si>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</si>
  <si>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</si>
  <si>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</si>
  <si>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</si>
  <si>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</si>
  <si>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</si>
  <si>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</si>
  <si>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</si>
  <si>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</si>
  <si>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</si>
  <si>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</si>
  <si>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</si>
  <si>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</si>
  <si>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</si>
  <si>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</si>
  <si>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</si>
  <si>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</si>
  <si>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</si>
  <si>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</si>
  <si>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</si>
  <si>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</si>
  <si>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</si>
  <si>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</si>
  <si>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</si>
  <si>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</si>
  <si>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</si>
  <si>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</si>
  <si>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</si>
  <si>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</si>
  <si>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</si>
  <si>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</si>
  <si>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</si>
  <si>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</si>
  <si>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</si>
  <si>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</si>
  <si>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</si>
  <si>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</si>
  <si>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</si>
  <si>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</si>
  <si>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</si>
  <si>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</si>
  <si>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</si>
  <si>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</si>
  <si>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</si>
  <si>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</si>
  <si>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</si>
  <si>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</si>
  <si>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</si>
  <si>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</si>
  <si>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</si>
  <si>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</si>
  <si>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</si>
  <si>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</si>
  <si>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</si>
  <si>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</si>
  <si>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</si>
  <si>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</si>
  <si>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</si>
  <si>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</si>
  <si>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</si>
  <si>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</si>
  <si>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</si>
  <si>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</si>
  <si>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</si>
  <si>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</si>
  <si>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</si>
  <si>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</si>
  <si>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長野県朝日村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</si>
  <si>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</si>
  <si>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</si>
  <si>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</si>
  <si>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</si>
  <si>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</si>
  <si>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</si>
  <si>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</si>
  <si>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</si>
  <si>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</si>
  <si>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</si>
  <si>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</si>
  <si>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</si>
  <si>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</si>
  <si>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</si>
  <si>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</si>
  <si>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</si>
  <si>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</si>
  <si>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</si>
  <si>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</si>
  <si>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</si>
  <si>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</si>
  <si>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</si>
  <si>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</si>
  <si>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</si>
  <si>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</si>
  <si>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</si>
  <si>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</si>
  <si>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</si>
  <si>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</si>
  <si>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</si>
  <si>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</si>
  <si>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</si>
  <si>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</si>
  <si>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</si>
  <si>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</si>
  <si>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</si>
  <si>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</si>
  <si>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</si>
  <si>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</si>
  <si>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</si>
  <si>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</si>
  <si>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</si>
  <si>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</si>
  <si>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</si>
  <si>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</si>
  <si>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</si>
  <si>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</si>
  <si>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</si>
  <si>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</si>
  <si>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</si>
  <si>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</si>
  <si>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</si>
  <si>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</si>
  <si>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</si>
  <si>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</si>
  <si>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</si>
  <si>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</si>
  <si>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</si>
  <si>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</si>
  <si>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</si>
  <si>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</si>
  <si>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</si>
  <si>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</si>
  <si>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</si>
  <si>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</si>
  <si>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</si>
  <si>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</si>
  <si>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</si>
  <si>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</si>
  <si>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</si>
  <si>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</si>
  <si>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</si>
  <si>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</si>
  <si>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</si>
  <si>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</si>
  <si>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</si>
  <si>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</si>
  <si>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</si>
  <si>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</si>
  <si>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</si>
  <si>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</si>
  <si>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</si>
  <si>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</si>
  <si>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</si>
  <si>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</si>
  <si>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</si>
  <si>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</si>
  <si>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</si>
  <si>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</si>
  <si>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</si>
  <si>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</si>
  <si>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</si>
  <si>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</si>
  <si>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</si>
  <si>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</si>
  <si>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</si>
  <si>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</si>
  <si>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</si>
  <si>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</si>
  <si>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</si>
  <si>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</si>
  <si>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</si>
  <si>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</si>
  <si>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</si>
  <si>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</si>
  <si>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</si>
  <si>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</si>
  <si>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</si>
  <si>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</si>
  <si>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</si>
  <si>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</si>
  <si>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</si>
  <si>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</si>
  <si>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</si>
  <si>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</si>
  <si>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</si>
  <si>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</si>
  <si>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</si>
  <si>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</si>
  <si>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</si>
  <si>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</si>
  <si>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</si>
  <si>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</si>
  <si>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</si>
  <si>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</si>
  <si>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</si>
  <si>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</si>
  <si>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</si>
  <si>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</si>
  <si>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</si>
  <si>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</si>
  <si>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</si>
  <si>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</si>
  <si>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</si>
  <si>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</si>
  <si>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</si>
  <si>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</si>
  <si>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</si>
  <si>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</si>
  <si>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</si>
  <si>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</si>
  <si>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</si>
  <si>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</si>
  <si>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</si>
  <si>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</si>
  <si>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</si>
  <si>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</si>
  <si>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</si>
  <si>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</si>
  <si>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</si>
  <si>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</si>
  <si>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</si>
  <si>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</si>
  <si>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</si>
  <si>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長野県朝日村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</si>
  <si>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</si>
  <si>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</si>
  <si>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</si>
  <si>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</si>
  <si>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</si>
  <si>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</si>
  <si>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</si>
  <si>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</si>
  <si>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</si>
  <si>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</si>
  <si>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</si>
  <si>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</si>
  <si>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</si>
  <si>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</si>
  <si>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</si>
  <si>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</si>
  <si>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</si>
  <si>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</si>
  <si>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</si>
  <si>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</si>
  <si>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</si>
  <si>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</si>
  <si>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</si>
  <si>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</si>
  <si>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</si>
  <si>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</si>
  <si>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</si>
  <si>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</si>
  <si>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</si>
  <si>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</si>
  <si>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</si>
  <si>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</si>
  <si>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</si>
  <si>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</si>
  <si>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</si>
  <si>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</si>
  <si>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</si>
  <si>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t>
    <phoneticPr fontId="5"/>
  </si>
  <si>
    <t>朝日村簡易水道事業会計</t>
    <phoneticPr fontId="5"/>
  </si>
  <si>
    <t>法適用企業</t>
    <phoneticPr fontId="5"/>
  </si>
  <si>
    <t>朝日村下水道事業会計</t>
    <phoneticPr fontId="5"/>
  </si>
  <si>
    <t>あさひプライムスキー場事業特別会計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</si>
  <si>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</si>
  <si>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</si>
  <si>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</si>
  <si>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</si>
  <si>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</si>
  <si>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</si>
  <si>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</si>
  <si>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</si>
  <si>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</si>
  <si>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</si>
  <si>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</si>
  <si>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</si>
  <si>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</si>
  <si>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</si>
  <si>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</si>
  <si>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</si>
  <si>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</si>
  <si>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</si>
  <si>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</si>
  <si>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</si>
  <si>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</si>
  <si>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</si>
  <si>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</si>
  <si>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</si>
  <si>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</si>
  <si>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</si>
  <si>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</si>
  <si>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</si>
  <si>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</si>
  <si>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</si>
  <si>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</si>
  <si>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</si>
  <si>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</si>
  <si>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</si>
  <si>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</si>
  <si>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</si>
  <si>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</si>
  <si>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</si>
  <si>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</si>
  <si>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</si>
  <si>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</si>
  <si>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</si>
  <si>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</si>
  <si>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</si>
  <si>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</si>
  <si>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</si>
  <si>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</si>
  <si>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</si>
  <si>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</si>
  <si>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</si>
  <si>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</si>
  <si>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</si>
  <si>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</si>
  <si>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</si>
  <si>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</si>
  <si>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</si>
  <si>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</si>
  <si>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</si>
  <si>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</si>
  <si>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</si>
  <si>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</si>
  <si>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</si>
  <si>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</si>
  <si>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</si>
  <si>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</si>
  <si>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</si>
  <si>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</si>
  <si>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朝日村下水道事業会計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</si>
  <si>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</si>
  <si>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</si>
  <si>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</si>
  <si>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朝日村簡易水道事業会計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</si>
  <si>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</si>
  <si>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あさひプライムスキー場事業特別会計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</si>
  <si>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</si>
  <si>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</si>
  <si>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</si>
  <si>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</si>
  <si>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</si>
  <si>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</si>
  <si>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</si>
  <si>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</si>
  <si>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</si>
  <si>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</si>
  <si>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</si>
  <si>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</si>
  <si>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</si>
  <si>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</si>
  <si>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</si>
  <si>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</si>
  <si>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</si>
  <si>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</si>
  <si>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</si>
  <si>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</si>
  <si>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</si>
  <si>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</si>
  <si>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</si>
  <si>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</si>
  <si>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</si>
  <si>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</si>
  <si>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</si>
  <si>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</si>
  <si>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</si>
  <si>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</si>
  <si>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</si>
  <si>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</si>
  <si>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</si>
  <si>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</si>
  <si>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</si>
  <si>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</si>
  <si>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</si>
  <si>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</si>
  <si>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</si>
  <si>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</si>
  <si>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</si>
  <si>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</si>
  <si>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</si>
  <si>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</si>
  <si>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</si>
  <si>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</si>
  <si>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</si>
  <si>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</si>
  <si>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</si>
  <si>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</si>
  <si>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</si>
  <si>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</si>
  <si>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</si>
  <si>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</si>
  <si>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</si>
  <si>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</si>
  <si>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</si>
  <si>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</si>
  <si>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</si>
  <si>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</si>
  <si>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</si>
  <si>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</si>
  <si>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</si>
  <si>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</si>
  <si>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</si>
  <si>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</si>
  <si>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</si>
  <si>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</si>
  <si>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</si>
  <si>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</si>
  <si>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</si>
  <si>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</si>
  <si>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</si>
  <si>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</si>
  <si>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</si>
  <si>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</si>
  <si>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</si>
  <si>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</si>
  <si>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</si>
  <si>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</si>
  <si>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</si>
  <si>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</si>
  <si>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</si>
  <si>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</si>
  <si>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</si>
  <si>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朝日村下水道事業会計</t>
  </si>
  <si>
    <t>一般会計</t>
  </si>
  <si>
    <t>朝日村簡易水道事業会計</t>
  </si>
  <si>
    <t>朝日村介護保険特別会計</t>
  </si>
  <si>
    <t>朝日村国民健康保険特別会計</t>
  </si>
  <si>
    <t>後期高齢者医療特別会計</t>
  </si>
  <si>
    <t>あさひプライムスキー場事業特別会計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</si>
  <si>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</si>
  <si>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</si>
  <si>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</si>
  <si>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</si>
  <si>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</si>
  <si>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</si>
  <si>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</si>
  <si>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</si>
  <si>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</si>
  <si>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</si>
  <si>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朝日村土地開発公社</t>
    <phoneticPr fontId="2"/>
  </si>
  <si>
    <t>保健福祉基金</t>
    <phoneticPr fontId="5"/>
  </si>
  <si>
    <t>文教施設整備基金</t>
    <phoneticPr fontId="5"/>
  </si>
  <si>
    <t>-</t>
    <phoneticPr fontId="2"/>
  </si>
  <si>
    <t>-</t>
    <phoneticPr fontId="2"/>
  </si>
  <si>
    <t>西洗馬生産森林組合育成基金</t>
  </si>
  <si>
    <t>三区生産森林組合育成基金</t>
  </si>
  <si>
    <t>ふるさと応援基金</t>
    <rPh sb="4" eb="6">
      <t>オウエン</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</si>
  <si>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</si>
  <si>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</si>
  <si>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</si>
  <si>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</si>
  <si>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</si>
  <si>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</si>
  <si>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・将来負担比率は地方債の繰上償還等による地方債残高の抑制や計画的な基金積立等により平成23年度以降、数値無しとなっている。</t>
    </r>
    <r>
      <rPr>
        <sz val="11"/>
        <rFont val="ＭＳ Ｐゴシック"/>
        <family val="3"/>
        <charset val="128"/>
      </rPr>
      <t>実質公債費比率は前年度比0.4ポイント下降し類似団体と比較し大きく下回った。実質公債費比率の比率構成として、一般会計債は繰上償還の実施等により比率が低水準となっている一方、公営企業である水道・下水道事業が高水準にある。これは過去の整備にあたって山間地域など地域要件により高い建設コストであったことに加え、現在、既発行債の償還のピークを迎えていることが要因である。今後、公共施設等の長寿命化対策や上下水道施設の耐震化対策などの実施に伴う新規の地方債発行により比率が上昇することが見込まれるため、引き続き公債費の適正化に取り組んでいく必要がある。</t>
    </r>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</si>
  <si>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</si>
  <si>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</si>
  <si>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</si>
  <si>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繰上償還等による地方債残高の抑制や計画的な基金積立等により平成23年度以降、数値無しとなっている。有形固定資産減価償却率は県平均、類似団体比較は下回っているが、経年により上昇しており、比率の大きな資産として公営住宅の有形固定資産減価償却率は100％、公民館の有形固定資産減価償却率は94.0％が挙げられる。当村は１村１施設の公共施設が多く、近々の施設の集約化は見込めないが、将来的に人口動態による施設機能の集約・複合化や、需要が低く住民生活に直結しない施設の除却等により、公共施設等の維持管理に要する経費の減少に取り組んで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</si>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</sst>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D5D7847-F991-4259-B863-EE708F003EB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4ED3-42C1-8368-36F5FD8BF1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155972</c:v>
                </c:pt>
                <c:pt idx="1">
                  <c:v>334569</c:v>
                </c:pt>
                <c:pt idx="2">
                  <c:v>86767</c:v>
                </c:pt>
                <c:pt idx="3">
                  <c:v>78986</c:v>
                </c:pt>
                <c:pt idx="4">
                  <c:v>156541</c:v>
                </c:pt>
              </c:numCache>
            </c:numRef>
          </c:val>
          <c:smooth val="0"/>
          <c:extLst>
            <c:ext xmlns:c16="http://schemas.microsoft.com/office/drawing/2014/chart" uri="{C3380CC4-5D6E-409C-BE32-E72D297353CC}">
              <c16:uniqueId val="{00000001-4ED3-42C1-8368-36F5FD8BF1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7.41</c:v>
                </c:pt>
                <c:pt idx="1">
                  <c:v>6.13</c:v>
                </c:pt>
                <c:pt idx="2">
                  <c:v>5.46</c:v>
                </c:pt>
                <c:pt idx="3">
                  <c:v>5.67</c:v>
                </c:pt>
                <c:pt idx="4">
                  <c:v>4.4400000000000004</c:v>
                </c:pt>
              </c:numCache>
            </c:numRef>
          </c:val>
          <c:extLst>
            <c:ext xmlns:c16="http://schemas.microsoft.com/office/drawing/2014/chart" uri="{C3380CC4-5D6E-409C-BE32-E72D297353CC}">
              <c16:uniqueId val="{00000000-710C-41C5-9D81-AD367B58B3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54.59</c:v>
                </c:pt>
                <c:pt idx="1">
                  <c:v>38.17</c:v>
                </c:pt>
                <c:pt idx="2">
                  <c:v>50.99</c:v>
                </c:pt>
                <c:pt idx="3">
                  <c:v>65.47</c:v>
                </c:pt>
                <c:pt idx="4">
                  <c:v>73.260000000000005</c:v>
                </c:pt>
              </c:numCache>
            </c:numRef>
          </c:val>
          <c:extLst>
            <c:ext xmlns:c16="http://schemas.microsoft.com/office/drawing/2014/chart" uri="{C3380CC4-5D6E-409C-BE32-E72D297353CC}">
              <c16:uniqueId val="{00000001-710C-41C5-9D81-AD367B58B3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6.85</c:v>
                </c:pt>
                <c:pt idx="1">
                  <c:v>12.09</c:v>
                </c:pt>
                <c:pt idx="2">
                  <c:v>35.840000000000003</c:v>
                </c:pt>
                <c:pt idx="3">
                  <c:v>15.45</c:v>
                </c:pt>
                <c:pt idx="4">
                  <c:v>5.94</c:v>
                </c:pt>
              </c:numCache>
            </c:numRef>
          </c:val>
          <c:smooth val="0"/>
          <c:extLst>
            <c:ext xmlns:c16="http://schemas.microsoft.com/office/drawing/2014/chart" uri="{C3380CC4-5D6E-409C-BE32-E72D297353CC}">
              <c16:uniqueId val="{00000002-710C-41C5-9D81-AD367B58B3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0.82</c:v>
                </c:pt>
                <c:pt idx="4">
                  <c:v>#N/A</c:v>
                </c:pt>
                <c:pt idx="5">
                  <c:v>2.5299999999999998</c:v>
                </c:pt>
                <c:pt idx="6">
                  <c:v>0</c:v>
                </c:pt>
                <c:pt idx="7">
                  <c:v>0</c:v>
                </c:pt>
                <c:pt idx="8">
                  <c:v>0</c:v>
                </c:pt>
                <c:pt idx="9">
                  <c:v>0</c:v>
                </c:pt>
              </c:numCache>
            </c:numRef>
          </c:val>
          <c:extLst>
            <c:ext xmlns:c16="http://schemas.microsoft.com/office/drawing/2014/chart" uri="{C3380CC4-5D6E-409C-BE32-E72D297353CC}">
              <c16:uniqueId val="{00000000-CA6E-4458-A9A0-2CA8EBF36A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6E-4458-A9A0-2CA8EBF36A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6E-4458-A9A0-2CA8EBF36A40}"/>
            </c:ext>
          </c:extLst>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A6E-4458-A9A0-2CA8EBF36A4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A6E-4458-A9A0-2CA8EBF36A40}"/>
            </c:ext>
          </c:extLst>
        </c:ser>
        <c:ser>
          <c:idx val="5"/>
          <c:order val="5"/>
          <c:tx>
            <c:strRef>
              <c:f>データシート!$A$32</c:f>
              <c:strCache>
                <c:ptCount val="1"/>
                <c:pt idx="0">
                  <c:v>朝日村国民健康保険特別会計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c:v>
                </c:pt>
                <c:pt idx="2">
                  <c:v>#N/A</c:v>
                </c:pt>
                <c:pt idx="3">
                  <c:v>0.7</c:v>
                </c:pt>
                <c:pt idx="4">
                  <c:v>#N/A</c:v>
                </c:pt>
                <c:pt idx="5">
                  <c:v>0.09</c:v>
                </c:pt>
                <c:pt idx="6">
                  <c:v>#N/A</c:v>
                </c:pt>
                <c:pt idx="7">
                  <c:v>0.09</c:v>
                </c:pt>
                <c:pt idx="8">
                  <c:v>#N/A</c:v>
                </c:pt>
                <c:pt idx="9">
                  <c:v>0.24</c:v>
                </c:pt>
              </c:numCache>
            </c:numRef>
          </c:val>
          <c:extLst>
            <c:ext xmlns:c16="http://schemas.microsoft.com/office/drawing/2014/chart" uri="{C3380CC4-5D6E-409C-BE32-E72D297353CC}">
              <c16:uniqueId val="{00000005-CA6E-4458-A9A0-2CA8EBF36A40}"/>
            </c:ext>
          </c:extLst>
        </c:ser>
        <c:ser>
          <c:idx val="6"/>
          <c:order val="6"/>
          <c:tx>
            <c:strRef>
              <c:f>データシート!$A$33</c:f>
              <c:strCache>
                <c:ptCount val="1"/>
                <c:pt idx="0">
                  <c:v>朝日村介護保険特別会計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0.16</c:v>
                </c:pt>
                <c:pt idx="4">
                  <c:v>#N/A</c:v>
                </c:pt>
                <c:pt idx="5">
                  <c:v>0.14000000000000001</c:v>
                </c:pt>
                <c:pt idx="6">
                  <c:v>#N/A</c:v>
                </c:pt>
                <c:pt idx="7">
                  <c:v>0</c:v>
                </c:pt>
                <c:pt idx="8">
                  <c:v>#N/A</c:v>
                </c:pt>
                <c:pt idx="9">
                  <c:v>0.46</c:v>
                </c:pt>
              </c:numCache>
            </c:numRef>
          </c:val>
          <c:extLst>
            <c:ext xmlns:c16="http://schemas.microsoft.com/office/drawing/2014/chart" uri="{C3380CC4-5D6E-409C-BE32-E72D297353CC}">
              <c16:uniqueId val="{00000006-CA6E-4458-A9A0-2CA8EBF36A40}"/>
            </c:ext>
          </c:extLst>
        </c:ser>
        <c:ser>
          <c:idx val="7"/>
          <c:order val="7"/>
          <c:tx>
            <c:strRef>
              <c:f>データシート!$A$34</c:f>
              <c:strCache>
                <c:ptCount val="1"/>
                <c:pt idx="0">
                  <c:v>朝日村簡易水道事業会計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0.99</c:v>
                </c:pt>
                <c:pt idx="8">
                  <c:v>#N/A</c:v>
                </c:pt>
                <c:pt idx="9">
                  <c:v>2.14</c:v>
                </c:pt>
              </c:numCache>
            </c:numRef>
          </c:val>
          <c:extLst>
            <c:ext xmlns:c16="http://schemas.microsoft.com/office/drawing/2014/chart" uri="{C3380CC4-5D6E-409C-BE32-E72D297353CC}">
              <c16:uniqueId val="{00000007-CA6E-4458-A9A0-2CA8EBF36A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7.41</c:v>
                </c:pt>
                <c:pt idx="2">
                  <c:v>#N/A</c:v>
                </c:pt>
                <c:pt idx="3">
                  <c:v>6.12</c:v>
                </c:pt>
                <c:pt idx="4">
                  <c:v>#N/A</c:v>
                </c:pt>
                <c:pt idx="5">
                  <c:v>5.46</c:v>
                </c:pt>
                <c:pt idx="6">
                  <c:v>#N/A</c:v>
                </c:pt>
                <c:pt idx="7">
                  <c:v>5.67</c:v>
                </c:pt>
                <c:pt idx="8">
                  <c:v>#N/A</c:v>
                </c:pt>
                <c:pt idx="9">
                  <c:v>4.43</c:v>
                </c:pt>
              </c:numCache>
            </c:numRef>
          </c:val>
          <c:extLst>
            <c:ext xmlns:c16="http://schemas.microsoft.com/office/drawing/2014/chart" uri="{C3380CC4-5D6E-409C-BE32-E72D297353CC}">
              <c16:uniqueId val="{00000008-CA6E-4458-A9A0-2CA8EBF36A40}"/>
            </c:ext>
          </c:extLst>
        </c:ser>
        <c:ser>
          <c:idx val="9"/>
          <c:order val="9"/>
          <c:tx>
            <c:strRef>
              <c:f>データシート!$A$36</c:f>
              <c:strCache>
                <c:ptCount val="1"/>
                <c:pt idx="0">
                  <c:v>朝日村下水道事業会計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3.02</c:v>
                </c:pt>
                <c:pt idx="8">
                  <c:v>#N/A</c:v>
                </c:pt>
                <c:pt idx="9">
                  <c:v>6.03</c:v>
                </c:pt>
              </c:numCache>
            </c:numRef>
          </c:val>
          <c:extLst>
            <c:ext xmlns:c16="http://schemas.microsoft.com/office/drawing/2014/chart" uri="{C3380CC4-5D6E-409C-BE32-E72D297353CC}">
              <c16:uniqueId val="{00000009-CA6E-4458-A9A0-2CA8EBF36A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430</c:v>
                </c:pt>
                <c:pt idx="5">
                  <c:v>430</c:v>
                </c:pt>
                <c:pt idx="8">
                  <c:v>422</c:v>
                </c:pt>
                <c:pt idx="11">
                  <c:v>431</c:v>
                </c:pt>
                <c:pt idx="14">
                  <c:v>349</c:v>
                </c:pt>
              </c:numCache>
            </c:numRef>
          </c:val>
          <c:extLst>
            <c:ext xmlns:c16="http://schemas.microsoft.com/office/drawing/2014/chart" uri="{C3380CC4-5D6E-409C-BE32-E72D297353CC}">
              <c16:uniqueId val="{00000000-3BEA-40B9-BCF2-9E71390DFD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EA-40B9-BCF2-9E71390DFD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EA-40B9-BCF2-9E71390DFD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c:v>
                </c:pt>
                <c:pt idx="3">
                  <c:v>32</c:v>
                </c:pt>
                <c:pt idx="6">
                  <c:v>22</c:v>
                </c:pt>
                <c:pt idx="9">
                  <c:v>18</c:v>
                </c:pt>
                <c:pt idx="12">
                  <c:v>10</c:v>
                </c:pt>
              </c:numCache>
            </c:numRef>
          </c:val>
          <c:extLst>
            <c:ext xmlns:c16="http://schemas.microsoft.com/office/drawing/2014/chart" uri="{C3380CC4-5D6E-409C-BE32-E72D297353CC}">
              <c16:uniqueId val="{00000003-3BEA-40B9-BCF2-9E71390DFD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296</c:v>
                </c:pt>
                <c:pt idx="3">
                  <c:v>286</c:v>
                </c:pt>
                <c:pt idx="6">
                  <c:v>318</c:v>
                </c:pt>
                <c:pt idx="9">
                  <c:v>226</c:v>
                </c:pt>
                <c:pt idx="12">
                  <c:v>233</c:v>
                </c:pt>
              </c:numCache>
            </c:numRef>
          </c:val>
          <c:extLst>
            <c:ext xmlns:c16="http://schemas.microsoft.com/office/drawing/2014/chart" uri="{C3380CC4-5D6E-409C-BE32-E72D297353CC}">
              <c16:uniqueId val="{00000004-3BEA-40B9-BCF2-9E71390DFD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EA-40B9-BCF2-9E71390DFD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EA-40B9-BCF2-9E71390DFD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229</c:v>
                </c:pt>
                <c:pt idx="3">
                  <c:v>244</c:v>
                </c:pt>
                <c:pt idx="6">
                  <c:v>217</c:v>
                </c:pt>
                <c:pt idx="9">
                  <c:v>199</c:v>
                </c:pt>
                <c:pt idx="12">
                  <c:v>224</c:v>
                </c:pt>
              </c:numCache>
            </c:numRef>
          </c:val>
          <c:extLst>
            <c:ext xmlns:c16="http://schemas.microsoft.com/office/drawing/2014/chart" uri="{C3380CC4-5D6E-409C-BE32-E72D297353CC}">
              <c16:uniqueId val="{00000007-3BEA-40B9-BCF2-9E71390DFD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128</c:v>
                </c:pt>
                <c:pt idx="2">
                  <c:v>#N/A</c:v>
                </c:pt>
                <c:pt idx="3">
                  <c:v>#N/A</c:v>
                </c:pt>
                <c:pt idx="4">
                  <c:v>132</c:v>
                </c:pt>
                <c:pt idx="5">
                  <c:v>#N/A</c:v>
                </c:pt>
                <c:pt idx="6">
                  <c:v>#N/A</c:v>
                </c:pt>
                <c:pt idx="7">
                  <c:v>135</c:v>
                </c:pt>
                <c:pt idx="8">
                  <c:v>#N/A</c:v>
                </c:pt>
                <c:pt idx="9">
                  <c:v>#N/A</c:v>
                </c:pt>
                <c:pt idx="10">
                  <c:v>12</c:v>
                </c:pt>
                <c:pt idx="11">
                  <c:v>#N/A</c:v>
                </c:pt>
                <c:pt idx="12">
                  <c:v>#N/A</c:v>
                </c:pt>
                <c:pt idx="13">
                  <c:v>118</c:v>
                </c:pt>
                <c:pt idx="14">
                  <c:v>#N/A</c:v>
                </c:pt>
              </c:numCache>
            </c:numRef>
          </c:val>
          <c:smooth val="0"/>
          <c:extLst>
            <c:ext xmlns:c16="http://schemas.microsoft.com/office/drawing/2014/chart" uri="{C3380CC4-5D6E-409C-BE32-E72D297353CC}">
              <c16:uniqueId val="{00000008-3BEA-40B9-BCF2-9E71390DFD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3792</c:v>
                </c:pt>
                <c:pt idx="5">
                  <c:v>3752</c:v>
                </c:pt>
                <c:pt idx="8">
                  <c:v>3648</c:v>
                </c:pt>
                <c:pt idx="11">
                  <c:v>3503</c:v>
                </c:pt>
                <c:pt idx="14">
                  <c:v>3676</c:v>
                </c:pt>
              </c:numCache>
            </c:numRef>
          </c:val>
          <c:extLst>
            <c:ext xmlns:c16="http://schemas.microsoft.com/office/drawing/2014/chart" uri="{C3380CC4-5D6E-409C-BE32-E72D297353CC}">
              <c16:uniqueId val="{00000000-33B3-4395-B45A-2847C2595E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3B3-4395-B45A-2847C2595E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3238</c:v>
                </c:pt>
                <c:pt idx="5">
                  <c:v>2269</c:v>
                </c:pt>
                <c:pt idx="8">
                  <c:v>2051</c:v>
                </c:pt>
                <c:pt idx="11">
                  <c:v>2350</c:v>
                </c:pt>
                <c:pt idx="14">
                  <c:v>2501</c:v>
                </c:pt>
              </c:numCache>
            </c:numRef>
          </c:val>
          <c:extLst>
            <c:ext xmlns:c16="http://schemas.microsoft.com/office/drawing/2014/chart" uri="{C3380CC4-5D6E-409C-BE32-E72D297353CC}">
              <c16:uniqueId val="{00000002-33B3-4395-B45A-2847C2595E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B3-4395-B45A-2847C2595E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B3-4395-B45A-2847C2595E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B3-4395-B45A-2847C2595E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458</c:v>
                </c:pt>
                <c:pt idx="3">
                  <c:v>461</c:v>
                </c:pt>
                <c:pt idx="6">
                  <c:v>439</c:v>
                </c:pt>
                <c:pt idx="9">
                  <c:v>436</c:v>
                </c:pt>
                <c:pt idx="12">
                  <c:v>435</c:v>
                </c:pt>
              </c:numCache>
            </c:numRef>
          </c:val>
          <c:extLst>
            <c:ext xmlns:c16="http://schemas.microsoft.com/office/drawing/2014/chart" uri="{C3380CC4-5D6E-409C-BE32-E72D297353CC}">
              <c16:uniqueId val="{00000006-33B3-4395-B45A-2847C2595E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120</c:v>
                </c:pt>
                <c:pt idx="3">
                  <c:v>93</c:v>
                </c:pt>
                <c:pt idx="6">
                  <c:v>96</c:v>
                </c:pt>
                <c:pt idx="9">
                  <c:v>74</c:v>
                </c:pt>
                <c:pt idx="12">
                  <c:v>68</c:v>
                </c:pt>
              </c:numCache>
            </c:numRef>
          </c:val>
          <c:extLst>
            <c:ext xmlns:c16="http://schemas.microsoft.com/office/drawing/2014/chart" uri="{C3380CC4-5D6E-409C-BE32-E72D297353CC}">
              <c16:uniqueId val="{00000007-33B3-4395-B45A-2847C2595E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2252</c:v>
                </c:pt>
                <c:pt idx="3">
                  <c:v>2053</c:v>
                </c:pt>
                <c:pt idx="6">
                  <c:v>1908</c:v>
                </c:pt>
                <c:pt idx="9">
                  <c:v>1638</c:v>
                </c:pt>
                <c:pt idx="12">
                  <c:v>1465</c:v>
                </c:pt>
              </c:numCache>
            </c:numRef>
          </c:val>
          <c:extLst>
            <c:ext xmlns:c16="http://schemas.microsoft.com/office/drawing/2014/chart" uri="{C3380CC4-5D6E-409C-BE32-E72D297353CC}">
              <c16:uniqueId val="{00000008-33B3-4395-B45A-2847C2595E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B3-4395-B45A-2847C2595E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2337</c:v>
                </c:pt>
                <c:pt idx="3">
                  <c:v>2191</c:v>
                </c:pt>
                <c:pt idx="6">
                  <c:v>1765</c:v>
                </c:pt>
                <c:pt idx="9">
                  <c:v>1787</c:v>
                </c:pt>
                <c:pt idx="12">
                  <c:v>2018</c:v>
                </c:pt>
              </c:numCache>
            </c:numRef>
          </c:val>
          <c:extLst>
            <c:ext xmlns:c16="http://schemas.microsoft.com/office/drawing/2014/chart" uri="{C3380CC4-5D6E-409C-BE32-E72D297353CC}">
              <c16:uniqueId val="{0000000A-33B3-4395-B45A-2847C2595E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B3-4395-B45A-2847C2595E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1103</c:v>
                </c:pt>
                <c:pt idx="1">
                  <c:v>1435</c:v>
                </c:pt>
                <c:pt idx="2">
                  <c:v>1589</c:v>
                </c:pt>
              </c:numCache>
            </c:numRef>
          </c:val>
          <c:extLst>
            <c:ext xmlns:c16="http://schemas.microsoft.com/office/drawing/2014/chart" uri="{C3380CC4-5D6E-409C-BE32-E72D297353CC}">
              <c16:uniqueId val="{00000000-83B6-4413-9C98-73ECD0920E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3B6-4413-9C98-73ECD0920E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775</c:v>
                </c:pt>
                <c:pt idx="1">
                  <c:v>778</c:v>
                </c:pt>
                <c:pt idx="2">
                  <c:v>786</c:v>
                </c:pt>
              </c:numCache>
            </c:numRef>
          </c:val>
          <c:extLst>
            <c:ext xmlns:c16="http://schemas.microsoft.com/office/drawing/2014/chart" uri="{C3380CC4-5D6E-409C-BE32-E72D297353CC}">
              <c16:uniqueId val="{00000002-83B6-4413-9C98-73ECD0920E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{1B7F3A74-6426-4F6D-9642-DCF32EC030E9}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066-4131-8153-2E5F007F00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{AD0D729B-0F4C-47D0-9C7C-B6FE5FF4F7F9}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66-4131-8153-2E5F007F00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{0C21089D-15F1-468C-AFF3-32B5DF51A9A0}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66-4131-8153-2E5F007F00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{EEB8BAFC-F79F-4ED5-A522-D975B9B67960}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66-4131-8153-2E5F007F00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{21A7CE1B-E352-4042-AA88-F9E72EA2BF42}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66-4131-8153-2E5F007F00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{F718D669-2432-400D-9BA0-9443A3BD88EB}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066-4131-8153-2E5F007F00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{88D44E89-1FBF-46F2-834D-79CF4E25774D}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066-4131-8153-2E5F007F00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{724317FA-BA54-4AD2-B5A5-2D18B654DF65}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066-4131-8153-2E5F007F00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{4A2310CD-60A4-4D99-A5E1-409FE012F9D2}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066-4131-8153-2E5F007F00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55.4</c:v>
                </c:pt>
                <c:pt idx="16">
                  <c:v>57.5</c:v>
                </c:pt>
                <c:pt idx="24">
                  <c:v>58.8</c:v>
                </c:pt>
                <c:pt idx="32">
                  <c:v>59.7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66-4131-8153-2E5F007F00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{BE8CD554-585C-45B4-A8C8-8CF53CB32B04}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066-4131-8153-2E5F007F00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{68608243-94F3-4776-B44A-BC02B12F7812}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66-4131-8153-2E5F007F00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{DCCA65E7-DC1A-45D3-AC98-FAB0C28F2943}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66-4131-8153-2E5F007F00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{7AC3C18C-A891-4913-8797-723E88DAE274}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66-4131-8153-2E5F007F00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{649CF68D-6682-42F6-AD3E-9A60ED23EF02}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66-4131-8153-2E5F007F00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{4D14A44B-8BE8-40B6-B17B-73959AB4B523}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066-4131-8153-2E5F007F00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{AA528286-DBA1-4E0D-B5BA-BDDAACA90C4C}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066-4131-8153-2E5F007F00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{6F7D80A6-F937-4A5F-8ABA-A8F2D2B77928}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066-4131-8153-2E5F007F00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{360BE0EE-8654-4377-B99D-BF839E235B5E}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066-4131-8153-2E5F007F00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66-4131-8153-2E5F007F00A1}"/>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{D0A53C52-399E-45F0-BE7B-E825AE769646}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E03-4236-8524-4B8B7379F1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{BFCD016F-8451-434C-991F-20A6A6063402}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03-4236-8524-4B8B7379F1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{5A037285-9ECF-4AB3-8161-8A97DD2D438C}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03-4236-8524-4B8B7379F1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{984D5FB8-180A-4AF2-9BB2-406CD09459EE}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03-4236-8524-4B8B7379F1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{DAEFF333-9B42-4965-BD85-862F4B1FFD7B}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03-4236-8524-4B8B7379F1A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{667E0680-439D-4B01-969B-921CF6EE1E9A}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E03-4236-8524-4B8B7379F1A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{7219B9C5-CDE2-41D8-974D-095FBFA619D3}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E03-4236-8524-4B8B7379F1A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{4713534E-82FF-4DB4-B420-876754F098B7}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E03-4236-8524-4B8B7379F1A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{B9ABCD32-9B39-45FE-9AC5-3F2063DCCD41}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E03-4236-8524-4B8B7379F1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7.1</c:v>
                </c:pt>
                <c:pt idx="16">
                  <c:v>7.6</c:v>
                </c:pt>
                <c:pt idx="24">
                  <c:v>5.3</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E03-4236-8524-4B8B7379F1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{00980AA3-717E-414A-A13E-2548EFD6ADC6}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E03-4236-8524-4B8B7379F1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{B5323B0C-8084-4E49-B278-4C95BE8EF218}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03-4236-8524-4B8B7379F1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{06180EB7-648A-429E-B4C6-A51F02CD5D7A}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03-4236-8524-4B8B7379F1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{F15A1E05-E30A-497C-B239-A881D2FCD43D}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03-4236-8524-4B8B7379F1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{60F1A3F9-11DE-4F3E-B975-E40D0D82E4F2}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03-4236-8524-4B8B7379F1AA}"/>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{78F42358-6EC6-4205-BC76-15B0B33782FA}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E03-4236-8524-4B8B7379F1AA}"/>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{E676FAA8-96EB-404A-90AC-F2EC63DA60CE}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E03-4236-8524-4B8B7379F1A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{5711332D-872B-4E85-8562-86AEDF236BE1}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E03-4236-8524-4B8B7379F1AA}"/>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{C8D05829-B399-4E4E-98C8-A5861E1DE883}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E03-4236-8524-4B8B7379F1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E03-4236-8524-4B8B7379F1AA}"/>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普通会計の元利償還金と公営企業債の元利償還金が大きな割合を占めている。普通会計分についてはこれまでの繰上償還などの公債費対策により年々減少</a:t>
          </a:r>
          <a:r>
            <a:rPr kumimoji="1" lang="ja-JP" altLang="en-US" sz="1100">
              <a:solidFill>
                <a:schemeClr val="dk1"/>
              </a:solidFill>
              <a:effectLst/>
              <a:latin typeface="+mn-lt"/>
              <a:ea typeface="+mn-ea"/>
              <a:cs typeface="+mn-cs"/>
            </a:rPr>
            <a:t>傾向にあったが、公共施設の長寿命化時期を迎えつつあることから、令和２年度は増加に転じている</a:t>
          </a:r>
          <a:r>
            <a:rPr kumimoji="1" lang="ja-JP" altLang="ja-JP" sz="1100">
              <a:solidFill>
                <a:schemeClr val="dk1"/>
              </a:solidFill>
              <a:effectLst/>
              <a:latin typeface="+mn-lt"/>
              <a:ea typeface="+mn-ea"/>
              <a:cs typeface="+mn-cs"/>
            </a:rPr>
            <a:t>。公営企業債については設備更新により償還がピーク時期を迎えている。また下水道事業会計における資本費平準化債の活用により一般会計負担の軽減により分子の割合が縮小している。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満期一括償還地方債なし</a:t>
          </a:r>
          <a:endParaRPr lang="en-US" altLang="ja-JP" sz="1100">
            <a:solidFill>
              <a:schemeClr val="dk1"/>
            </a:solidFill>
            <a:effectLst/>
            <a:latin typeface="+mn-lt"/>
            <a:ea typeface="+mn-ea"/>
            <a:cs typeface="+mn-cs"/>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近年、普通会計において大型建設事業の実施による地方債の発行による将来負担の増加要因があるが、繰上償還の実施により将来負担額は減少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に努めている。公共施設の長寿命化等、更新事業の時期を迎えていることから、令和２年度は増加となったが、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例年に引き続き将来負担比率は引き続き「数値無し」となっている。充当可能財源は財政調整基金の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億円積み立てを行い基金残高は増加した。今後も償還金の縮減に努めるため、起債の抑制・繰上償還の実施・基金等の財源確保に取り組み健全財政に努める。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長野県朝日村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経済事象の変動、緊急時、災害時の対応の目的のため基金の積立を実施しており、令和２年度は財政調整基金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億円を積立て年度末積立基金残高は約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億円弱となっている。平成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年度の庁舎建設関係の繰上償還（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億円）の実施による庁舎建設基金の全額取崩移行、大幅な取り崩しはないため、特定目的基金は微増傾向を維持している。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新型コロナウイルス感染症や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現在特定目的基金は７基金設置しており、個別の使途は次のとおり。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文教施設整備基金：文化教育施設等の整備に要する経費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保健福祉基金：村民の福祉の向上に要する経費、保健及び医療に関する事業の経費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情報施設事業運営基金：情報施設事業運営に要する経費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三区生産森林組合育成基金：三区生産森林組合育成に要する経費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西洗馬生産森林組合育成基金：西洗馬生産森林組合育成に要する経費　　　　　　　　　　　　　　　　　　　　　　　　　　　　　　　　　　　　　　　　　　　　　　　　　　　　　　　　　　　　　　　　　　　　　　　　　　　　　　　　　　　　　　　　　　　　　　　　　　　　　　　　　　　　　　　　　　　　　　　　　　　　　　　　　　　　　　　　　　　　　　　　　地域振興基金：地域の振興・活性化等に資する事業の実施に要する経費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ふるさと応援基金：朝日村固有の歴史、文化及び自然を守り、魅力と活力ある地域づくりに要する経費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主にふるさと応援基金の積立てにより、約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今後の課題である公共施設の長寿命化対策のための基金積立てを行う。（財政調整基金と一体的に考える）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下水道事業会計における資本費平準化債の活用による下水道への負担低減、歳出不用額による余剰金による。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新型コロナウイルス感染症や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現在減債基金の役割を財政調整基金がおこなっているため積立の予定がない。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財政調整基金の確保のため当面は積立予定はない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F51B4C1-3C35-4270-9FE5-9D243FADE0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31B58D6-4639-487E-A48E-3FA2AA6D5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ED1A9C0-2648-4741-9673-006B86BA3D22}"/>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B379E64-9C96-4B99-A7D5-D0E167932F3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04D35DF-0A01-4A37-AD9F-36A5D3D6271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E20C4FE-57BD-4406-8244-0D4CAB56151D}"/>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7062139-DA7D-4CE6-9462-C53B5A62D14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530CE73-4EBD-4D9B-83F3-23CE89E3030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12FE761-7317-4A4C-9D4C-345E7B46BE9D}"/>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3A8DED4-DC6C-4AC8-BE96-A9092A4FF498}"/>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D17A577-4750-479A-A4ED-5857323B230C}"/>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E0CA47E-12F8-4864-9CD3-C0DFA236E662}"/>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19CF90A-6899-4F26-BBC1-208CC0316BB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3465BB2-2CCF-4138-865D-B6F39CCFC48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4C89297-F447-4F25-BE09-B3E3EC57DF5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32AA287-1946-4EAA-AF17-7611F4C6018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A643CB2-A0F3-4C6C-97C0-9F5490CAA3E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CEC4953-1B60-4088-8B5A-FB6A2CCE3CB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8080019-D006-498F-8ABE-BF7DB2B2FE7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1F746AB-FD71-40AD-9E1B-9AE6B9E8CEA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A0D2E1A-6EA9-4328-82CA-7C5C4C9FD78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3EB2AD9-83A4-4F71-9F63-B8D8890A689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
4,437
70.62
4,022,937
3,854,209
96,256
2,169,632
2,017,751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F09528F-7E20-4F8F-A27A-7B1AC28579C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7C65B20-A153-458A-90A8-B8B7FD81D79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2C14D4E-4AFB-49AF-B490-CE3BCBA9D7E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765173B-B9AA-4F97-89C2-132053F74BD4}"/>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DE997DB-61EA-4900-B8B4-460E855B3D1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CA62747-BEAF-4B52-91AA-34D3A7852FF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39584F0-0A29-4A9F-A20C-D72DD159296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7D54427-5345-4DE1-ADD9-8217AEEE244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9200148-B1A2-402C-BEB7-42512590EBA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8E85194-CEA8-4902-A740-0D51E5DCE80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BCF2A50-2A3A-4086-BBCA-E7E166D5561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A42C1EF-E1FA-4D68-BE52-90B25508C27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82A55AA-9B63-4B34-B5D1-F893204F892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4DA2B10-52FB-4399-A372-F4274B05199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D87E803-E6B6-4C4B-B7DB-D38C18E0434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35F5EEA-7BBC-4B48-B921-A0DFA75F032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9AD092D-B891-4B60-8557-464DD02696A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41974DE-3E83-4F77-8F68-F5518B0C85A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9FAA48D-B66F-42A7-951C-7CB5BD70112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C63D6F44-8005-4B1F-BE81-988E29817DB9}"/>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429CD27-92D9-4307-A053-BAA7E580544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5AA8984-A109-467B-AB5B-2C0AA75DDFF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BE1B3C8-1A57-47F3-ADC3-0B2CB741545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D2E864E-1526-4F5E-918F-1C204CEE93A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B7222CB-A08D-4724-8A93-A5B659B94C5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1DF6671-F199-49F3-B530-0A37C24CF0F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8675298-5BA4-4E42-833D-AE73B80DDB0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30D6ABC-0A69-4F56-B973-3706F7AA328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3EC26BE-89E7-4891-A35A-8E613FF127B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753A534-9725-4E1D-914D-0054BB6F973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173F147-8B11-4175-8D95-CDF99B93C71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3F35B4E-8E41-4B78-B88D-719B49D3C8C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FF581AB-8E17-4A04-8275-1124E56C337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F36F60A-9FE4-4C7E-8F56-064FB18C10A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1DDF63B-8E82-4990-9D18-1FD08719007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した。県平均、類似団体比較は下回っているが、伸び率は同水準にある。今後、公共施設等総合管理計画（個別施設計画）に基づいた老朽化した施設の長寿命化・集約化・除却などを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BA8A26E-5D9E-432D-A7F7-02D1E591D92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E53DE61-C612-4360-9FD4-0833BA7AD7D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F79A6D-B067-48F6-8222-8EF17E4345A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664222CA-8C75-4DB8-8BCA-2869D03A3D5B}"/>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3731FDB7-8864-440A-BEF5-DADFEB5A7895}"/>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8F57F712-2985-4291-A26E-E416BE081B0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61959BA1-3F03-498F-9DFE-F098DC86F521}"/>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6E7DB22-6DC6-4FA4-B131-57BA2AD175A9}"/>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FF4081F-C534-438A-AC44-A4865296D752}"/>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5D27BBAA-CB3C-4C03-B9A7-B1A376D915FD}"/>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F60B56E3-BA86-4E46-A8D1-E336E60CBC5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793480C-E910-4918-914A-8F2B571E9B2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68C7552D-E0EC-4EAA-87A0-6BE15FC8145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2E174D0-CD1D-411D-80A2-F6874694660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4DAE19F2-CFBD-494C-A56E-A1BBBB21F82E}"/>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4389708F-C997-4888-B08D-A5C57F80FD35}"/>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6DE161B5-7F20-4922-8B72-DF34C932E20A}"/>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5BD3A156-9E26-483F-A2AE-B8B0C400E6B3}"/>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2E2DFBB9-6047-4559-BC53-57E15B6E2478}"/>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DE24E640-610B-48F8-BA23-BD0DA2EB7E36}"/>
            </a:ext>
          </a:extLst>
        </xdr:cNvPr>
        <xdr:cNvSpPr txBox="1"/>
      </xdr:nvSpPr>
      <xdr:spPr>
        <a:xfrm>
          <a:off x="4813300" y="5423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13A72BDB-8AF7-4492-8BE5-59D8C18F1C0C}"/>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75985C09-FAF6-41D6-A689-F1DA89A47B33}"/>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A85108B9-52EB-4397-B0E4-8024671CC0AD}"/>
            </a:ext>
          </a:extLst>
        </xdr:cNvPr>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668095CB-145B-4CD7-9C8A-DA1AC54227EF}"/>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6F30B367-EE9A-4BB0-9E37-66E31FE67D40}"/>
            </a:ext>
          </a:extLst>
        </xdr:cNvPr>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EC66553-3BB0-4DFF-9807-F4E22305508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2EB52C9-8E3B-4ABB-89AD-942D1DAA67B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F51FED7-5A24-457C-A647-5EFACD9D24E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CF80A6B-E1FE-438C-8038-F68D97370C0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B9AD965-5711-4EF0-A95E-8CF18363CAA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104648</xdr:rowOff>
    </xdr:from>
    <xdr:to>
      <xdr:col>23</xdr:col>
      <xdr:colOff>136525</xdr:colOff>
      <xdr:row>32</xdr:row>
      <xdr:rowOff>34798</xdr:rowOff>
    </xdr:to>
    <xdr:sp macro="" textlink="">
      <xdr:nvSpPr>
        <xdr:cNvPr id="89" name="楕円 88">
          <a:extLst>
            <a:ext uri="{FF2B5EF4-FFF2-40B4-BE49-F238E27FC236}">
              <a16:creationId xmlns:a16="http://schemas.microsoft.com/office/drawing/2014/main" id="{01922C55-4B3C-495F-9918-C1F0E2FDB43D}"/>
            </a:ext>
          </a:extLst>
        </xdr:cNvPr>
        <xdr:cNvSpPr/>
      </xdr:nvSpPr>
      <xdr:spPr>
        <a:xfrm>
          <a:off x="4711700" y="54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127525</xdr:rowOff>
    </xdr:from>
    <xdr:ext cx="405111" cy="259045"/>
    <xdr:sp macro="" textlink="">
      <xdr:nvSpPr>
        <xdr:cNvPr id="90" name="有形固定資産減価償却率該当値テキスト">
          <a:extLst>
            <a:ext uri="{FF2B5EF4-FFF2-40B4-BE49-F238E27FC236}">
              <a16:creationId xmlns:a16="http://schemas.microsoft.com/office/drawing/2014/main" id="{AD9263DB-6ABF-4F5E-8D60-9ED8637E6EB0}"/>
            </a:ext>
          </a:extLst>
        </xdr:cNvPr>
        <xdr:cNvSpPr txBox="1"/>
      </xdr:nvSpPr>
      <xdr:spPr>
        <a:xfrm>
          <a:off x="4813300" y="527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91" name="楕円 90">
          <a:extLst>
            <a:ext uri="{FF2B5EF4-FFF2-40B4-BE49-F238E27FC236}">
              <a16:creationId xmlns:a16="http://schemas.microsoft.com/office/drawing/2014/main" id="{5C737FB7-CE1C-4471-A6EA-B8835670A785}"/>
            </a:ext>
          </a:extLst>
        </xdr:cNvPr>
        <xdr:cNvSpPr/>
      </xdr:nvSpPr>
      <xdr:spPr>
        <a:xfrm>
          <a:off x="4000500" y="54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136017</xdr:rowOff>
    </xdr:from>
    <xdr:to>
      <xdr:col>23</xdr:col>
      <xdr:colOff>85725</xdr:colOff>
      <xdr:row>31</xdr:row>
      <xdr:rowOff>155448</xdr:rowOff>
    </xdr:to>
    <xdr:cxnSp macro="">
      <xdr:nvCxnSpPr>
        <xdr:cNvPr id="92" name="直線コネクタ 91">
          <a:extLst>
            <a:ext uri="{FF2B5EF4-FFF2-40B4-BE49-F238E27FC236}">
              <a16:creationId xmlns:a16="http://schemas.microsoft.com/office/drawing/2014/main" id="{698D7597-6CE0-4601-8673-53ADA884C886}"/>
            </a:ext>
          </a:extLst>
        </xdr:cNvPr>
        <xdr:cNvCxnSpPr/>
      </xdr:nvCxnSpPr>
      <xdr:spPr>
        <a:xfrm>
          <a:off x="4051300" y="5450967"/>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57150</xdr:rowOff>
    </xdr:from>
    <xdr:to>
      <xdr:col>15</xdr:col>
      <xdr:colOff>187325</xdr:colOff>
      <xdr:row>31</xdr:row>
      <xdr:rowOff>158750</xdr:rowOff>
    </xdr:to>
    <xdr:sp macro="" textlink="">
      <xdr:nvSpPr>
        <xdr:cNvPr id="93" name="楕円 92">
          <a:extLst>
            <a:ext uri="{FF2B5EF4-FFF2-40B4-BE49-F238E27FC236}">
              <a16:creationId xmlns:a16="http://schemas.microsoft.com/office/drawing/2014/main" id="{6633E8ED-0F9F-4D0A-9935-F24ABE598069}"/>
            </a:ext>
          </a:extLst>
        </xdr:cNvPr>
        <xdr:cNvSpPr/>
      </xdr:nvSpPr>
      <xdr:spPr>
        <a:xfrm>
          <a:off x="3238500" y="53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107950</xdr:rowOff>
    </xdr:from>
    <xdr:to>
      <xdr:col>19</xdr:col>
      <xdr:colOff>136525</xdr:colOff>
      <xdr:row>31</xdr:row>
      <xdr:rowOff>136017</xdr:rowOff>
    </xdr:to>
    <xdr:cxnSp macro="">
      <xdr:nvCxnSpPr>
        <xdr:cNvPr id="94" name="直線コネクタ 93">
          <a:extLst>
            <a:ext uri="{FF2B5EF4-FFF2-40B4-BE49-F238E27FC236}">
              <a16:creationId xmlns:a16="http://schemas.microsoft.com/office/drawing/2014/main" id="{96504722-3976-4D2D-9B03-FE7EE726BEE6}"/>
            </a:ext>
          </a:extLst>
        </xdr:cNvPr>
        <xdr:cNvCxnSpPr/>
      </xdr:nvCxnSpPr>
      <xdr:spPr>
        <a:xfrm>
          <a:off x="3289300" y="542290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95" name="楕円 94">
          <a:extLst>
            <a:ext uri="{FF2B5EF4-FFF2-40B4-BE49-F238E27FC236}">
              <a16:creationId xmlns:a16="http://schemas.microsoft.com/office/drawing/2014/main" id="{DCAD3D77-ACDF-4016-8DF9-628E7BBE2CCB}"/>
            </a:ext>
          </a:extLst>
        </xdr:cNvPr>
        <xdr:cNvSpPr/>
      </xdr:nvSpPr>
      <xdr:spPr>
        <a:xfrm>
          <a:off x="2476500" y="5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62611</xdr:rowOff>
    </xdr:from>
    <xdr:to>
      <xdr:col>15</xdr:col>
      <xdr:colOff>136525</xdr:colOff>
      <xdr:row>31</xdr:row>
      <xdr:rowOff>107950</xdr:rowOff>
    </xdr:to>
    <xdr:cxnSp macro="">
      <xdr:nvCxnSpPr>
        <xdr:cNvPr id="96" name="直線コネクタ 95">
          <a:extLst>
            <a:ext uri="{FF2B5EF4-FFF2-40B4-BE49-F238E27FC236}">
              <a16:creationId xmlns:a16="http://schemas.microsoft.com/office/drawing/2014/main" id="{6003FFFA-3173-45DE-8618-B97A48003F07}"/>
            </a:ext>
          </a:extLst>
        </xdr:cNvPr>
        <xdr:cNvCxnSpPr/>
      </xdr:nvCxnSpPr>
      <xdr:spPr>
        <a:xfrm>
          <a:off x="2527300" y="5377561"/>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74422</xdr:rowOff>
    </xdr:from>
    <xdr:to>
      <xdr:col>7</xdr:col>
      <xdr:colOff>187325</xdr:colOff>
      <xdr:row>32</xdr:row>
      <xdr:rowOff>4572</xdr:rowOff>
    </xdr:to>
    <xdr:sp macro="" textlink="">
      <xdr:nvSpPr>
        <xdr:cNvPr id="97" name="楕円 96">
          <a:extLst>
            <a:ext uri="{FF2B5EF4-FFF2-40B4-BE49-F238E27FC236}">
              <a16:creationId xmlns:a16="http://schemas.microsoft.com/office/drawing/2014/main" id="{2CA5895C-1DC1-42AA-B784-787D7E0C224F}"/>
            </a:ext>
          </a:extLst>
        </xdr:cNvPr>
        <xdr:cNvSpPr/>
      </xdr:nvSpPr>
      <xdr:spPr>
        <a:xfrm>
          <a:off x="1714500" y="53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62611</xdr:rowOff>
    </xdr:from>
    <xdr:to>
      <xdr:col>11</xdr:col>
      <xdr:colOff>136525</xdr:colOff>
      <xdr:row>31</xdr:row>
      <xdr:rowOff>125222</xdr:rowOff>
    </xdr:to>
    <xdr:cxnSp macro="">
      <xdr:nvCxnSpPr>
        <xdr:cNvPr id="98" name="直線コネクタ 97">
          <a:extLst>
            <a:ext uri="{FF2B5EF4-FFF2-40B4-BE49-F238E27FC236}">
              <a16:creationId xmlns:a16="http://schemas.microsoft.com/office/drawing/2014/main" id="{03E5C6FD-6EF3-4BE6-989B-3E9E418A0741}"/>
            </a:ext>
          </a:extLst>
        </xdr:cNvPr>
        <xdr:cNvCxnSpPr/>
      </xdr:nvCxnSpPr>
      <xdr:spPr>
        <a:xfrm flipV="1">
          <a:off x="1765300" y="5377561"/>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B869CAC5-DDC8-48B5-AC78-8841457F732C}"/>
            </a:ext>
          </a:extLst>
        </xdr:cNvPr>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A31D71F7-4028-4653-A3E4-FFD68C22C6E8}"/>
            </a:ext>
          </a:extLst>
        </xdr:cNvPr>
        <xdr:cNvSpPr txBox="1"/>
      </xdr:nvSpPr>
      <xdr:spPr>
        <a:xfrm>
          <a:off x="308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E6F59EBA-2D6B-4519-8226-6D21DCE61F32}"/>
            </a:ext>
          </a:extLst>
        </xdr:cNvPr>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3F6B1636-1574-4D48-8B79-853E239CFBBF}"/>
            </a:ext>
          </a:extLst>
        </xdr:cNvPr>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31894</xdr:rowOff>
    </xdr:from>
    <xdr:ext cx="405111" cy="259045"/>
    <xdr:sp macro="" textlink="">
      <xdr:nvSpPr>
        <xdr:cNvPr id="103" name="n_1mainValue有形固定資産減価償却率">
          <a:extLst>
            <a:ext uri="{FF2B5EF4-FFF2-40B4-BE49-F238E27FC236}">
              <a16:creationId xmlns:a16="http://schemas.microsoft.com/office/drawing/2014/main" id="{EE5D33DF-0FE2-43BF-98A6-688F1151B7E6}"/>
            </a:ext>
          </a:extLst>
        </xdr:cNvPr>
        <xdr:cNvSpPr txBox="1"/>
      </xdr:nvSpPr>
      <xdr:spPr>
        <a:xfrm>
          <a:off x="3836044" y="517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3827</xdr:rowOff>
    </xdr:from>
    <xdr:ext cx="405111" cy="259045"/>
    <xdr:sp macro="" textlink="">
      <xdr:nvSpPr>
        <xdr:cNvPr id="104" name="n_2mainValue有形固定資産減価償却率">
          <a:extLst>
            <a:ext uri="{FF2B5EF4-FFF2-40B4-BE49-F238E27FC236}">
              <a16:creationId xmlns:a16="http://schemas.microsoft.com/office/drawing/2014/main" id="{BEBE92E8-382D-4661-9931-9D17C1342BF3}"/>
            </a:ext>
          </a:extLst>
        </xdr:cNvPr>
        <xdr:cNvSpPr txBox="1"/>
      </xdr:nvSpPr>
      <xdr:spPr>
        <a:xfrm>
          <a:off x="3086744" y="51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129938</xdr:rowOff>
    </xdr:from>
    <xdr:ext cx="405111" cy="259045"/>
    <xdr:sp macro="" textlink="">
      <xdr:nvSpPr>
        <xdr:cNvPr id="105" name="n_3mainValue有形固定資産減価償却率">
          <a:extLst>
            <a:ext uri="{FF2B5EF4-FFF2-40B4-BE49-F238E27FC236}">
              <a16:creationId xmlns:a16="http://schemas.microsoft.com/office/drawing/2014/main" id="{C6FB7929-F301-4083-8C84-D0A3FBA653FE}"/>
            </a:ext>
          </a:extLst>
        </xdr:cNvPr>
        <xdr:cNvSpPr txBox="1"/>
      </xdr:nvSpPr>
      <xdr:spPr>
        <a:xfrm>
          <a:off x="2324744" y="51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167149</xdr:rowOff>
    </xdr:from>
    <xdr:ext cx="405111" cy="259045"/>
    <xdr:sp macro="" textlink="">
      <xdr:nvSpPr>
        <xdr:cNvPr id="106" name="n_4mainValue有形固定資産減価償却率">
          <a:extLst>
            <a:ext uri="{FF2B5EF4-FFF2-40B4-BE49-F238E27FC236}">
              <a16:creationId xmlns:a16="http://schemas.microsoft.com/office/drawing/2014/main" id="{B69BF2CD-F631-4326-AC8A-4AD1DE9BE120}"/>
            </a:ext>
          </a:extLst>
        </xdr:cNvPr>
        <xdr:cNvSpPr txBox="1"/>
      </xdr:nvSpPr>
      <xdr:spPr>
        <a:xfrm>
          <a:off x="1562744" y="54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9CF3435-5008-49C5-A910-3A52E7F2EBF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A5B7376-6A7B-4BDD-9D67-46F3BB6EFE3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FB2B84A9-B747-4ECC-AE14-DD8AA5F5026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807C7D6-DA47-4CF2-B3D1-91D362497B5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E11CF24-51B2-479F-8794-1A10566972F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F0444CB-3A92-4EB0-BCAD-23FDEB99AAC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C6BEDB3-6496-4A90-9826-1A8E1567ADF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A075245-2A3C-4C94-9B31-0A280E3A13A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AFD38C1-BA51-4B5B-B7E1-5BCC1ABB3E8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03C1886-13B2-4F3C-BA94-E8C0F656396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F20741D-4A75-4C48-A770-98077B0CD67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5790B45-1928-4A48-A504-3F13FB96F4A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8C9F243-F3CA-4F27-AB89-E42B3392D10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県平均、類似団体を下回っている。令和元年度より下水道事業会計において資本費平準化債を活用することにより公営企業会計に伴う将来負担額の抑制を試みていることや、計画的な償還と、建設事業による新規発行債のランスをとっていることが要因として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F3FC0A2-4E42-4EEB-BC58-6B7B00DC085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478B0B97-5A30-4044-8256-6BD1627A47C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98B7B37-3ACE-49A5-93AD-97F9F423EB2C}"/>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C6E9764-AE1C-4B01-8215-B2D1B10EABF5}"/>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91F6598-0DD0-4728-BFCC-407F808F4A97}"/>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3A4BFC7-E16E-46B3-86E2-9F1AB1C7EB0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29A44E05-2655-4BA9-B56B-BC4306CA088A}"/>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C4D01AC7-48AE-45A8-9B06-01B61B9BE486}"/>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2926FE9-FFC8-4896-9FB0-3CC438A5AEA2}"/>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C838545-0DBC-48B7-9E49-76B4D2BCF575}"/>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291B0FD-A5B0-488A-ABDC-500A77CDD394}"/>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9A3AA37-97BC-4576-AD7A-6B620311239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89F46A7-3AF6-4A1E-9A83-A540253BDF1A}"/>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91D25E26-4760-4DA5-BF82-1F3DB6EBE6FD}"/>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2384277E-E1A2-4B74-A9AD-5934FD28C0E8}"/>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537A751-7D09-46A1-96DA-464ADB6B514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78DED563-A9AD-456A-B51A-590EEDB8049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860A0C3D-FCE0-46F1-A11F-0C4411119B7D}"/>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CA9FB60D-02FE-45E0-95B4-DC49697B7536}"/>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9B26A376-2953-47C8-9881-919424A97752}"/>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0564121-6D16-4E41-9AEF-72810D9D8A64}"/>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06029B8-8569-4505-986D-C5E37967BDAB}"/>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CF2FD894-E0E9-471E-A135-9468AA32BACC}"/>
            </a:ext>
          </a:extLst>
        </xdr:cNvPr>
        <xdr:cNvSpPr txBox="1"/>
      </xdr:nvSpPr>
      <xdr:spPr>
        <a:xfrm>
          <a:off x="14846300" y="4715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E651E0A7-3259-47DA-8594-4F1BC44A410C}"/>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61D7B3D8-6136-4CD0-94BA-497A2D94D03A}"/>
            </a:ext>
          </a:extLst>
        </xdr:cNvPr>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4A15D7B4-454B-4D17-8C7F-A2781445CC2B}"/>
            </a:ext>
          </a:extLst>
        </xdr:cNvPr>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8DA37EE7-8905-4265-8C6A-91140D27DDD2}"/>
            </a:ext>
          </a:extLst>
        </xdr:cNvPr>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AD039069-BEBE-41B8-8DE4-753FED87FA83}"/>
            </a:ext>
          </a:extLst>
        </xdr:cNvPr>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14023EC-2D39-46AC-98A2-6E6CE7CE38E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1319FE2-4D4D-49CE-BD49-C73068A541B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10C262C-4391-46B2-B301-6165A768192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8325E81-9FE4-49C2-A394-9250B8EDEDE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E9536F6-DE7E-4A10-8A70-85C9779645F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148572</xdr:rowOff>
    </xdr:from>
    <xdr:to>
      <xdr:col>76</xdr:col>
      <xdr:colOff>73025</xdr:colOff>
      <xdr:row>27</xdr:row>
      <xdr:rowOff>78722</xdr:rowOff>
    </xdr:to>
    <xdr:sp macro="" textlink="">
      <xdr:nvSpPr>
        <xdr:cNvPr id="153" name="楕円 152">
          <a:extLst>
            <a:ext uri="{FF2B5EF4-FFF2-40B4-BE49-F238E27FC236}">
              <a16:creationId xmlns:a16="http://schemas.microsoft.com/office/drawing/2014/main" id="{741F50B1-FFDC-44AF-B31C-5695E1D88A4B}"/>
            </a:ext>
          </a:extLst>
        </xdr:cNvPr>
        <xdr:cNvSpPr/>
      </xdr:nvSpPr>
      <xdr:spPr>
        <a:xfrm>
          <a:off x="14744700" y="46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171449</xdr:rowOff>
    </xdr:from>
    <xdr:ext cx="469744" cy="259045"/>
    <xdr:sp macro="" textlink="">
      <xdr:nvSpPr>
        <xdr:cNvPr id="154" name="債務償還比率該当値テキスト">
          <a:extLst>
            <a:ext uri="{FF2B5EF4-FFF2-40B4-BE49-F238E27FC236}">
              <a16:creationId xmlns:a16="http://schemas.microsoft.com/office/drawing/2014/main" id="{99F55625-90EA-4E65-A5B4-3C012A77AD37}"/>
            </a:ext>
          </a:extLst>
        </xdr:cNvPr>
        <xdr:cNvSpPr txBox="1"/>
      </xdr:nvSpPr>
      <xdr:spPr>
        <a:xfrm>
          <a:off x="14846300" y="44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134179</xdr:rowOff>
    </xdr:from>
    <xdr:to>
      <xdr:col>72</xdr:col>
      <xdr:colOff>123825</xdr:colOff>
      <xdr:row>27</xdr:row>
      <xdr:rowOff>64329</xdr:rowOff>
    </xdr:to>
    <xdr:sp macro="" textlink="">
      <xdr:nvSpPr>
        <xdr:cNvPr id="155" name="楕円 154">
          <a:extLst>
            <a:ext uri="{FF2B5EF4-FFF2-40B4-BE49-F238E27FC236}">
              <a16:creationId xmlns:a16="http://schemas.microsoft.com/office/drawing/2014/main" id="{17DEDA7F-D1AC-4A76-BE34-539E753F35DC}"/>
            </a:ext>
          </a:extLst>
        </xdr:cNvPr>
        <xdr:cNvSpPr/>
      </xdr:nvSpPr>
      <xdr:spPr>
        <a:xfrm>
          <a:off x="14033500" y="45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13529</xdr:rowOff>
    </xdr:from>
    <xdr:to>
      <xdr:col>76</xdr:col>
      <xdr:colOff>22225</xdr:colOff>
      <xdr:row>27</xdr:row>
      <xdr:rowOff>27922</xdr:rowOff>
    </xdr:to>
    <xdr:cxnSp macro="">
      <xdr:nvCxnSpPr>
        <xdr:cNvPr id="156" name="直線コネクタ 155">
          <a:extLst>
            <a:ext uri="{FF2B5EF4-FFF2-40B4-BE49-F238E27FC236}">
              <a16:creationId xmlns:a16="http://schemas.microsoft.com/office/drawing/2014/main" id="{1DD3C692-CC94-4C88-ACA0-7D6522CF0559}"/>
            </a:ext>
          </a:extLst>
        </xdr:cNvPr>
        <xdr:cNvCxnSpPr/>
      </xdr:nvCxnSpPr>
      <xdr:spPr>
        <a:xfrm>
          <a:off x="14084300" y="4642679"/>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19582</xdr:rowOff>
    </xdr:from>
    <xdr:to>
      <xdr:col>68</xdr:col>
      <xdr:colOff>123825</xdr:colOff>
      <xdr:row>27</xdr:row>
      <xdr:rowOff>121182</xdr:rowOff>
    </xdr:to>
    <xdr:sp macro="" textlink="">
      <xdr:nvSpPr>
        <xdr:cNvPr id="157" name="楕円 156">
          <a:extLst>
            <a:ext uri="{FF2B5EF4-FFF2-40B4-BE49-F238E27FC236}">
              <a16:creationId xmlns:a16="http://schemas.microsoft.com/office/drawing/2014/main" id="{E8AE44C9-6D45-4D26-9D2E-AD888FD3C1D7}"/>
            </a:ext>
          </a:extLst>
        </xdr:cNvPr>
        <xdr:cNvSpPr/>
      </xdr:nvSpPr>
      <xdr:spPr>
        <a:xfrm>
          <a:off x="13271500" y="464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13529</xdr:rowOff>
    </xdr:from>
    <xdr:to>
      <xdr:col>72</xdr:col>
      <xdr:colOff>73025</xdr:colOff>
      <xdr:row>27</xdr:row>
      <xdr:rowOff>70382</xdr:rowOff>
    </xdr:to>
    <xdr:cxnSp macro="">
      <xdr:nvCxnSpPr>
        <xdr:cNvPr id="158" name="直線コネクタ 157">
          <a:extLst>
            <a:ext uri="{FF2B5EF4-FFF2-40B4-BE49-F238E27FC236}">
              <a16:creationId xmlns:a16="http://schemas.microsoft.com/office/drawing/2014/main" id="{DF081EF1-AAA7-4AFD-A113-07C3F62AABF2}"/>
            </a:ext>
          </a:extLst>
        </xdr:cNvPr>
        <xdr:cNvCxnSpPr/>
      </xdr:nvCxnSpPr>
      <xdr:spPr>
        <a:xfrm flipV="1">
          <a:off x="13322300" y="4642679"/>
          <a:ext cx="762000" cy="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40761</xdr:rowOff>
    </xdr:from>
    <xdr:to>
      <xdr:col>64</xdr:col>
      <xdr:colOff>123825</xdr:colOff>
      <xdr:row>27</xdr:row>
      <xdr:rowOff>142361</xdr:rowOff>
    </xdr:to>
    <xdr:sp macro="" textlink="">
      <xdr:nvSpPr>
        <xdr:cNvPr id="159" name="楕円 158">
          <a:extLst>
            <a:ext uri="{FF2B5EF4-FFF2-40B4-BE49-F238E27FC236}">
              <a16:creationId xmlns:a16="http://schemas.microsoft.com/office/drawing/2014/main" id="{C4405A13-2BF6-48C7-9301-09A9CB35B2DF}"/>
            </a:ext>
          </a:extLst>
        </xdr:cNvPr>
        <xdr:cNvSpPr/>
      </xdr:nvSpPr>
      <xdr:spPr>
        <a:xfrm>
          <a:off x="12509500" y="46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70382</xdr:rowOff>
    </xdr:from>
    <xdr:to>
      <xdr:col>68</xdr:col>
      <xdr:colOff>73025</xdr:colOff>
      <xdr:row>27</xdr:row>
      <xdr:rowOff>91561</xdr:rowOff>
    </xdr:to>
    <xdr:cxnSp macro="">
      <xdr:nvCxnSpPr>
        <xdr:cNvPr id="160" name="直線コネクタ 159">
          <a:extLst>
            <a:ext uri="{FF2B5EF4-FFF2-40B4-BE49-F238E27FC236}">
              <a16:creationId xmlns:a16="http://schemas.microsoft.com/office/drawing/2014/main" id="{3C300DFE-5860-4B4A-83AD-96B368EEE61F}"/>
            </a:ext>
          </a:extLst>
        </xdr:cNvPr>
        <xdr:cNvCxnSpPr/>
      </xdr:nvCxnSpPr>
      <xdr:spPr>
        <a:xfrm flipV="1">
          <a:off x="12560300" y="4699532"/>
          <a:ext cx="7620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153918</xdr:rowOff>
    </xdr:from>
    <xdr:to>
      <xdr:col>60</xdr:col>
      <xdr:colOff>123825</xdr:colOff>
      <xdr:row>27</xdr:row>
      <xdr:rowOff>84068</xdr:rowOff>
    </xdr:to>
    <xdr:sp macro="" textlink="">
      <xdr:nvSpPr>
        <xdr:cNvPr id="161" name="楕円 160">
          <a:extLst>
            <a:ext uri="{FF2B5EF4-FFF2-40B4-BE49-F238E27FC236}">
              <a16:creationId xmlns:a16="http://schemas.microsoft.com/office/drawing/2014/main" id="{24F5D70E-BE26-4035-A3D2-BB6A70BD9E87}"/>
            </a:ext>
          </a:extLst>
        </xdr:cNvPr>
        <xdr:cNvSpPr/>
      </xdr:nvSpPr>
      <xdr:spPr>
        <a:xfrm>
          <a:off x="11747500" y="46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33268</xdr:rowOff>
    </xdr:from>
    <xdr:to>
      <xdr:col>64</xdr:col>
      <xdr:colOff>73025</xdr:colOff>
      <xdr:row>27</xdr:row>
      <xdr:rowOff>91561</xdr:rowOff>
    </xdr:to>
    <xdr:cxnSp macro="">
      <xdr:nvCxnSpPr>
        <xdr:cNvPr id="162" name="直線コネクタ 161">
          <a:extLst>
            <a:ext uri="{FF2B5EF4-FFF2-40B4-BE49-F238E27FC236}">
              <a16:creationId xmlns:a16="http://schemas.microsoft.com/office/drawing/2014/main" id="{A68657D4-FE07-4603-83E0-6EF8517E40D6}"/>
            </a:ext>
          </a:extLst>
        </xdr:cNvPr>
        <xdr:cNvCxnSpPr/>
      </xdr:nvCxnSpPr>
      <xdr:spPr>
        <a:xfrm>
          <a:off x="11798300" y="4662418"/>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1B15F370-56D7-4164-9C48-261A3838D109}"/>
            </a:ext>
          </a:extLst>
        </xdr:cNvPr>
        <xdr:cNvSpPr txBox="1"/>
      </xdr:nvSpPr>
      <xdr:spPr>
        <a:xfrm>
          <a:off x="13836727" y="48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65C69EEA-67E0-4971-8BEA-8B959D9EF372}"/>
            </a:ext>
          </a:extLst>
        </xdr:cNvPr>
        <xdr:cNvSpPr txBox="1"/>
      </xdr:nvSpPr>
      <xdr:spPr>
        <a:xfrm>
          <a:off x="13087427" y="48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1983CBB0-B7CA-45DB-8335-53FBC4771A03}"/>
            </a:ext>
          </a:extLst>
        </xdr:cNvPr>
        <xdr:cNvSpPr txBox="1"/>
      </xdr:nvSpPr>
      <xdr:spPr>
        <a:xfrm>
          <a:off x="12325427" y="478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F6FEF2AA-C384-44DE-98D0-7954E378E661}"/>
            </a:ext>
          </a:extLst>
        </xdr:cNvPr>
        <xdr:cNvSpPr txBox="1"/>
      </xdr:nvSpPr>
      <xdr:spPr>
        <a:xfrm>
          <a:off x="11563427" y="478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80856</xdr:rowOff>
    </xdr:from>
    <xdr:ext cx="469744" cy="259045"/>
    <xdr:sp macro="" textlink="">
      <xdr:nvSpPr>
        <xdr:cNvPr id="167" name="n_1mainValue債務償還比率">
          <a:extLst>
            <a:ext uri="{FF2B5EF4-FFF2-40B4-BE49-F238E27FC236}">
              <a16:creationId xmlns:a16="http://schemas.microsoft.com/office/drawing/2014/main" id="{022BD99C-AB4B-45EB-AE1D-65781F937EF5}"/>
            </a:ext>
          </a:extLst>
        </xdr:cNvPr>
        <xdr:cNvSpPr txBox="1"/>
      </xdr:nvSpPr>
      <xdr:spPr>
        <a:xfrm>
          <a:off x="13836727" y="436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137709</xdr:rowOff>
    </xdr:from>
    <xdr:ext cx="469744" cy="259045"/>
    <xdr:sp macro="" textlink="">
      <xdr:nvSpPr>
        <xdr:cNvPr id="168" name="n_2mainValue債務償還比率">
          <a:extLst>
            <a:ext uri="{FF2B5EF4-FFF2-40B4-BE49-F238E27FC236}">
              <a16:creationId xmlns:a16="http://schemas.microsoft.com/office/drawing/2014/main" id="{00B19591-29DA-4CDD-BD47-82FDCC87D482}"/>
            </a:ext>
          </a:extLst>
        </xdr:cNvPr>
        <xdr:cNvSpPr txBox="1"/>
      </xdr:nvSpPr>
      <xdr:spPr>
        <a:xfrm>
          <a:off x="13087427" y="442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158888</xdr:rowOff>
    </xdr:from>
    <xdr:ext cx="469744" cy="259045"/>
    <xdr:sp macro="" textlink="">
      <xdr:nvSpPr>
        <xdr:cNvPr id="169" name="n_3mainValue債務償還比率">
          <a:extLst>
            <a:ext uri="{FF2B5EF4-FFF2-40B4-BE49-F238E27FC236}">
              <a16:creationId xmlns:a16="http://schemas.microsoft.com/office/drawing/2014/main" id="{0A4F13B9-364D-4685-8CC5-F8F07F0F91BF}"/>
            </a:ext>
          </a:extLst>
        </xdr:cNvPr>
        <xdr:cNvSpPr txBox="1"/>
      </xdr:nvSpPr>
      <xdr:spPr>
        <a:xfrm>
          <a:off x="12325427" y="444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100595</xdr:rowOff>
    </xdr:from>
    <xdr:ext cx="469744" cy="259045"/>
    <xdr:sp macro="" textlink="">
      <xdr:nvSpPr>
        <xdr:cNvPr id="170" name="n_4mainValue債務償還比率">
          <a:extLst>
            <a:ext uri="{FF2B5EF4-FFF2-40B4-BE49-F238E27FC236}">
              <a16:creationId xmlns:a16="http://schemas.microsoft.com/office/drawing/2014/main" id="{672AE8E1-0830-41BE-A955-3EE30CD7FCB2}"/>
            </a:ext>
          </a:extLst>
        </xdr:cNvPr>
        <xdr:cNvSpPr txBox="1"/>
      </xdr:nvSpPr>
      <xdr:spPr>
        <a:xfrm>
          <a:off x="11563427" y="43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72BEB7D-74D5-4632-B932-3D8991B0EC1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3C3C50D-D7EA-431F-8A10-2E265095B5C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2C909C8-AA75-4C7B-B4C4-7AEE10DD1496}"/>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8F33562-C2C7-4832-97EB-0E8EC222A97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C18F514-C38C-4CD4-9CAF-7E8B17B3368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2FA5072E-D256-4501-836C-076FF12DB61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21A4B3-D57A-405D-A952-7591DA6A4E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015842-E826-4DC1-8D5D-6A214CBABA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5A050D-6775-400A-BF75-AC46807C0D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F8A80B-6C52-4426-A6AE-098A05788C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BE47B7-EE9F-4BBD-9A8D-84339022A0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DF08AF-348E-4B6B-A4B3-6830611CEE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600F69-2C00-49A7-84C2-9EABEA0842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BB0D63-EF35-47E6-8EF7-31238F8420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BC1377-587E-46DC-AD69-0FBAA849A2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E03316-911C-43B8-BAD0-21AA94E5BF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
4,437
70.62
4,022,937
3,854,209
96,256
2,169,632
2,017,751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C1FC6C-28F7-475E-B11C-62A9678B19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336F81-E431-445A-9554-7A117989E3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F3ED92-7606-49B9-BDDF-6DC85D8669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FE36DC-7E6D-48A7-9235-7C53396856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D57691-C6FB-46D3-93F0-1B1570C8FD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720C3D-367C-482B-A7F8-0C87CC339B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A3F26E-F99A-4558-9DFB-C375A1E90F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90F2D9-EA4E-4B4D-9AFA-FC7CED2FD9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02649E-6533-4C14-AFEF-7138ADC6E09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272DFB-E55C-43B0-88BB-AAEB44B06D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67D470-1759-4143-BEBB-05824083F1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91D038-7265-4E18-BD29-F1890AD2FD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9E3E5A-51CD-40D2-AA7F-D4548F5683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0D79B7-E5C4-4CDC-9ADF-08B82A9F92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A9A0A7-8467-4ED7-999A-1BBFD7C816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844C3A-2B5C-4927-98BD-05C99F8D42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0A476A-8CE9-466C-8433-00FDA62B2D4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9B5F475-881D-4A2E-9E5F-D1E886FEF5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65CD0B-C90B-4F11-83E7-034AD048B1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C05B5C0-2F80-4E7F-9127-429DB8012C5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2CDDD6-6CF7-4C28-9A3B-7A6C737CD3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FDA1C4-E3F1-4004-80D9-A103AFFC87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E37E184-FB47-47C1-B835-26CE77790A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1350D5-9055-49FD-BEC3-E8EE89AB93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AB2553-5192-4F7F-89DA-046CBD4F59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8AFA25-2078-4474-AC5A-C051EA3508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960256-6268-422A-BDC4-F863EEA82C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5ACDAA-A20E-4F2E-8891-295A5F8D8D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4997AE-843C-45B1-81E3-AEA9A7324E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AE2C97-4E68-491E-B0B7-639B9B54A5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AE8996-20AD-4AF6-887A-77B5404E3A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A63D83-5336-4AF4-BF9C-2AE91A70EC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9867D4-DA87-4E0E-AE5D-B4D2A454499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B29E270-A495-4D0C-973A-2080517C3EE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BDC332-44BE-45F7-B53D-AF2636DA469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5E70999-04B1-4631-A285-19A487EE550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9452C4C-CC94-4C46-BAAD-A70A5024212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F16D9DA-49E3-4CE5-808C-22DDDAE00BF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D39008F-53FC-490D-A334-07F3DAE5F15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0DC4963-8FBA-4B26-A000-8D9F0924314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B184BE-A844-4D5B-83F5-FBFB8BDF587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D9D4A5B-72E9-426D-9A49-47E6D73BD0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B68A719-AE11-4F99-9F26-F4E60C6E74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E6E00AE-DDFB-4E50-BBAD-601E821922B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87840F-72E1-4DD5-A7E9-E54CD38A75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DABF2F1-CBB5-4E36-968C-0E59517C51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E6368D5A-12F9-4CAF-8709-23D141D5DEA5}"/>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73D7A708-DF40-4F24-B637-666D5CBCE779}"/>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8FE193C6-D6CE-41E5-81DB-D5E38CA8B543}"/>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266367C-36FE-4891-95B4-B5557215311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63F7005-D923-4BF3-BEC6-73D58297460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E13DD29C-234E-448F-ABE7-62DFC1C88293}"/>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A904D843-9412-47AC-BB47-78FB11AD79F3}"/>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A2BF922E-F670-462E-91B0-2CB1B0E61C07}"/>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BFAF46FF-E003-47E5-B98C-62493C287298}"/>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16B0F489-512A-47ED-9AE6-E7F3F78D09E1}"/>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9F09329E-1F64-4AE4-869F-1D44703779BE}"/>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1F53A8-4155-41BC-8C2F-B329BD4BA3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814083-2B90-4427-8CFE-4BF65BD021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432F31-146A-4762-B838-CDA6F45B45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6A3F36-53A8-456C-96A9-5AF3D0EFC1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808DA40-F034-455F-B19F-ABF47F28F6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a:extLst>
            <a:ext uri="{FF2B5EF4-FFF2-40B4-BE49-F238E27FC236}">
              <a16:creationId xmlns:a16="http://schemas.microsoft.com/office/drawing/2014/main" id="{F07D4074-35F6-4B9E-9C2B-B65470738F51}"/>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道路】&#10;有形固定資産減価償却率該当値テキスト">
          <a:extLst>
            <a:ext uri="{FF2B5EF4-FFF2-40B4-BE49-F238E27FC236}">
              <a16:creationId xmlns:a16="http://schemas.microsoft.com/office/drawing/2014/main" id="{65E0B7A8-33C1-4541-A7A3-ACB3492DD139}"/>
            </a:ext>
          </a:extLst>
        </xdr:cNvPr>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a:extLst>
            <a:ext uri="{FF2B5EF4-FFF2-40B4-BE49-F238E27FC236}">
              <a16:creationId xmlns:a16="http://schemas.microsoft.com/office/drawing/2014/main" id="{C04BE432-E4E6-4BA2-8C49-78A75A1FF138}"/>
            </a:ext>
          </a:extLst>
        </xdr:cNvPr>
        <xdr:cNvSpPr/>
      </xdr:nvSpPr>
      <xdr:spPr>
        <a:xfrm>
          <a:off x="3746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14151</xdr:rowOff>
    </xdr:to>
    <xdr:cxnSp macro="">
      <xdr:nvCxnSpPr>
        <xdr:cNvPr id="77" name="直線コネクタ 76">
          <a:extLst>
            <a:ext uri="{FF2B5EF4-FFF2-40B4-BE49-F238E27FC236}">
              <a16:creationId xmlns:a16="http://schemas.microsoft.com/office/drawing/2014/main" id="{1E3972F4-517D-46EC-82A5-7D7C8690D90A}"/>
            </a:ext>
          </a:extLst>
        </xdr:cNvPr>
        <xdr:cNvCxnSpPr/>
      </xdr:nvCxnSpPr>
      <xdr:spPr>
        <a:xfrm>
          <a:off x="3797300" y="67007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a:extLst>
            <a:ext uri="{FF2B5EF4-FFF2-40B4-BE49-F238E27FC236}">
              <a16:creationId xmlns:a16="http://schemas.microsoft.com/office/drawing/2014/main" id="{DE4A236F-8085-40AE-9DA8-EB34F9D6E85D}"/>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14151</xdr:rowOff>
    </xdr:to>
    <xdr:cxnSp macro="">
      <xdr:nvCxnSpPr>
        <xdr:cNvPr id="79" name="直線コネクタ 78">
          <a:extLst>
            <a:ext uri="{FF2B5EF4-FFF2-40B4-BE49-F238E27FC236}">
              <a16:creationId xmlns:a16="http://schemas.microsoft.com/office/drawing/2014/main" id="{F366DCA5-0B59-4F9B-9770-3253B3EC8C5A}"/>
            </a:ext>
          </a:extLst>
        </xdr:cNvPr>
        <xdr:cNvCxnSpPr/>
      </xdr:nvCxnSpPr>
      <xdr:spPr>
        <a:xfrm>
          <a:off x="2908300" y="66941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113574</xdr:rowOff>
    </xdr:from>
    <xdr:to>
      <xdr:col>10</xdr:col>
      <xdr:colOff>165100</xdr:colOff>
      <xdr:row>39</xdr:row>
      <xdr:rowOff>43724</xdr:rowOff>
    </xdr:to>
    <xdr:sp macro="" textlink="">
      <xdr:nvSpPr>
        <xdr:cNvPr id="80" name="楕円 79">
          <a:extLst>
            <a:ext uri="{FF2B5EF4-FFF2-40B4-BE49-F238E27FC236}">
              <a16:creationId xmlns:a16="http://schemas.microsoft.com/office/drawing/2014/main" id="{D7C4DB53-14E7-465E-B787-3CF27DAA2C10}"/>
            </a:ext>
          </a:extLst>
        </xdr:cNvPr>
        <xdr:cNvSpPr/>
      </xdr:nvSpPr>
      <xdr:spPr>
        <a:xfrm>
          <a:off x="1968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164374</xdr:rowOff>
    </xdr:from>
    <xdr:to>
      <xdr:col>15</xdr:col>
      <xdr:colOff>50800</xdr:colOff>
      <xdr:row>39</xdr:row>
      <xdr:rowOff>7620</xdr:rowOff>
    </xdr:to>
    <xdr:cxnSp macro="">
      <xdr:nvCxnSpPr>
        <xdr:cNvPr id="81" name="直線コネクタ 80">
          <a:extLst>
            <a:ext uri="{FF2B5EF4-FFF2-40B4-BE49-F238E27FC236}">
              <a16:creationId xmlns:a16="http://schemas.microsoft.com/office/drawing/2014/main" id="{7B6C3404-F0D9-4286-B41D-4469D127964F}"/>
            </a:ext>
          </a:extLst>
        </xdr:cNvPr>
        <xdr:cNvCxnSpPr/>
      </xdr:nvCxnSpPr>
      <xdr:spPr>
        <a:xfrm>
          <a:off x="2019300" y="66794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87449</xdr:rowOff>
    </xdr:from>
    <xdr:to>
      <xdr:col>6</xdr:col>
      <xdr:colOff>38100</xdr:colOff>
      <xdr:row>39</xdr:row>
      <xdr:rowOff>17599</xdr:rowOff>
    </xdr:to>
    <xdr:sp macro="" textlink="">
      <xdr:nvSpPr>
        <xdr:cNvPr id="82" name="楕円 81">
          <a:extLst>
            <a:ext uri="{FF2B5EF4-FFF2-40B4-BE49-F238E27FC236}">
              <a16:creationId xmlns:a16="http://schemas.microsoft.com/office/drawing/2014/main" id="{B6A67C4A-4D89-4933-A98B-25187E4D5843}"/>
            </a:ext>
          </a:extLst>
        </xdr:cNvPr>
        <xdr:cNvSpPr/>
      </xdr:nvSpPr>
      <xdr:spPr>
        <a:xfrm>
          <a:off x="1079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38</xdr:row>
      <xdr:rowOff>164374</xdr:rowOff>
    </xdr:to>
    <xdr:cxnSp macro="">
      <xdr:nvCxnSpPr>
        <xdr:cNvPr id="83" name="直線コネクタ 82">
          <a:extLst>
            <a:ext uri="{FF2B5EF4-FFF2-40B4-BE49-F238E27FC236}">
              <a16:creationId xmlns:a16="http://schemas.microsoft.com/office/drawing/2014/main" id="{6ABCC2A7-8393-42A9-89BA-52372084BCA5}"/>
            </a:ext>
          </a:extLst>
        </xdr:cNvPr>
        <xdr:cNvCxnSpPr/>
      </xdr:nvCxnSpPr>
      <xdr:spPr>
        <a:xfrm>
          <a:off x="1130300" y="665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4D2BBFB6-5C98-4B98-9B9E-262BC1B5E925}"/>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8ECDF020-58B0-4532-93EA-0AC9F7F0CC0C}"/>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D5114EDF-B7AC-4E60-90C7-FE680E01547E}"/>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684186B-6B7A-48B6-950A-FC28912C5072}"/>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56078</xdr:rowOff>
    </xdr:from>
    <xdr:ext cx="405111" cy="259045"/>
    <xdr:sp macro="" textlink="">
      <xdr:nvSpPr>
        <xdr:cNvPr id="88" name="n_1mainValue【道路】&#10;有形固定資産減価償却率">
          <a:extLst>
            <a:ext uri="{FF2B5EF4-FFF2-40B4-BE49-F238E27FC236}">
              <a16:creationId xmlns:a16="http://schemas.microsoft.com/office/drawing/2014/main" id="{AEC6D585-2328-427D-955E-9C3456432B8B}"/>
            </a:ext>
          </a:extLst>
        </xdr:cNvPr>
        <xdr:cNvSpPr txBox="1"/>
      </xdr:nvSpPr>
      <xdr:spPr>
        <a:xfrm>
          <a:off x="35820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道路】&#10;有形固定資産減価償却率">
          <a:extLst>
            <a:ext uri="{FF2B5EF4-FFF2-40B4-BE49-F238E27FC236}">
              <a16:creationId xmlns:a16="http://schemas.microsoft.com/office/drawing/2014/main" id="{E6BB512D-C381-404E-B81A-6F3DD34A5E0F}"/>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34851</xdr:rowOff>
    </xdr:from>
    <xdr:ext cx="405111" cy="259045"/>
    <xdr:sp macro="" textlink="">
      <xdr:nvSpPr>
        <xdr:cNvPr id="90" name="n_3mainValue【道路】&#10;有形固定資産減価償却率">
          <a:extLst>
            <a:ext uri="{FF2B5EF4-FFF2-40B4-BE49-F238E27FC236}">
              <a16:creationId xmlns:a16="http://schemas.microsoft.com/office/drawing/2014/main" id="{C76FBC47-C4FC-45AF-A8B3-B35616A976CC}"/>
            </a:ext>
          </a:extLst>
        </xdr:cNvPr>
        <xdr:cNvSpPr txBox="1"/>
      </xdr:nvSpPr>
      <xdr:spPr>
        <a:xfrm>
          <a:off x="1816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8726</xdr:rowOff>
    </xdr:from>
    <xdr:ext cx="405111" cy="259045"/>
    <xdr:sp macro="" textlink="">
      <xdr:nvSpPr>
        <xdr:cNvPr id="91" name="n_4mainValue【道路】&#10;有形固定資産減価償却率">
          <a:extLst>
            <a:ext uri="{FF2B5EF4-FFF2-40B4-BE49-F238E27FC236}">
              <a16:creationId xmlns:a16="http://schemas.microsoft.com/office/drawing/2014/main" id="{6A0FC3D7-A174-4392-A70B-22035359EF83}"/>
            </a:ext>
          </a:extLst>
        </xdr:cNvPr>
        <xdr:cNvSpPr txBox="1"/>
      </xdr:nvSpPr>
      <xdr:spPr>
        <a:xfrm>
          <a:off x="927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895B4A1-BE69-44CA-9752-683CF1C3A6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7C653DE-CB52-451F-A1CC-ED814B3780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C58F32A-7696-488C-8BBC-12048A08CA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1360104-BE87-4DA0-94E8-CD8F7041C1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29218FC-E454-4361-B72C-9FB540E4E6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C2EBE6-671A-4843-9DF6-9114DCF043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56652E6-E48C-4999-A546-1F007376FA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B75D62F-417E-4989-88F4-4B8BFF7CDD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710A9E3-31D7-4020-928D-F32024C16A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883B1E6-296A-41E4-A2BF-E39757B113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8935307-4A71-4A34-9482-F913CE6D97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22C7BA1-D1B9-4C2C-A60A-B9CDD3D2B4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EC52425-5BCF-45EA-A883-0A9BD689155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F8C25C6-5C24-4ED5-ACC9-6D877905492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2E7EACB-D2FC-466A-9BBE-D75E23089B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12BFFF1-43DA-4988-BD08-7FDEAFFFC39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F03C491-0F9E-4365-930F-193DBB3A2C5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AF74AE5-313E-4668-9792-374976F2B5A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C996495-B4B9-4920-B985-554F7984294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89810B9-5BF7-4320-ADFE-FC5158F1E3E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3D44FEA-4A72-4492-A007-2136A6CA04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B982B6F-79FB-4966-938E-BEB5D64F0AB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B787F02-CFAA-4915-9F0C-B9BE74985B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BC99212E-C3B4-421E-BF81-C44B2653467F}"/>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CCE7B473-631B-413B-A257-2371C900CE8C}"/>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ED2BAE85-5C3D-467A-BD44-FB18DCEB438B}"/>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2F0914FB-D70F-4492-958C-54F7EE6CF8D1}"/>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C4DD2331-3892-4FD6-BC57-676726DFC9F7}"/>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1484713C-F8B6-40D7-BFD8-84F8D01D7A6C}"/>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F982FF7F-E140-494F-9765-47E92718C5EB}"/>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DE3D9708-E3FB-4201-BD6A-D22E607A2D98}"/>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CE7B87C6-5462-411D-938E-2B57A50A40A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2E0D6FBA-DDAC-40FF-BDAF-DB4BB078FA4A}"/>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26B92F99-D9FF-4473-826E-14AB76F2BDA6}"/>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DFEFA18-F3BE-405A-BF3D-782D4CC3B8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C45897A-D04B-44AF-AC79-CE299793ED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5E3D78D-9359-48A0-8C32-C382764B7F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25A92EB-982C-46F6-96D6-3E73AB40726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30EEDE5-EAD6-4702-9A2D-9EFDBE69244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102566</xdr:rowOff>
    </xdr:from>
    <xdr:to>
      <xdr:col>55</xdr:col>
      <xdr:colOff>50800</xdr:colOff>
      <xdr:row>42</xdr:row>
      <xdr:rowOff>32716</xdr:rowOff>
    </xdr:to>
    <xdr:sp macro="" textlink="">
      <xdr:nvSpPr>
        <xdr:cNvPr id="131" name="楕円 130">
          <a:extLst>
            <a:ext uri="{FF2B5EF4-FFF2-40B4-BE49-F238E27FC236}">
              <a16:creationId xmlns:a16="http://schemas.microsoft.com/office/drawing/2014/main" id="{0D98D3C7-9B71-4FE4-A8CD-C73B04188014}"/>
            </a:ext>
          </a:extLst>
        </xdr:cNvPr>
        <xdr:cNvSpPr/>
      </xdr:nvSpPr>
      <xdr:spPr>
        <a:xfrm>
          <a:off x="10426700" y="71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17493</xdr:rowOff>
    </xdr:from>
    <xdr:ext cx="534377" cy="259045"/>
    <xdr:sp macro="" textlink="">
      <xdr:nvSpPr>
        <xdr:cNvPr id="132" name="【道路】&#10;一人当たり延長該当値テキスト">
          <a:extLst>
            <a:ext uri="{FF2B5EF4-FFF2-40B4-BE49-F238E27FC236}">
              <a16:creationId xmlns:a16="http://schemas.microsoft.com/office/drawing/2014/main" id="{F88C0317-8036-4367-AFB3-A2FB2D8BFF48}"/>
            </a:ext>
          </a:extLst>
        </xdr:cNvPr>
        <xdr:cNvSpPr txBox="1"/>
      </xdr:nvSpPr>
      <xdr:spPr>
        <a:xfrm>
          <a:off x="10515600" y="70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86158</xdr:rowOff>
    </xdr:from>
    <xdr:to>
      <xdr:col>50</xdr:col>
      <xdr:colOff>165100</xdr:colOff>
      <xdr:row>42</xdr:row>
      <xdr:rowOff>16308</xdr:rowOff>
    </xdr:to>
    <xdr:sp macro="" textlink="">
      <xdr:nvSpPr>
        <xdr:cNvPr id="133" name="楕円 132">
          <a:extLst>
            <a:ext uri="{FF2B5EF4-FFF2-40B4-BE49-F238E27FC236}">
              <a16:creationId xmlns:a16="http://schemas.microsoft.com/office/drawing/2014/main" id="{DEBD82B8-0E6B-42AC-BC18-C728206BCE21}"/>
            </a:ext>
          </a:extLst>
        </xdr:cNvPr>
        <xdr:cNvSpPr/>
      </xdr:nvSpPr>
      <xdr:spPr>
        <a:xfrm>
          <a:off x="9588500" y="71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136958</xdr:rowOff>
    </xdr:from>
    <xdr:to>
      <xdr:col>55</xdr:col>
      <xdr:colOff>0</xdr:colOff>
      <xdr:row>41</xdr:row>
      <xdr:rowOff>153366</xdr:rowOff>
    </xdr:to>
    <xdr:cxnSp macro="">
      <xdr:nvCxnSpPr>
        <xdr:cNvPr id="134" name="直線コネクタ 133">
          <a:extLst>
            <a:ext uri="{FF2B5EF4-FFF2-40B4-BE49-F238E27FC236}">
              <a16:creationId xmlns:a16="http://schemas.microsoft.com/office/drawing/2014/main" id="{800FA040-8936-4F5E-8ACB-BD5D1056B356}"/>
            </a:ext>
          </a:extLst>
        </xdr:cNvPr>
        <xdr:cNvCxnSpPr/>
      </xdr:nvCxnSpPr>
      <xdr:spPr>
        <a:xfrm>
          <a:off x="9639300" y="716640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86809</xdr:rowOff>
    </xdr:from>
    <xdr:to>
      <xdr:col>46</xdr:col>
      <xdr:colOff>38100</xdr:colOff>
      <xdr:row>42</xdr:row>
      <xdr:rowOff>16959</xdr:rowOff>
    </xdr:to>
    <xdr:sp macro="" textlink="">
      <xdr:nvSpPr>
        <xdr:cNvPr id="135" name="楕円 134">
          <a:extLst>
            <a:ext uri="{FF2B5EF4-FFF2-40B4-BE49-F238E27FC236}">
              <a16:creationId xmlns:a16="http://schemas.microsoft.com/office/drawing/2014/main" id="{C93EC1F7-6533-452E-88CB-F3C19A28EE3D}"/>
            </a:ext>
          </a:extLst>
        </xdr:cNvPr>
        <xdr:cNvSpPr/>
      </xdr:nvSpPr>
      <xdr:spPr>
        <a:xfrm>
          <a:off x="8699500" y="71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136958</xdr:rowOff>
    </xdr:from>
    <xdr:to>
      <xdr:col>50</xdr:col>
      <xdr:colOff>114300</xdr:colOff>
      <xdr:row>41</xdr:row>
      <xdr:rowOff>137609</xdr:rowOff>
    </xdr:to>
    <xdr:cxnSp macro="">
      <xdr:nvCxnSpPr>
        <xdr:cNvPr id="136" name="直線コネクタ 135">
          <a:extLst>
            <a:ext uri="{FF2B5EF4-FFF2-40B4-BE49-F238E27FC236}">
              <a16:creationId xmlns:a16="http://schemas.microsoft.com/office/drawing/2014/main" id="{7CB95B4B-529D-4829-82E2-5B1CAA80429A}"/>
            </a:ext>
          </a:extLst>
        </xdr:cNvPr>
        <xdr:cNvCxnSpPr/>
      </xdr:nvCxnSpPr>
      <xdr:spPr>
        <a:xfrm flipV="1">
          <a:off x="8750300" y="7166408"/>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87275</xdr:rowOff>
    </xdr:from>
    <xdr:to>
      <xdr:col>41</xdr:col>
      <xdr:colOff>101600</xdr:colOff>
      <xdr:row>42</xdr:row>
      <xdr:rowOff>17425</xdr:rowOff>
    </xdr:to>
    <xdr:sp macro="" textlink="">
      <xdr:nvSpPr>
        <xdr:cNvPr id="137" name="楕円 136">
          <a:extLst>
            <a:ext uri="{FF2B5EF4-FFF2-40B4-BE49-F238E27FC236}">
              <a16:creationId xmlns:a16="http://schemas.microsoft.com/office/drawing/2014/main" id="{8BF7E02E-80B8-47C9-A954-6D4BED3D0EDE}"/>
            </a:ext>
          </a:extLst>
        </xdr:cNvPr>
        <xdr:cNvSpPr/>
      </xdr:nvSpPr>
      <xdr:spPr>
        <a:xfrm>
          <a:off x="7810500" y="71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137609</xdr:rowOff>
    </xdr:from>
    <xdr:to>
      <xdr:col>45</xdr:col>
      <xdr:colOff>177800</xdr:colOff>
      <xdr:row>41</xdr:row>
      <xdr:rowOff>138075</xdr:rowOff>
    </xdr:to>
    <xdr:cxnSp macro="">
      <xdr:nvCxnSpPr>
        <xdr:cNvPr id="138" name="直線コネクタ 137">
          <a:extLst>
            <a:ext uri="{FF2B5EF4-FFF2-40B4-BE49-F238E27FC236}">
              <a16:creationId xmlns:a16="http://schemas.microsoft.com/office/drawing/2014/main" id="{407E1A82-5C02-40BA-81D2-9F12B6576FD5}"/>
            </a:ext>
          </a:extLst>
        </xdr:cNvPr>
        <xdr:cNvCxnSpPr/>
      </xdr:nvCxnSpPr>
      <xdr:spPr>
        <a:xfrm flipV="1">
          <a:off x="7861300" y="7167059"/>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87775</xdr:rowOff>
    </xdr:from>
    <xdr:to>
      <xdr:col>36</xdr:col>
      <xdr:colOff>165100</xdr:colOff>
      <xdr:row>42</xdr:row>
      <xdr:rowOff>17925</xdr:rowOff>
    </xdr:to>
    <xdr:sp macro="" textlink="">
      <xdr:nvSpPr>
        <xdr:cNvPr id="139" name="楕円 138">
          <a:extLst>
            <a:ext uri="{FF2B5EF4-FFF2-40B4-BE49-F238E27FC236}">
              <a16:creationId xmlns:a16="http://schemas.microsoft.com/office/drawing/2014/main" id="{B56A4A59-3CA2-4B88-A28D-6ABE35BB25B6}"/>
            </a:ext>
          </a:extLst>
        </xdr:cNvPr>
        <xdr:cNvSpPr/>
      </xdr:nvSpPr>
      <xdr:spPr>
        <a:xfrm>
          <a:off x="6921500" y="71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138075</xdr:rowOff>
    </xdr:from>
    <xdr:to>
      <xdr:col>41</xdr:col>
      <xdr:colOff>50800</xdr:colOff>
      <xdr:row>41</xdr:row>
      <xdr:rowOff>138575</xdr:rowOff>
    </xdr:to>
    <xdr:cxnSp macro="">
      <xdr:nvCxnSpPr>
        <xdr:cNvPr id="140" name="直線コネクタ 139">
          <a:extLst>
            <a:ext uri="{FF2B5EF4-FFF2-40B4-BE49-F238E27FC236}">
              <a16:creationId xmlns:a16="http://schemas.microsoft.com/office/drawing/2014/main" id="{9A4526E0-48D8-4B29-BD7E-BF63E9EA1344}"/>
            </a:ext>
          </a:extLst>
        </xdr:cNvPr>
        <xdr:cNvCxnSpPr/>
      </xdr:nvCxnSpPr>
      <xdr:spPr>
        <a:xfrm flipV="1">
          <a:off x="6972300" y="7167525"/>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BCDC45F8-06E1-47AF-9F32-7AEC94503D9F}"/>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9CF718B0-37B4-447C-94E2-31BD272FCAD9}"/>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E4C77EC3-A816-4FC7-8CC4-EDBF02295C03}"/>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4FB499BA-E053-42F4-9F76-43AB980EE3CC}"/>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7435</xdr:rowOff>
    </xdr:from>
    <xdr:ext cx="534377" cy="259045"/>
    <xdr:sp macro="" textlink="">
      <xdr:nvSpPr>
        <xdr:cNvPr id="145" name="n_1mainValue【道路】&#10;一人当たり延長">
          <a:extLst>
            <a:ext uri="{FF2B5EF4-FFF2-40B4-BE49-F238E27FC236}">
              <a16:creationId xmlns:a16="http://schemas.microsoft.com/office/drawing/2014/main" id="{B1E64F09-4E12-4253-A1DE-AC8EBA4A4016}"/>
            </a:ext>
          </a:extLst>
        </xdr:cNvPr>
        <xdr:cNvSpPr txBox="1"/>
      </xdr:nvSpPr>
      <xdr:spPr>
        <a:xfrm>
          <a:off x="9359411" y="72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8086</xdr:rowOff>
    </xdr:from>
    <xdr:ext cx="534377" cy="259045"/>
    <xdr:sp macro="" textlink="">
      <xdr:nvSpPr>
        <xdr:cNvPr id="146" name="n_2mainValue【道路】&#10;一人当たり延長">
          <a:extLst>
            <a:ext uri="{FF2B5EF4-FFF2-40B4-BE49-F238E27FC236}">
              <a16:creationId xmlns:a16="http://schemas.microsoft.com/office/drawing/2014/main" id="{6DD65213-B088-40BA-B019-EB41FADF3888}"/>
            </a:ext>
          </a:extLst>
        </xdr:cNvPr>
        <xdr:cNvSpPr txBox="1"/>
      </xdr:nvSpPr>
      <xdr:spPr>
        <a:xfrm>
          <a:off x="8483111" y="72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8552</xdr:rowOff>
    </xdr:from>
    <xdr:ext cx="534377" cy="259045"/>
    <xdr:sp macro="" textlink="">
      <xdr:nvSpPr>
        <xdr:cNvPr id="147" name="n_3mainValue【道路】&#10;一人当たり延長">
          <a:extLst>
            <a:ext uri="{FF2B5EF4-FFF2-40B4-BE49-F238E27FC236}">
              <a16:creationId xmlns:a16="http://schemas.microsoft.com/office/drawing/2014/main" id="{D4BC82A3-0BC9-43B2-A1A8-DDF9C170B4E4}"/>
            </a:ext>
          </a:extLst>
        </xdr:cNvPr>
        <xdr:cNvSpPr txBox="1"/>
      </xdr:nvSpPr>
      <xdr:spPr>
        <a:xfrm>
          <a:off x="7594111" y="72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9052</xdr:rowOff>
    </xdr:from>
    <xdr:ext cx="534377" cy="259045"/>
    <xdr:sp macro="" textlink="">
      <xdr:nvSpPr>
        <xdr:cNvPr id="148" name="n_4mainValue【道路】&#10;一人当たり延長">
          <a:extLst>
            <a:ext uri="{FF2B5EF4-FFF2-40B4-BE49-F238E27FC236}">
              <a16:creationId xmlns:a16="http://schemas.microsoft.com/office/drawing/2014/main" id="{E48D8E94-DBAE-482C-984F-ACCEA6535903}"/>
            </a:ext>
          </a:extLst>
        </xdr:cNvPr>
        <xdr:cNvSpPr txBox="1"/>
      </xdr:nvSpPr>
      <xdr:spPr>
        <a:xfrm>
          <a:off x="6705111" y="72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B1D67F7-035F-450A-A8BA-5E1DD34D25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722E00C-10C6-432F-BBE8-780A58FA4E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B660C3B-DDD2-493B-995A-2538C79BD4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BE64F23-563C-4482-A0EF-4FC78B8DB1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04A83F8-4AF5-4D6B-A34F-FEEFDD6E9E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D35F837-6FC4-451D-A0E4-CACEBD3A2D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3890E16-4054-4885-A804-306EED06B5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136C1D4-6A96-4721-B9C5-E3C70EAC3D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6281581-A6CC-4CCF-AA4C-FE3BACACCF7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D949190-3DC9-4C06-A073-0D403D9B40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4523B34-14BD-444F-B046-FA0A4A1A1D5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891993F-3299-47E6-AFFE-9270E7D6AD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85ECA31-378B-4BA6-94E7-9043D5DDF19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558103C-18AF-4E2E-B6FF-0365DB3BE5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C40B1DC-34D1-4D61-8B31-025C5DA307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E600343-BC08-417C-8A3C-B76B490501A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F655C8C-421D-4ECA-ACD0-785DDB1D998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C521EA5-6C32-49CF-BF6D-01BDFA375AE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7419022-29F7-455B-A114-0C11C31235D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B2F8E45-11C3-439F-A4D4-C6A36B01EAD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9F94AED-5CDB-4D9C-868C-DA0690F709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5082E9A-C4C6-4A07-BA3E-0F0EFCC2E4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0200B88-B298-434F-A61A-0B84B652623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A909F4C-DC0B-43BC-BAFD-C4479D318F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46DB8A1-AA91-4BCF-9E6F-AD5D1B8D71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2A6E06D4-E1E4-4FE1-94CF-955313432814}"/>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907D95F-4261-4D59-8AF0-036B92E08CAD}"/>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A77F906E-99D0-4B0A-B4D6-C9C5EA3C60E6}"/>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6772358-1EC1-4B85-A490-B20EE9E3BBC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8D89BA07-4236-49BE-BDC0-646CA99E9446}"/>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19A7293-A605-4363-AE26-72BC64056EFE}"/>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2CD18938-A4B0-49D5-94DE-7AF8B8568915}"/>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B7E6FC67-8FD3-4408-8CBF-0D93EA6FD087}"/>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7C97A89A-163B-47EA-97C4-5BA193333C01}"/>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45294003-5466-4BF5-A8C1-C7D97DBF5CD6}"/>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A23B15A0-2E57-4BAE-857E-9E9961EA3C33}"/>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C6C9072-6A9E-4F7C-B2F6-B5120AAB04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97BBB8-3FCD-4262-BEB6-C326610659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5B8873-3044-4D93-A41B-551A3DFF8A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1F75121-BF19-4337-9A39-314FC354F7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FD32533-2EE5-4486-8B9C-B71E8A5A1F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0" name="楕円 189">
          <a:extLst>
            <a:ext uri="{FF2B5EF4-FFF2-40B4-BE49-F238E27FC236}">
              <a16:creationId xmlns:a16="http://schemas.microsoft.com/office/drawing/2014/main" id="{0E7785C3-EF6E-40C6-99C4-366F20EF12F1}"/>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14C8108-C513-48E7-9806-305974A98180}"/>
            </a:ext>
          </a:extLst>
        </xdr:cNvPr>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92" name="楕円 191">
          <a:extLst>
            <a:ext uri="{FF2B5EF4-FFF2-40B4-BE49-F238E27FC236}">
              <a16:creationId xmlns:a16="http://schemas.microsoft.com/office/drawing/2014/main" id="{08024DF0-58D7-41A0-B69C-3320AABFF84C}"/>
            </a:ext>
          </a:extLst>
        </xdr:cNvPr>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27759</xdr:rowOff>
    </xdr:to>
    <xdr:cxnSp macro="">
      <xdr:nvCxnSpPr>
        <xdr:cNvPr id="193" name="直線コネクタ 192">
          <a:extLst>
            <a:ext uri="{FF2B5EF4-FFF2-40B4-BE49-F238E27FC236}">
              <a16:creationId xmlns:a16="http://schemas.microsoft.com/office/drawing/2014/main" id="{C938E9B7-5BBC-4A30-9B85-506922C5C39B}"/>
            </a:ext>
          </a:extLst>
        </xdr:cNvPr>
        <xdr:cNvCxnSpPr/>
      </xdr:nvCxnSpPr>
      <xdr:spPr>
        <a:xfrm flipV="1">
          <a:off x="3797300" y="1046988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4" name="楕円 193">
          <a:extLst>
            <a:ext uri="{FF2B5EF4-FFF2-40B4-BE49-F238E27FC236}">
              <a16:creationId xmlns:a16="http://schemas.microsoft.com/office/drawing/2014/main" id="{04E912BE-C8DA-446F-A920-866898D61477}"/>
            </a:ext>
          </a:extLst>
        </xdr:cNvPr>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27759</xdr:rowOff>
    </xdr:to>
    <xdr:cxnSp macro="">
      <xdr:nvCxnSpPr>
        <xdr:cNvPr id="195" name="直線コネクタ 194">
          <a:extLst>
            <a:ext uri="{FF2B5EF4-FFF2-40B4-BE49-F238E27FC236}">
              <a16:creationId xmlns:a16="http://schemas.microsoft.com/office/drawing/2014/main" id="{7569BC19-C95E-46E7-9F54-2EABA0E33F8A}"/>
            </a:ext>
          </a:extLst>
        </xdr:cNvPr>
        <xdr:cNvCxnSpPr/>
      </xdr:nvCxnSpPr>
      <xdr:spPr>
        <a:xfrm>
          <a:off x="2908300" y="10460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96" name="楕円 195">
          <a:extLst>
            <a:ext uri="{FF2B5EF4-FFF2-40B4-BE49-F238E27FC236}">
              <a16:creationId xmlns:a16="http://schemas.microsoft.com/office/drawing/2014/main" id="{D801AEC6-395A-4C63-BBBD-5919062A4723}"/>
            </a:ext>
          </a:extLst>
        </xdr:cNvPr>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61</xdr:row>
      <xdr:rowOff>1633</xdr:rowOff>
    </xdr:to>
    <xdr:cxnSp macro="">
      <xdr:nvCxnSpPr>
        <xdr:cNvPr id="197" name="直線コネクタ 196">
          <a:extLst>
            <a:ext uri="{FF2B5EF4-FFF2-40B4-BE49-F238E27FC236}">
              <a16:creationId xmlns:a16="http://schemas.microsoft.com/office/drawing/2014/main" id="{07061DF5-4DFB-4220-B239-300126997328}"/>
            </a:ext>
          </a:extLst>
        </xdr:cNvPr>
        <xdr:cNvCxnSpPr/>
      </xdr:nvCxnSpPr>
      <xdr:spPr>
        <a:xfrm>
          <a:off x="2019300" y="10432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68399</xdr:rowOff>
    </xdr:from>
    <xdr:to>
      <xdr:col>6</xdr:col>
      <xdr:colOff>38100</xdr:colOff>
      <xdr:row>60</xdr:row>
      <xdr:rowOff>169999</xdr:rowOff>
    </xdr:to>
    <xdr:sp macro="" textlink="">
      <xdr:nvSpPr>
        <xdr:cNvPr id="198" name="楕円 197">
          <a:extLst>
            <a:ext uri="{FF2B5EF4-FFF2-40B4-BE49-F238E27FC236}">
              <a16:creationId xmlns:a16="http://schemas.microsoft.com/office/drawing/2014/main" id="{BD5188A2-43FE-4A78-AB95-ADB5305B922F}"/>
            </a:ext>
          </a:extLst>
        </xdr:cNvPr>
        <xdr:cNvSpPr/>
      </xdr:nvSpPr>
      <xdr:spPr>
        <a:xfrm>
          <a:off x="1079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119199</xdr:rowOff>
    </xdr:from>
    <xdr:to>
      <xdr:col>10</xdr:col>
      <xdr:colOff>114300</xdr:colOff>
      <xdr:row>60</xdr:row>
      <xdr:rowOff>145324</xdr:rowOff>
    </xdr:to>
    <xdr:cxnSp macro="">
      <xdr:nvCxnSpPr>
        <xdr:cNvPr id="199" name="直線コネクタ 198">
          <a:extLst>
            <a:ext uri="{FF2B5EF4-FFF2-40B4-BE49-F238E27FC236}">
              <a16:creationId xmlns:a16="http://schemas.microsoft.com/office/drawing/2014/main" id="{1BBBD1B1-E478-46BC-AC71-8E6F03417095}"/>
            </a:ext>
          </a:extLst>
        </xdr:cNvPr>
        <xdr:cNvCxnSpPr/>
      </xdr:nvCxnSpPr>
      <xdr:spPr>
        <a:xfrm>
          <a:off x="1130300" y="104061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F3C5CE3-190F-4A3B-8584-77EAE5C936FF}"/>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02F0D45-A891-42D3-A6BA-FB611467AB53}"/>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F849106-864E-4BF2-B459-DE7B6898A45E}"/>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A41E443-0DF7-4062-B1AD-8ED749317395}"/>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9250872-92B9-44C8-AF2A-49C49C67542A}"/>
            </a:ext>
          </a:extLst>
        </xdr:cNvPr>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941F6E9-570A-4683-B119-866BECEE2F03}"/>
            </a:ext>
          </a:extLst>
        </xdr:cNvPr>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D0F8DC7-754C-46E5-BE2E-322F44566C7D}"/>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F16D5E3-FE6D-4DD4-8D0F-7878FCFBCF13}"/>
            </a:ext>
          </a:extLst>
        </xdr:cNvPr>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E2AEC57-F786-41A3-AF00-9DCD1E1F5E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25D20F0-6866-418A-9545-7702A762E8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959E070-636F-41F6-AACD-80BE267813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88007CC-7A2D-4450-910D-AB6188B6D1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751CA51-6CE4-4CCF-BAD3-184F37CA7CD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FE1EEC2-CE3C-430B-8ABB-2254CAB892F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1BFC147-68DE-4373-92F0-CACFCF6F39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09248EA-BC8A-46A4-B734-58FF836643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1970C12-8FEB-4BB5-8B0A-C307601B6B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5111664-C35B-4809-8578-2767138BFA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DD25CC7-D209-4C65-BF01-B54436602A4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396A19CF-081B-492F-A7B7-9C3B6C164D2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76E5F65-FEC9-4737-83F7-E1106F5592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A00AB5CD-01DC-4DCE-A534-6C58D3C72FD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C23DF0E-F39E-4487-AB2E-EF627A68974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63DF2054-CC2E-40AB-876A-DCCEBA528FF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C966180-48EA-456C-8AFD-00BCFD8ABBA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D86B994-7B0B-4064-A877-0E8300015CC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C6E8F53-8AF7-4C9E-95FE-7BFB583C8F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5304764-F960-4A59-A457-6BA8903B17B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834AB5E-4897-408E-B9EB-513CE9B2FB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44569C58-F9F5-47E1-83E3-854E9CB5A07A}"/>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154FD492-3C3C-4540-B0C1-F0ABF1FE34DA}"/>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43380E5-8894-446F-BDF8-13F40CFDF483}"/>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FAF5AB3-0D40-4D3A-9BBD-18E1B371AC24}"/>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2E53BDBA-801F-4E4C-984A-E5AC0288F1E5}"/>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BF49014-B82D-44E0-A6EB-5721C8997C65}"/>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8E961B8A-2AFF-4C7C-A106-CCCAF5FD766C}"/>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8BA4D08A-2247-40E1-9A5B-D870342C79A8}"/>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706F179F-9EB9-42DF-9E0A-7F28641E9A07}"/>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135C7249-2F42-45B7-BD7A-BDE95439EDE5}"/>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719C398F-CF1B-4E49-B397-06512E7C19F4}"/>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B24AB95-80C5-434D-AC5E-BEE877F98E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61956CE-1660-4AFA-8FF7-497E8B0D10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21867CF-CD8D-48DA-AA5B-CFDA6136D8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BF75D1C-79C7-4486-A593-BC8F34AE0C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F9A0943-7C37-440F-BC64-9E9106E4948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33020</xdr:rowOff>
    </xdr:from>
    <xdr:to>
      <xdr:col>55</xdr:col>
      <xdr:colOff>50800</xdr:colOff>
      <xdr:row>63</xdr:row>
      <xdr:rowOff>134620</xdr:rowOff>
    </xdr:to>
    <xdr:sp macro="" textlink="">
      <xdr:nvSpPr>
        <xdr:cNvPr id="245" name="楕円 244">
          <a:extLst>
            <a:ext uri="{FF2B5EF4-FFF2-40B4-BE49-F238E27FC236}">
              <a16:creationId xmlns:a16="http://schemas.microsoft.com/office/drawing/2014/main" id="{0302AC8A-1BF2-44D3-9AA9-FEE7025BAA83}"/>
            </a:ext>
          </a:extLst>
        </xdr:cNvPr>
        <xdr:cNvSpPr/>
      </xdr:nvSpPr>
      <xdr:spPr>
        <a:xfrm>
          <a:off x="10426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119397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9531A13F-7615-4159-A0DB-441BE7587A67}"/>
            </a:ext>
          </a:extLst>
        </xdr:cNvPr>
        <xdr:cNvSpPr txBox="1"/>
      </xdr:nvSpPr>
      <xdr:spPr>
        <a:xfrm>
          <a:off x="10515600" y="1074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38336</xdr:rowOff>
    </xdr:from>
    <xdr:to>
      <xdr:col>50</xdr:col>
      <xdr:colOff>165100</xdr:colOff>
      <xdr:row>63</xdr:row>
      <xdr:rowOff>139936</xdr:rowOff>
    </xdr:to>
    <xdr:sp macro="" textlink="">
      <xdr:nvSpPr>
        <xdr:cNvPr id="247" name="楕円 246">
          <a:extLst>
            <a:ext uri="{FF2B5EF4-FFF2-40B4-BE49-F238E27FC236}">
              <a16:creationId xmlns:a16="http://schemas.microsoft.com/office/drawing/2014/main" id="{CD171716-E3CF-4412-888D-CC322D492B63}"/>
            </a:ext>
          </a:extLst>
        </xdr:cNvPr>
        <xdr:cNvSpPr/>
      </xdr:nvSpPr>
      <xdr:spPr>
        <a:xfrm>
          <a:off x="9588500" y="108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89136</xdr:rowOff>
    </xdr:to>
    <xdr:cxnSp macro="">
      <xdr:nvCxnSpPr>
        <xdr:cNvPr id="248" name="直線コネクタ 247">
          <a:extLst>
            <a:ext uri="{FF2B5EF4-FFF2-40B4-BE49-F238E27FC236}">
              <a16:creationId xmlns:a16="http://schemas.microsoft.com/office/drawing/2014/main" id="{7480EFB8-660D-4D31-B68E-618229A192E7}"/>
            </a:ext>
          </a:extLst>
        </xdr:cNvPr>
        <xdr:cNvCxnSpPr/>
      </xdr:nvCxnSpPr>
      <xdr:spPr>
        <a:xfrm flipV="1">
          <a:off x="9639300" y="10885170"/>
          <a:ext cx="8382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38605</xdr:rowOff>
    </xdr:from>
    <xdr:to>
      <xdr:col>46</xdr:col>
      <xdr:colOff>38100</xdr:colOff>
      <xdr:row>63</xdr:row>
      <xdr:rowOff>140205</xdr:rowOff>
    </xdr:to>
    <xdr:sp macro="" textlink="">
      <xdr:nvSpPr>
        <xdr:cNvPr id="249" name="楕円 248">
          <a:extLst>
            <a:ext uri="{FF2B5EF4-FFF2-40B4-BE49-F238E27FC236}">
              <a16:creationId xmlns:a16="http://schemas.microsoft.com/office/drawing/2014/main" id="{0622E32C-4FE9-46B7-9F52-41BF7E44B924}"/>
            </a:ext>
          </a:extLst>
        </xdr:cNvPr>
        <xdr:cNvSpPr/>
      </xdr:nvSpPr>
      <xdr:spPr>
        <a:xfrm>
          <a:off x="8699500" y="108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89136</xdr:rowOff>
    </xdr:from>
    <xdr:to>
      <xdr:col>50</xdr:col>
      <xdr:colOff>114300</xdr:colOff>
      <xdr:row>63</xdr:row>
      <xdr:rowOff>89405</xdr:rowOff>
    </xdr:to>
    <xdr:cxnSp macro="">
      <xdr:nvCxnSpPr>
        <xdr:cNvPr id="250" name="直線コネクタ 249">
          <a:extLst>
            <a:ext uri="{FF2B5EF4-FFF2-40B4-BE49-F238E27FC236}">
              <a16:creationId xmlns:a16="http://schemas.microsoft.com/office/drawing/2014/main" id="{E29D26CC-BD91-44B3-A1F4-3579CFBEAC9B}"/>
            </a:ext>
          </a:extLst>
        </xdr:cNvPr>
        <xdr:cNvCxnSpPr/>
      </xdr:nvCxnSpPr>
      <xdr:spPr>
        <a:xfrm flipV="1">
          <a:off x="8750300" y="10890486"/>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39103</xdr:rowOff>
    </xdr:from>
    <xdr:to>
      <xdr:col>41</xdr:col>
      <xdr:colOff>101600</xdr:colOff>
      <xdr:row>63</xdr:row>
      <xdr:rowOff>140703</xdr:rowOff>
    </xdr:to>
    <xdr:sp macro="" textlink="">
      <xdr:nvSpPr>
        <xdr:cNvPr id="251" name="楕円 250">
          <a:extLst>
            <a:ext uri="{FF2B5EF4-FFF2-40B4-BE49-F238E27FC236}">
              <a16:creationId xmlns:a16="http://schemas.microsoft.com/office/drawing/2014/main" id="{19B34EFC-8D24-4255-BC31-A9E757EB3583}"/>
            </a:ext>
          </a:extLst>
        </xdr:cNvPr>
        <xdr:cNvSpPr/>
      </xdr:nvSpPr>
      <xdr:spPr>
        <a:xfrm>
          <a:off x="7810500" y="108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89405</xdr:rowOff>
    </xdr:from>
    <xdr:to>
      <xdr:col>45</xdr:col>
      <xdr:colOff>177800</xdr:colOff>
      <xdr:row>63</xdr:row>
      <xdr:rowOff>89903</xdr:rowOff>
    </xdr:to>
    <xdr:cxnSp macro="">
      <xdr:nvCxnSpPr>
        <xdr:cNvPr id="252" name="直線コネクタ 251">
          <a:extLst>
            <a:ext uri="{FF2B5EF4-FFF2-40B4-BE49-F238E27FC236}">
              <a16:creationId xmlns:a16="http://schemas.microsoft.com/office/drawing/2014/main" id="{23D82274-CDCE-4BCE-B2B5-1216CE7A7135}"/>
            </a:ext>
          </a:extLst>
        </xdr:cNvPr>
        <xdr:cNvCxnSpPr/>
      </xdr:nvCxnSpPr>
      <xdr:spPr>
        <a:xfrm flipV="1">
          <a:off x="7861300" y="10890755"/>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39734</xdr:rowOff>
    </xdr:from>
    <xdr:to>
      <xdr:col>36</xdr:col>
      <xdr:colOff>165100</xdr:colOff>
      <xdr:row>63</xdr:row>
      <xdr:rowOff>141334</xdr:rowOff>
    </xdr:to>
    <xdr:sp macro="" textlink="">
      <xdr:nvSpPr>
        <xdr:cNvPr id="253" name="楕円 252">
          <a:extLst>
            <a:ext uri="{FF2B5EF4-FFF2-40B4-BE49-F238E27FC236}">
              <a16:creationId xmlns:a16="http://schemas.microsoft.com/office/drawing/2014/main" id="{62016B6C-3616-4F22-AF37-46EE21F6D542}"/>
            </a:ext>
          </a:extLst>
        </xdr:cNvPr>
        <xdr:cNvSpPr/>
      </xdr:nvSpPr>
      <xdr:spPr>
        <a:xfrm>
          <a:off x="6921500" y="108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89903</xdr:rowOff>
    </xdr:from>
    <xdr:to>
      <xdr:col>41</xdr:col>
      <xdr:colOff>50800</xdr:colOff>
      <xdr:row>63</xdr:row>
      <xdr:rowOff>90534</xdr:rowOff>
    </xdr:to>
    <xdr:cxnSp macro="">
      <xdr:nvCxnSpPr>
        <xdr:cNvPr id="254" name="直線コネクタ 253">
          <a:extLst>
            <a:ext uri="{FF2B5EF4-FFF2-40B4-BE49-F238E27FC236}">
              <a16:creationId xmlns:a16="http://schemas.microsoft.com/office/drawing/2014/main" id="{399896AD-407B-45D7-90E2-52A9764825B3}"/>
            </a:ext>
          </a:extLst>
        </xdr:cNvPr>
        <xdr:cNvCxnSpPr/>
      </xdr:nvCxnSpPr>
      <xdr:spPr>
        <a:xfrm flipV="1">
          <a:off x="6972300" y="10891253"/>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4F9AC047-7927-4C66-935C-89FCB5CEC850}"/>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5B36F02-8E7B-4E18-A88E-9AFF5C5B9168}"/>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AB4E2E8-44E9-4368-900A-6DA593072F91}"/>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16D9B534-6784-4068-8DEE-59F6362EC67C}"/>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131063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5C2CA13-E1A7-494B-A98A-839B7B168B5F}"/>
            </a:ext>
          </a:extLst>
        </xdr:cNvPr>
        <xdr:cNvSpPr txBox="1"/>
      </xdr:nvSpPr>
      <xdr:spPr>
        <a:xfrm>
          <a:off x="9327095" y="1093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131332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6C93D4B0-2D75-4049-8B91-89B31B2BBA58}"/>
            </a:ext>
          </a:extLst>
        </xdr:cNvPr>
        <xdr:cNvSpPr txBox="1"/>
      </xdr:nvSpPr>
      <xdr:spPr>
        <a:xfrm>
          <a:off x="8450795" y="109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131830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49233578-A2F5-44CE-85E0-313A0547F9CB}"/>
            </a:ext>
          </a:extLst>
        </xdr:cNvPr>
        <xdr:cNvSpPr txBox="1"/>
      </xdr:nvSpPr>
      <xdr:spPr>
        <a:xfrm>
          <a:off x="7561795" y="109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132461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FFB7DCE2-E2F8-407D-B030-C2AC73A13C27}"/>
            </a:ext>
          </a:extLst>
        </xdr:cNvPr>
        <xdr:cNvSpPr txBox="1"/>
      </xdr:nvSpPr>
      <xdr:spPr>
        <a:xfrm>
          <a:off x="6672795" y="1093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AD997B4-F521-41CE-A45E-5C8C9A071C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84B551C-F1BC-446B-B57D-B14E5D3D42B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B5D08C6-2BA3-423D-94E0-460F695494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5EBE066-587D-46FD-B398-1A7961176C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39A2251-A6A8-40FD-A86C-22017FD33D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D0A4364-467A-405E-8EBF-4AB06DB1C7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EB14796-6FFB-4C1C-AF68-7E3627BCA9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0A2431E-9DB5-40E7-A004-EBF1554C11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64D31BA-7CBA-4E2A-93C7-58A9473079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DDC06DC-2C67-4524-A1BE-B2B023AFA1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5027FEA-E738-44BB-BB73-7EBFE845D5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8AFD220-B728-4776-B504-980F83C370D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67ED867-FED7-4E22-81FA-F1504609BFC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A8AD3A0-F3CB-4136-940C-6807675028F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A39B579E-AC00-41CD-956C-16D4B3C50ED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0A9D9B9-3FC5-41E3-8BA3-E7D4BBFB14D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1896F0C9-35DA-41F5-98E0-47C0E84F836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71C5013-2C7C-4343-83FE-91993FC3747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D67C7AA-CC30-4405-9E41-5BA5D15F8B5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E283C87-FA1E-47CD-AA3D-67B6C3ACD62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5168676-C4F0-4E37-A22D-105E9005AFB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2194D2D-A182-46E2-AF68-D501273FB7D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C344F26-F353-4217-95CC-4B9A083A385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89A97A8-A93F-4543-9552-15193662FB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502D8D5-158B-4EF0-B186-CB29DDD47EE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296F9D49-BA4C-4D15-AF56-E0CF316BCF2F}"/>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0CD7928-1116-44B6-96D8-7A2953BACDE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F04BB297-6F8A-48BB-B446-DC78F3A5D26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3975282-305F-4F7D-9420-7B73748E79A9}"/>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2C97D7D5-20B5-4C9A-9FF8-32AD03F24622}"/>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7233338-427E-4855-96DA-E995637F88F9}"/>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E9C6AB54-03E8-4894-8C03-855162B13D3C}"/>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7AF09077-12A5-4837-B83E-DF835924F2DD}"/>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F211213-B752-4D14-8298-F73D019AB904}"/>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D142456C-C268-4E3C-AC45-550C28AA1C5A}"/>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E8367F78-FCCE-4A41-BEAC-E025DACB5C11}"/>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1250005-97CC-4C9D-B630-B9AA51DFA0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071363A-1C51-4243-A554-58DC587BDC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0412A9-D6DB-4DE0-95A9-483E1AD5A8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24811B-7A8C-4234-8ED5-7E7D126565E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B24DCC8-DF4E-4820-941A-A030B997CC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a:extLst>
            <a:ext uri="{FF2B5EF4-FFF2-40B4-BE49-F238E27FC236}">
              <a16:creationId xmlns:a16="http://schemas.microsoft.com/office/drawing/2014/main" id="{3DAA0C85-EBAE-4D34-B2F9-0E8C7D1CB5DD}"/>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566E8377-80B6-48BF-A7DD-0209F3868AD4}"/>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6" name="楕円 305">
          <a:extLst>
            <a:ext uri="{FF2B5EF4-FFF2-40B4-BE49-F238E27FC236}">
              <a16:creationId xmlns:a16="http://schemas.microsoft.com/office/drawing/2014/main" id="{4B1FA7AE-C442-4F2F-90E8-784749A89059}"/>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7" name="直線コネクタ 306">
          <a:extLst>
            <a:ext uri="{FF2B5EF4-FFF2-40B4-BE49-F238E27FC236}">
              <a16:creationId xmlns:a16="http://schemas.microsoft.com/office/drawing/2014/main" id="{A4021146-9907-4BD3-A55A-2A7484F4B6BA}"/>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8" name="楕円 307">
          <a:extLst>
            <a:ext uri="{FF2B5EF4-FFF2-40B4-BE49-F238E27FC236}">
              <a16:creationId xmlns:a16="http://schemas.microsoft.com/office/drawing/2014/main" id="{61D990E3-2E67-4BC7-B933-C718B1769E5F}"/>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9" name="直線コネクタ 308">
          <a:extLst>
            <a:ext uri="{FF2B5EF4-FFF2-40B4-BE49-F238E27FC236}">
              <a16:creationId xmlns:a16="http://schemas.microsoft.com/office/drawing/2014/main" id="{598A02C6-A086-4EE4-B7AE-3B992D9837C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0" name="楕円 309">
          <a:extLst>
            <a:ext uri="{FF2B5EF4-FFF2-40B4-BE49-F238E27FC236}">
              <a16:creationId xmlns:a16="http://schemas.microsoft.com/office/drawing/2014/main" id="{AFCC255D-354A-4B41-A7A6-C2727E1F8697}"/>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1" name="直線コネクタ 310">
          <a:extLst>
            <a:ext uri="{FF2B5EF4-FFF2-40B4-BE49-F238E27FC236}">
              <a16:creationId xmlns:a16="http://schemas.microsoft.com/office/drawing/2014/main" id="{520E4056-73F4-4E86-A3AD-64CEE8F72346}"/>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2" name="楕円 311">
          <a:extLst>
            <a:ext uri="{FF2B5EF4-FFF2-40B4-BE49-F238E27FC236}">
              <a16:creationId xmlns:a16="http://schemas.microsoft.com/office/drawing/2014/main" id="{5E7D8F94-E9F7-451F-B998-F672C0167974}"/>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3" name="直線コネクタ 312">
          <a:extLst>
            <a:ext uri="{FF2B5EF4-FFF2-40B4-BE49-F238E27FC236}">
              <a16:creationId xmlns:a16="http://schemas.microsoft.com/office/drawing/2014/main" id="{9B7530FE-092A-49CB-AF71-6B40AE3BA9CF}"/>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F54073CD-9C0C-4AC4-B594-1679E5AE32A1}"/>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E3C54CE8-1993-4411-8B99-550365C8F1CE}"/>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6F101016-C3E6-42C2-B9C1-BE8F51CF4736}"/>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F999C16B-722A-4F87-BC19-98EACFA22FAD}"/>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公営住宅】&#10;有形固定資産減価償却率">
          <a:extLst>
            <a:ext uri="{FF2B5EF4-FFF2-40B4-BE49-F238E27FC236}">
              <a16:creationId xmlns:a16="http://schemas.microsoft.com/office/drawing/2014/main" id="{F627F4F8-31E8-45EB-B2AA-FB2344491B65}"/>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公営住宅】&#10;有形固定資産減価償却率">
          <a:extLst>
            <a:ext uri="{FF2B5EF4-FFF2-40B4-BE49-F238E27FC236}">
              <a16:creationId xmlns:a16="http://schemas.microsoft.com/office/drawing/2014/main" id="{D45E29BA-8B11-4A8D-A00F-E4FDC270E889}"/>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0" name="n_3mainValue【公営住宅】&#10;有形固定資産減価償却率">
          <a:extLst>
            <a:ext uri="{FF2B5EF4-FFF2-40B4-BE49-F238E27FC236}">
              <a16:creationId xmlns:a16="http://schemas.microsoft.com/office/drawing/2014/main" id="{DCCD0F6B-DB3C-4FB6-87E5-42C136F1F145}"/>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1" name="n_4mainValue【公営住宅】&#10;有形固定資産減価償却率">
          <a:extLst>
            <a:ext uri="{FF2B5EF4-FFF2-40B4-BE49-F238E27FC236}">
              <a16:creationId xmlns:a16="http://schemas.microsoft.com/office/drawing/2014/main" id="{F87C55C2-7496-464C-A97F-3FF6715BE49C}"/>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F73B840-E788-4B00-B7B3-C0AA4E71F6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337B93D-6124-4E4E-8FE0-B37A6476F1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F44B4C0-EFBF-4C7B-9A0C-9C04825B60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CE21EC6-DA6D-4D62-9080-DFB6EB03E8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FE5BA52-5F4A-47C9-9C07-633BDBA4A1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28518E0-078D-472D-A20E-8F59C1522D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402A401-749D-4D85-BBCF-44D52E2846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31F75A7-BE34-4C8E-BA23-5F25B78BBE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05333D4-D3C2-492A-B3C1-0037BF79F4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A79F77F-8888-4670-B01A-1EA5EF6FE6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A59FA68-3FFA-4B4E-8C4B-1A00B93D41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884C64D-2A43-4F48-ADE6-6F850E55641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C7974DA-CF87-4D3C-95C4-8F4FE9030BC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599939FC-B5CD-49CC-A648-976EA722790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CC54038-7388-4255-AA5A-763FE8F3724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41166F8E-B3C3-4DFE-95FE-275F1927E6B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F9C1C8B-D367-4095-AB49-09378674C2F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B469F0C6-00BF-4AD7-8B05-C13FC34BB02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C1919845-943C-41BA-A678-6846F09F09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175A7E95-4CFD-4F3B-B1DC-02A76A26BDC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3E95E85-62CA-4B36-9476-62A08C2193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3ED822C-877C-4003-9425-B95C9A10686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89E48284-784E-41B8-82BB-EC4B4AB9E7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D7E9EC09-1611-4584-B554-8CCD6993DFC7}"/>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C75D9547-7DF6-4AA7-A35E-61E1BFA272AD}"/>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6D17C0B9-FC37-4DC5-ACFD-BD421B5F4111}"/>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CEE1FF03-981B-4EB9-8389-20836AE841F2}"/>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D3BE3205-A35C-4968-B61C-8787C10383BE}"/>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F638E2ED-DABC-4EC5-BA7F-2B316E122446}"/>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AB72BA36-B335-4EF9-B95B-4F50A9018744}"/>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2A48449-B4EA-418C-8EB2-5232936AF2BA}"/>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19853FCD-09F6-467A-8F82-B0B21687BF2F}"/>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BD1ED833-31C2-469C-8175-8B2A4330DE41}"/>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32B9CEA7-D533-4026-ABD1-9880CFEB2AEE}"/>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2A257A5-91D5-45FB-BF96-D459FA8D8A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9F6C9F3-5507-491A-9C8C-409E0423B7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D591491-E840-42B6-94D7-EF94DABDCE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94E5501-66FB-4DD3-9D92-16097342721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E48375E-1317-4C2C-A99A-70033A8ADD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48755</xdr:rowOff>
    </xdr:from>
    <xdr:to>
      <xdr:col>55</xdr:col>
      <xdr:colOff>50800</xdr:colOff>
      <xdr:row>86</xdr:row>
      <xdr:rowOff>150355</xdr:rowOff>
    </xdr:to>
    <xdr:sp macro="" textlink="">
      <xdr:nvSpPr>
        <xdr:cNvPr id="361" name="楕円 360">
          <a:extLst>
            <a:ext uri="{FF2B5EF4-FFF2-40B4-BE49-F238E27FC236}">
              <a16:creationId xmlns:a16="http://schemas.microsoft.com/office/drawing/2014/main" id="{C9081BF8-9B17-46E8-9C3D-2A272C95CB9C}"/>
            </a:ext>
          </a:extLst>
        </xdr:cNvPr>
        <xdr:cNvSpPr/>
      </xdr:nvSpPr>
      <xdr:spPr>
        <a:xfrm>
          <a:off x="10426700" y="147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135132</xdr:rowOff>
    </xdr:from>
    <xdr:ext cx="469744" cy="259045"/>
    <xdr:sp macro="" textlink="">
      <xdr:nvSpPr>
        <xdr:cNvPr id="362" name="【公営住宅】&#10;一人当たり面積該当値テキスト">
          <a:extLst>
            <a:ext uri="{FF2B5EF4-FFF2-40B4-BE49-F238E27FC236}">
              <a16:creationId xmlns:a16="http://schemas.microsoft.com/office/drawing/2014/main" id="{272E895A-CB0B-46A8-8810-9B5E73732C3B}"/>
            </a:ext>
          </a:extLst>
        </xdr:cNvPr>
        <xdr:cNvSpPr txBox="1"/>
      </xdr:nvSpPr>
      <xdr:spPr>
        <a:xfrm>
          <a:off x="10515600" y="1470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49061</xdr:rowOff>
    </xdr:from>
    <xdr:to>
      <xdr:col>50</xdr:col>
      <xdr:colOff>165100</xdr:colOff>
      <xdr:row>86</xdr:row>
      <xdr:rowOff>150661</xdr:rowOff>
    </xdr:to>
    <xdr:sp macro="" textlink="">
      <xdr:nvSpPr>
        <xdr:cNvPr id="363" name="楕円 362">
          <a:extLst>
            <a:ext uri="{FF2B5EF4-FFF2-40B4-BE49-F238E27FC236}">
              <a16:creationId xmlns:a16="http://schemas.microsoft.com/office/drawing/2014/main" id="{13034317-60A4-46F9-B8F0-DB1046B198DF}"/>
            </a:ext>
          </a:extLst>
        </xdr:cNvPr>
        <xdr:cNvSpPr/>
      </xdr:nvSpPr>
      <xdr:spPr>
        <a:xfrm>
          <a:off x="9588500" y="147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99555</xdr:rowOff>
    </xdr:from>
    <xdr:to>
      <xdr:col>55</xdr:col>
      <xdr:colOff>0</xdr:colOff>
      <xdr:row>86</xdr:row>
      <xdr:rowOff>99861</xdr:rowOff>
    </xdr:to>
    <xdr:cxnSp macro="">
      <xdr:nvCxnSpPr>
        <xdr:cNvPr id="364" name="直線コネクタ 363">
          <a:extLst>
            <a:ext uri="{FF2B5EF4-FFF2-40B4-BE49-F238E27FC236}">
              <a16:creationId xmlns:a16="http://schemas.microsoft.com/office/drawing/2014/main" id="{EAF27369-0509-441E-9C09-D2361CCBC0B0}"/>
            </a:ext>
          </a:extLst>
        </xdr:cNvPr>
        <xdr:cNvCxnSpPr/>
      </xdr:nvCxnSpPr>
      <xdr:spPr>
        <a:xfrm flipV="1">
          <a:off x="9639300" y="14844255"/>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49098</xdr:rowOff>
    </xdr:from>
    <xdr:to>
      <xdr:col>46</xdr:col>
      <xdr:colOff>38100</xdr:colOff>
      <xdr:row>86</xdr:row>
      <xdr:rowOff>150698</xdr:rowOff>
    </xdr:to>
    <xdr:sp macro="" textlink="">
      <xdr:nvSpPr>
        <xdr:cNvPr id="365" name="楕円 364">
          <a:extLst>
            <a:ext uri="{FF2B5EF4-FFF2-40B4-BE49-F238E27FC236}">
              <a16:creationId xmlns:a16="http://schemas.microsoft.com/office/drawing/2014/main" id="{4D06D8EF-FFCD-4C11-9DF7-C193E3620C77}"/>
            </a:ext>
          </a:extLst>
        </xdr:cNvPr>
        <xdr:cNvSpPr/>
      </xdr:nvSpPr>
      <xdr:spPr>
        <a:xfrm>
          <a:off x="8699500" y="147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99861</xdr:rowOff>
    </xdr:from>
    <xdr:to>
      <xdr:col>50</xdr:col>
      <xdr:colOff>114300</xdr:colOff>
      <xdr:row>86</xdr:row>
      <xdr:rowOff>99898</xdr:rowOff>
    </xdr:to>
    <xdr:cxnSp macro="">
      <xdr:nvCxnSpPr>
        <xdr:cNvPr id="366" name="直線コネクタ 365">
          <a:extLst>
            <a:ext uri="{FF2B5EF4-FFF2-40B4-BE49-F238E27FC236}">
              <a16:creationId xmlns:a16="http://schemas.microsoft.com/office/drawing/2014/main" id="{D8518BC4-46F1-47CF-85C8-C6FF873EBED2}"/>
            </a:ext>
          </a:extLst>
        </xdr:cNvPr>
        <xdr:cNvCxnSpPr/>
      </xdr:nvCxnSpPr>
      <xdr:spPr>
        <a:xfrm flipV="1">
          <a:off x="8750300" y="14844561"/>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49174</xdr:rowOff>
    </xdr:from>
    <xdr:to>
      <xdr:col>41</xdr:col>
      <xdr:colOff>101600</xdr:colOff>
      <xdr:row>86</xdr:row>
      <xdr:rowOff>150774</xdr:rowOff>
    </xdr:to>
    <xdr:sp macro="" textlink="">
      <xdr:nvSpPr>
        <xdr:cNvPr id="367" name="楕円 366">
          <a:extLst>
            <a:ext uri="{FF2B5EF4-FFF2-40B4-BE49-F238E27FC236}">
              <a16:creationId xmlns:a16="http://schemas.microsoft.com/office/drawing/2014/main" id="{A529814A-9B47-483C-9FE6-23EFA0120137}"/>
            </a:ext>
          </a:extLst>
        </xdr:cNvPr>
        <xdr:cNvSpPr/>
      </xdr:nvSpPr>
      <xdr:spPr>
        <a:xfrm>
          <a:off x="7810500" y="14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99898</xdr:rowOff>
    </xdr:from>
    <xdr:to>
      <xdr:col>45</xdr:col>
      <xdr:colOff>177800</xdr:colOff>
      <xdr:row>86</xdr:row>
      <xdr:rowOff>99974</xdr:rowOff>
    </xdr:to>
    <xdr:cxnSp macro="">
      <xdr:nvCxnSpPr>
        <xdr:cNvPr id="368" name="直線コネクタ 367">
          <a:extLst>
            <a:ext uri="{FF2B5EF4-FFF2-40B4-BE49-F238E27FC236}">
              <a16:creationId xmlns:a16="http://schemas.microsoft.com/office/drawing/2014/main" id="{2D4CB3A0-5230-4C9B-B624-FE32D1E7BC42}"/>
            </a:ext>
          </a:extLst>
        </xdr:cNvPr>
        <xdr:cNvCxnSpPr/>
      </xdr:nvCxnSpPr>
      <xdr:spPr>
        <a:xfrm flipV="1">
          <a:off x="7861300" y="1484459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49288</xdr:rowOff>
    </xdr:from>
    <xdr:to>
      <xdr:col>36</xdr:col>
      <xdr:colOff>165100</xdr:colOff>
      <xdr:row>86</xdr:row>
      <xdr:rowOff>150888</xdr:rowOff>
    </xdr:to>
    <xdr:sp macro="" textlink="">
      <xdr:nvSpPr>
        <xdr:cNvPr id="369" name="楕円 368">
          <a:extLst>
            <a:ext uri="{FF2B5EF4-FFF2-40B4-BE49-F238E27FC236}">
              <a16:creationId xmlns:a16="http://schemas.microsoft.com/office/drawing/2014/main" id="{8C26C019-512B-46E3-8109-A2DFBDA2B380}"/>
            </a:ext>
          </a:extLst>
        </xdr:cNvPr>
        <xdr:cNvSpPr/>
      </xdr:nvSpPr>
      <xdr:spPr>
        <a:xfrm>
          <a:off x="6921500" y="14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99974</xdr:rowOff>
    </xdr:from>
    <xdr:to>
      <xdr:col>41</xdr:col>
      <xdr:colOff>50800</xdr:colOff>
      <xdr:row>86</xdr:row>
      <xdr:rowOff>100088</xdr:rowOff>
    </xdr:to>
    <xdr:cxnSp macro="">
      <xdr:nvCxnSpPr>
        <xdr:cNvPr id="370" name="直線コネクタ 369">
          <a:extLst>
            <a:ext uri="{FF2B5EF4-FFF2-40B4-BE49-F238E27FC236}">
              <a16:creationId xmlns:a16="http://schemas.microsoft.com/office/drawing/2014/main" id="{8AB5E760-5CAF-4CE0-B3AD-7A0D5C582CB0}"/>
            </a:ext>
          </a:extLst>
        </xdr:cNvPr>
        <xdr:cNvCxnSpPr/>
      </xdr:nvCxnSpPr>
      <xdr:spPr>
        <a:xfrm flipV="1">
          <a:off x="6972300" y="1484467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5CAC8AAD-CE30-4F37-AAE2-0E7CEE805DC9}"/>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BDF0C59C-2BBC-4DA1-A21F-422073A7DBF4}"/>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FC2F92EB-C472-468F-A29D-688FD1063FAE}"/>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1A2FCD9F-CDEA-444D-B472-4836E80B718B}"/>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141788</xdr:rowOff>
    </xdr:from>
    <xdr:ext cx="469744" cy="259045"/>
    <xdr:sp macro="" textlink="">
      <xdr:nvSpPr>
        <xdr:cNvPr id="375" name="n_1mainValue【公営住宅】&#10;一人当たり面積">
          <a:extLst>
            <a:ext uri="{FF2B5EF4-FFF2-40B4-BE49-F238E27FC236}">
              <a16:creationId xmlns:a16="http://schemas.microsoft.com/office/drawing/2014/main" id="{A04E2EAB-A742-4B75-AD1A-801CA49F89D9}"/>
            </a:ext>
          </a:extLst>
        </xdr:cNvPr>
        <xdr:cNvSpPr txBox="1"/>
      </xdr:nvSpPr>
      <xdr:spPr>
        <a:xfrm>
          <a:off x="9391727" y="1488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141825</xdr:rowOff>
    </xdr:from>
    <xdr:ext cx="469744" cy="259045"/>
    <xdr:sp macro="" textlink="">
      <xdr:nvSpPr>
        <xdr:cNvPr id="376" name="n_2mainValue【公営住宅】&#10;一人当たり面積">
          <a:extLst>
            <a:ext uri="{FF2B5EF4-FFF2-40B4-BE49-F238E27FC236}">
              <a16:creationId xmlns:a16="http://schemas.microsoft.com/office/drawing/2014/main" id="{F3F47CB5-803A-4E9F-8377-D00FB600F7B0}"/>
            </a:ext>
          </a:extLst>
        </xdr:cNvPr>
        <xdr:cNvSpPr txBox="1"/>
      </xdr:nvSpPr>
      <xdr:spPr>
        <a:xfrm>
          <a:off x="8515427" y="148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141901</xdr:rowOff>
    </xdr:from>
    <xdr:ext cx="469744" cy="259045"/>
    <xdr:sp macro="" textlink="">
      <xdr:nvSpPr>
        <xdr:cNvPr id="377" name="n_3mainValue【公営住宅】&#10;一人当たり面積">
          <a:extLst>
            <a:ext uri="{FF2B5EF4-FFF2-40B4-BE49-F238E27FC236}">
              <a16:creationId xmlns:a16="http://schemas.microsoft.com/office/drawing/2014/main" id="{D03F700E-7BC5-455E-920C-82C03A100FE4}"/>
            </a:ext>
          </a:extLst>
        </xdr:cNvPr>
        <xdr:cNvSpPr txBox="1"/>
      </xdr:nvSpPr>
      <xdr:spPr>
        <a:xfrm>
          <a:off x="7626427" y="148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142015</xdr:rowOff>
    </xdr:from>
    <xdr:ext cx="469744" cy="259045"/>
    <xdr:sp macro="" textlink="">
      <xdr:nvSpPr>
        <xdr:cNvPr id="378" name="n_4mainValue【公営住宅】&#10;一人当たり面積">
          <a:extLst>
            <a:ext uri="{FF2B5EF4-FFF2-40B4-BE49-F238E27FC236}">
              <a16:creationId xmlns:a16="http://schemas.microsoft.com/office/drawing/2014/main" id="{FEA2B479-EA5B-4537-85D8-4912C782AD5A}"/>
            </a:ext>
          </a:extLst>
        </xdr:cNvPr>
        <xdr:cNvSpPr txBox="1"/>
      </xdr:nvSpPr>
      <xdr:spPr>
        <a:xfrm>
          <a:off x="6737427" y="148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6012453-95BE-4CCE-9160-7DBFA46DEA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C11EA88-6DDD-46CE-AF99-86AEDC620B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3CD4501-A51A-4703-93E3-E03CCA8468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27620D9-0AA0-4AD4-9F6D-C907559E3A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7F02541-018A-4CAA-BB01-4BCF8B5B9E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72AEC5E-559F-40EE-B73D-8045BF1ABA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D6E7F36-D010-4292-9147-A53D89BDF6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B814453-53B7-464B-87CB-4C4591515D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6EB54A7-0875-4981-A3CE-28484BB328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1D1055E-7B31-4056-8850-87AD4572A5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1ED6A66-9189-4691-A745-546A351C19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48FAB5C-CFBE-4592-993D-3EC8C2483D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26FF512-07E1-425C-AB0B-757C7E76E7C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E051E5EE-A4F3-471F-9593-7094C4FC13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2694277-75C4-4F90-9AA4-C6AF56ABAF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AFC3BB1-5142-4805-A478-E5D3362726E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C5FB995-5074-4166-B331-98C3E1E699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21FAC7F-788E-4A57-B5E2-4056138884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D011493-07DF-40B0-984D-6571D970DC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76622DB-566A-48BD-8AEE-CB5EE2C9A7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06851A9-DA69-4801-8D6E-6D964262F8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A1A11A3-521F-4121-8FB8-DD53C1D0A8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F1EEFBD-A44F-4E74-9FCC-25802410CC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F30FB08-E10E-4008-B5B4-5947A4AFF1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AC3D4D9-5E64-422B-84E1-2A57C6C7A7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777C787-ABE4-47D0-AA9D-510C03B75D9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24C9A6D-4BE2-4920-B946-19F1937C64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73D870C4-AD69-4ACD-9396-4FF3FC2453A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DEF7AE-EDB7-46FE-A90C-35441FB3DC8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7A9474CC-31C8-400E-A3E1-B8BAD3D4E4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AF6F295F-66C5-43BE-9AA2-5020F1552D2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C4180F81-857B-48B4-AF76-BFD92753EB8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BF1C729-8312-4DEB-A683-B875C0BD5B9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998437CE-272B-4312-B918-48DE0A05536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F1CDAB8A-F1D2-40C2-8CA7-3710798BD22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FC9D258A-2D51-4750-A8BF-359D6AF31A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779A87D3-C7C2-4C26-A308-B1C55320C4A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60CFAFF-3F92-43CD-A443-E434361595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6F0A2DBC-167F-42A3-9D90-777107A83C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4AA47454-0CB2-4984-93A5-3AE77AC7BF5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B6204410-A4E0-44CD-871D-DA965D57247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923E8683-6EC2-470D-B541-0A6CE82F096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F77705C8-2E5B-436C-AA60-273E7E0372B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31C96901-17E8-45C6-93B2-77346A599F6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B12A353C-6B45-4C91-84E1-875BAF7C7676}"/>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2D983F19-446B-48FB-81F2-3A7123D8FADD}"/>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A6FFCF31-1175-48D8-ABBE-DB9E753E9B3A}"/>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5F5E901E-F390-417F-8E81-247DB2FCD0B3}"/>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7F5495D9-CD54-4CF1-BA96-1716F3AE28F2}"/>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8F404EE2-28D9-4369-9481-A454FAACF91A}"/>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E0736AD-6507-4C17-960B-1B5581BB35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771CB17-D052-4D07-9DA7-28611A459B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427F11D-34FD-45E8-B20D-F8F4DBED9F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88798D2-5E31-4451-BD54-41CC52450E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EAB312C-8617-4CAE-9206-E42E71089DA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35560</xdr:rowOff>
    </xdr:from>
    <xdr:to>
      <xdr:col>85</xdr:col>
      <xdr:colOff>177800</xdr:colOff>
      <xdr:row>35</xdr:row>
      <xdr:rowOff>137160</xdr:rowOff>
    </xdr:to>
    <xdr:sp macro="" textlink="">
      <xdr:nvSpPr>
        <xdr:cNvPr id="434" name="楕円 433">
          <a:extLst>
            <a:ext uri="{FF2B5EF4-FFF2-40B4-BE49-F238E27FC236}">
              <a16:creationId xmlns:a16="http://schemas.microsoft.com/office/drawing/2014/main" id="{8D12811E-78C6-466E-B42A-72C68211BC6C}"/>
            </a:ext>
          </a:extLst>
        </xdr:cNvPr>
        <xdr:cNvSpPr/>
      </xdr:nvSpPr>
      <xdr:spPr>
        <a:xfrm>
          <a:off x="162687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58437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2EAF4822-5682-451B-8418-6B14A97FB244}"/>
            </a:ext>
          </a:extLst>
        </xdr:cNvPr>
        <xdr:cNvSpPr txBox="1"/>
      </xdr:nvSpPr>
      <xdr:spPr>
        <a:xfrm>
          <a:off x="16357600"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144780</xdr:rowOff>
    </xdr:from>
    <xdr:to>
      <xdr:col>81</xdr:col>
      <xdr:colOff>101600</xdr:colOff>
      <xdr:row>35</xdr:row>
      <xdr:rowOff>74930</xdr:rowOff>
    </xdr:to>
    <xdr:sp macro="" textlink="">
      <xdr:nvSpPr>
        <xdr:cNvPr id="436" name="楕円 435">
          <a:extLst>
            <a:ext uri="{FF2B5EF4-FFF2-40B4-BE49-F238E27FC236}">
              <a16:creationId xmlns:a16="http://schemas.microsoft.com/office/drawing/2014/main" id="{7144919C-5C5E-4A41-860F-CE13EC6AE163}"/>
            </a:ext>
          </a:extLst>
        </xdr:cNvPr>
        <xdr:cNvSpPr/>
      </xdr:nvSpPr>
      <xdr:spPr>
        <a:xfrm>
          <a:off x="154305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24130</xdr:rowOff>
    </xdr:from>
    <xdr:to>
      <xdr:col>85</xdr:col>
      <xdr:colOff>127000</xdr:colOff>
      <xdr:row>35</xdr:row>
      <xdr:rowOff>86360</xdr:rowOff>
    </xdr:to>
    <xdr:cxnSp macro="">
      <xdr:nvCxnSpPr>
        <xdr:cNvPr id="437" name="直線コネクタ 436">
          <a:extLst>
            <a:ext uri="{FF2B5EF4-FFF2-40B4-BE49-F238E27FC236}">
              <a16:creationId xmlns:a16="http://schemas.microsoft.com/office/drawing/2014/main" id="{A17B7245-5374-437B-923A-D5F53D195C82}"/>
            </a:ext>
          </a:extLst>
        </xdr:cNvPr>
        <xdr:cNvCxnSpPr/>
      </xdr:nvCxnSpPr>
      <xdr:spPr>
        <a:xfrm>
          <a:off x="15481300" y="602488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83820</xdr:rowOff>
    </xdr:from>
    <xdr:to>
      <xdr:col>76</xdr:col>
      <xdr:colOff>165100</xdr:colOff>
      <xdr:row>35</xdr:row>
      <xdr:rowOff>13970</xdr:rowOff>
    </xdr:to>
    <xdr:sp macro="" textlink="">
      <xdr:nvSpPr>
        <xdr:cNvPr id="438" name="楕円 437">
          <a:extLst>
            <a:ext uri="{FF2B5EF4-FFF2-40B4-BE49-F238E27FC236}">
              <a16:creationId xmlns:a16="http://schemas.microsoft.com/office/drawing/2014/main" id="{AB1FCF5F-9346-44F8-B301-21079558B914}"/>
            </a:ext>
          </a:extLst>
        </xdr:cNvPr>
        <xdr:cNvSpPr/>
      </xdr:nvSpPr>
      <xdr:spPr>
        <a:xfrm>
          <a:off x="145415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134620</xdr:rowOff>
    </xdr:from>
    <xdr:to>
      <xdr:col>81</xdr:col>
      <xdr:colOff>50800</xdr:colOff>
      <xdr:row>35</xdr:row>
      <xdr:rowOff>24130</xdr:rowOff>
    </xdr:to>
    <xdr:cxnSp macro="">
      <xdr:nvCxnSpPr>
        <xdr:cNvPr id="439" name="直線コネクタ 438">
          <a:extLst>
            <a:ext uri="{FF2B5EF4-FFF2-40B4-BE49-F238E27FC236}">
              <a16:creationId xmlns:a16="http://schemas.microsoft.com/office/drawing/2014/main" id="{503112CB-FFAD-4187-AB5E-9C820FDB949B}"/>
            </a:ext>
          </a:extLst>
        </xdr:cNvPr>
        <xdr:cNvCxnSpPr/>
      </xdr:nvCxnSpPr>
      <xdr:spPr>
        <a:xfrm>
          <a:off x="145923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21590</xdr:rowOff>
    </xdr:from>
    <xdr:to>
      <xdr:col>72</xdr:col>
      <xdr:colOff>38100</xdr:colOff>
      <xdr:row>34</xdr:row>
      <xdr:rowOff>123190</xdr:rowOff>
    </xdr:to>
    <xdr:sp macro="" textlink="">
      <xdr:nvSpPr>
        <xdr:cNvPr id="440" name="楕円 439">
          <a:extLst>
            <a:ext uri="{FF2B5EF4-FFF2-40B4-BE49-F238E27FC236}">
              <a16:creationId xmlns:a16="http://schemas.microsoft.com/office/drawing/2014/main" id="{4EE51035-4932-4C8F-9FB6-838C429E31BE}"/>
            </a:ext>
          </a:extLst>
        </xdr:cNvPr>
        <xdr:cNvSpPr/>
      </xdr:nvSpPr>
      <xdr:spPr>
        <a:xfrm>
          <a:off x="13652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72390</xdr:rowOff>
    </xdr:from>
    <xdr:to>
      <xdr:col>76</xdr:col>
      <xdr:colOff>114300</xdr:colOff>
      <xdr:row>34</xdr:row>
      <xdr:rowOff>134620</xdr:rowOff>
    </xdr:to>
    <xdr:cxnSp macro="">
      <xdr:nvCxnSpPr>
        <xdr:cNvPr id="441" name="直線コネクタ 440">
          <a:extLst>
            <a:ext uri="{FF2B5EF4-FFF2-40B4-BE49-F238E27FC236}">
              <a16:creationId xmlns:a16="http://schemas.microsoft.com/office/drawing/2014/main" id="{75EFF38B-BD3E-40C3-BE8B-35881B6C8109}"/>
            </a:ext>
          </a:extLst>
        </xdr:cNvPr>
        <xdr:cNvCxnSpPr/>
      </xdr:nvCxnSpPr>
      <xdr:spPr>
        <a:xfrm>
          <a:off x="13703300" y="590169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130810</xdr:rowOff>
    </xdr:from>
    <xdr:to>
      <xdr:col>67</xdr:col>
      <xdr:colOff>101600</xdr:colOff>
      <xdr:row>34</xdr:row>
      <xdr:rowOff>60960</xdr:rowOff>
    </xdr:to>
    <xdr:sp macro="" textlink="">
      <xdr:nvSpPr>
        <xdr:cNvPr id="442" name="楕円 441">
          <a:extLst>
            <a:ext uri="{FF2B5EF4-FFF2-40B4-BE49-F238E27FC236}">
              <a16:creationId xmlns:a16="http://schemas.microsoft.com/office/drawing/2014/main" id="{878D9BAE-09B6-4810-87B9-CDBEDF4CA9EA}"/>
            </a:ext>
          </a:extLst>
        </xdr:cNvPr>
        <xdr:cNvSpPr/>
      </xdr:nvSpPr>
      <xdr:spPr>
        <a:xfrm>
          <a:off x="12763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10160</xdr:rowOff>
    </xdr:from>
    <xdr:to>
      <xdr:col>71</xdr:col>
      <xdr:colOff>177800</xdr:colOff>
      <xdr:row>34</xdr:row>
      <xdr:rowOff>72390</xdr:rowOff>
    </xdr:to>
    <xdr:cxnSp macro="">
      <xdr:nvCxnSpPr>
        <xdr:cNvPr id="443" name="直線コネクタ 442">
          <a:extLst>
            <a:ext uri="{FF2B5EF4-FFF2-40B4-BE49-F238E27FC236}">
              <a16:creationId xmlns:a16="http://schemas.microsoft.com/office/drawing/2014/main" id="{53BC53DA-497C-4EEF-AAC1-A59BED16A119}"/>
            </a:ext>
          </a:extLst>
        </xdr:cNvPr>
        <xdr:cNvCxnSpPr/>
      </xdr:nvCxnSpPr>
      <xdr:spPr>
        <a:xfrm>
          <a:off x="12814300" y="583946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1E2BF553-B329-4004-9C14-660BD7AD7266}"/>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89726AB4-460E-497C-ADF3-02A70EADA897}"/>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C46E1A-2F96-4B5B-9AEA-33D43C5C8B05}"/>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3E83459C-1243-404E-9877-567582D8CB8D}"/>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91457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406DD771-6613-42FA-BDAB-45A9E589AFCE}"/>
            </a:ext>
          </a:extLst>
        </xdr:cNvPr>
        <xdr:cNvSpPr txBox="1"/>
      </xdr:nvSpPr>
      <xdr:spPr>
        <a:xfrm>
          <a:off x="15266044"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30497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A269796-9833-4597-885D-988AFD58116D}"/>
            </a:ext>
          </a:extLst>
        </xdr:cNvPr>
        <xdr:cNvSpPr txBox="1"/>
      </xdr:nvSpPr>
      <xdr:spPr>
        <a:xfrm>
          <a:off x="14389744"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139717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1DFE46F0-AAD5-43A3-96B0-A55B1C60D036}"/>
            </a:ext>
          </a:extLst>
        </xdr:cNvPr>
        <xdr:cNvSpPr txBox="1"/>
      </xdr:nvSpPr>
      <xdr:spPr>
        <a:xfrm>
          <a:off x="13500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77487</xdr:rowOff>
    </xdr:from>
    <xdr:ext cx="340478" cy="259045"/>
    <xdr:sp macro="" textlink="">
      <xdr:nvSpPr>
        <xdr:cNvPr id="451" name="n_4mainValue【認定こども園・幼稚園・保育所】&#10;有形固定資産減価償却率">
          <a:extLst>
            <a:ext uri="{FF2B5EF4-FFF2-40B4-BE49-F238E27FC236}">
              <a16:creationId xmlns:a16="http://schemas.microsoft.com/office/drawing/2014/main" id="{B8AC9739-B3D5-4466-8F18-672294C5D6AE}"/>
            </a:ext>
          </a:extLst>
        </xdr:cNvPr>
        <xdr:cNvSpPr txBox="1"/>
      </xdr:nvSpPr>
      <xdr:spPr>
        <a:xfrm>
          <a:off x="12644061" y="55638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7F0C9A6F-31A4-45E8-ADFF-A609781C99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D19E5DE-C016-4508-A1D7-99A6D05FD2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2D26F41-89F0-4B94-9278-78222913FD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524BBA66-539E-4197-8C0A-4C7F818136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A50314DD-2E38-4423-83DC-23BEF22E59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974CC09E-6B58-4363-BC83-A6649469D6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848E6E4C-453A-43E5-98A1-A43D86AAEA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E584D39F-824A-428C-B210-6CC9AE36EE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C30664D-FB0D-4060-8EE3-2C0FF9D409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9A7D938F-A16E-43FE-A106-1A1C7800E3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A444FFD8-67BE-4343-A8CA-7F8F837193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43C0B764-E2C1-4425-8B3B-24D6B8E87A2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9B424E7-357E-4B80-8A83-23484DB44CC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A7B7540D-1441-4867-B843-6E72E40E9DF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1F07062-1EF0-4C60-88A9-0BFD8899945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CFE44DCA-7692-4CFA-9BEF-4F63781FFC0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A9040542-2C99-4B9D-8925-D94B5B15023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79B26FDB-913E-457A-8683-1B7DDB388E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A3AAF50-1BE2-4943-9F17-AF67547FEBC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2E8967D-2B06-4CE2-91B4-704E1DA8E9F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AEBF2F68-9EBA-495D-9774-57FACE4568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72E92934-BC2F-405C-BF50-F74E7535D6AA}"/>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47A1945-7B4B-409B-BFDE-5A5703009CC8}"/>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4B21FC94-D243-4372-B1C4-848821CA2E31}"/>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52FAE782-F93A-4CA2-8FBE-7D04493AAE35}"/>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35F6CB3F-447A-4B71-9A06-2F2978DFF867}"/>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B96C08B6-8DFC-469C-A08A-C7A6C0AE0886}"/>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76BC3645-B771-4C67-92AD-76BC7CAD86FB}"/>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28A3308E-AC11-49F8-8C54-112A6DCD6C3F}"/>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B3E01765-C253-474B-A36D-D85D79BB092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6A91351-9C3D-42C4-81AD-AF38DCE094A7}"/>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385B716B-08C8-4A5E-B9B4-30AA9F8D8CD4}"/>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EDC1BD7-9602-4131-B31E-6F891242B3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A78BCC9-C10B-4A4C-808C-7CEA48E76E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495B8E1-ED7C-4C5D-8096-F324E9B925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C4F7755-866A-4FE1-A0C5-19086FC63E0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3E1C504-D7B2-4559-9906-5DFE05753C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113640</xdr:rowOff>
    </xdr:from>
    <xdr:to>
      <xdr:col>116</xdr:col>
      <xdr:colOff>114300</xdr:colOff>
      <xdr:row>40</xdr:row>
      <xdr:rowOff>43790</xdr:rowOff>
    </xdr:to>
    <xdr:sp macro="" textlink="">
      <xdr:nvSpPr>
        <xdr:cNvPr id="489" name="楕円 488">
          <a:extLst>
            <a:ext uri="{FF2B5EF4-FFF2-40B4-BE49-F238E27FC236}">
              <a16:creationId xmlns:a16="http://schemas.microsoft.com/office/drawing/2014/main" id="{5E137E4B-A79D-4AC3-8C1F-7AE32015750F}"/>
            </a:ext>
          </a:extLst>
        </xdr:cNvPr>
        <xdr:cNvSpPr/>
      </xdr:nvSpPr>
      <xdr:spPr>
        <a:xfrm>
          <a:off x="22110700" y="68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92067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6B44372-F4C2-4508-83DD-860D340D56C0}"/>
            </a:ext>
          </a:extLst>
        </xdr:cNvPr>
        <xdr:cNvSpPr txBox="1"/>
      </xdr:nvSpPr>
      <xdr:spPr>
        <a:xfrm>
          <a:off x="22199600" y="67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121869</xdr:rowOff>
    </xdr:from>
    <xdr:to>
      <xdr:col>112</xdr:col>
      <xdr:colOff>38100</xdr:colOff>
      <xdr:row>40</xdr:row>
      <xdr:rowOff>52019</xdr:rowOff>
    </xdr:to>
    <xdr:sp macro="" textlink="">
      <xdr:nvSpPr>
        <xdr:cNvPr id="491" name="楕円 490">
          <a:extLst>
            <a:ext uri="{FF2B5EF4-FFF2-40B4-BE49-F238E27FC236}">
              <a16:creationId xmlns:a16="http://schemas.microsoft.com/office/drawing/2014/main" id="{18187897-1DA6-47B6-86A1-24091B007D3D}"/>
            </a:ext>
          </a:extLst>
        </xdr:cNvPr>
        <xdr:cNvSpPr/>
      </xdr:nvSpPr>
      <xdr:spPr>
        <a:xfrm>
          <a:off x="21272500" y="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164440</xdr:rowOff>
    </xdr:from>
    <xdr:to>
      <xdr:col>116</xdr:col>
      <xdr:colOff>63500</xdr:colOff>
      <xdr:row>40</xdr:row>
      <xdr:rowOff>1219</xdr:rowOff>
    </xdr:to>
    <xdr:cxnSp macro="">
      <xdr:nvCxnSpPr>
        <xdr:cNvPr id="492" name="直線コネクタ 491">
          <a:extLst>
            <a:ext uri="{FF2B5EF4-FFF2-40B4-BE49-F238E27FC236}">
              <a16:creationId xmlns:a16="http://schemas.microsoft.com/office/drawing/2014/main" id="{0C0104F7-09B5-417E-B563-BCE51D27C942}"/>
            </a:ext>
          </a:extLst>
        </xdr:cNvPr>
        <xdr:cNvCxnSpPr/>
      </xdr:nvCxnSpPr>
      <xdr:spPr>
        <a:xfrm flipV="1">
          <a:off x="21323300" y="6850990"/>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122784</xdr:rowOff>
    </xdr:from>
    <xdr:to>
      <xdr:col>107</xdr:col>
      <xdr:colOff>101600</xdr:colOff>
      <xdr:row>40</xdr:row>
      <xdr:rowOff>52934</xdr:rowOff>
    </xdr:to>
    <xdr:sp macro="" textlink="">
      <xdr:nvSpPr>
        <xdr:cNvPr id="493" name="楕円 492">
          <a:extLst>
            <a:ext uri="{FF2B5EF4-FFF2-40B4-BE49-F238E27FC236}">
              <a16:creationId xmlns:a16="http://schemas.microsoft.com/office/drawing/2014/main" id="{25E56655-7971-4B21-8C69-8C453B0574E1}"/>
            </a:ext>
          </a:extLst>
        </xdr:cNvPr>
        <xdr:cNvSpPr/>
      </xdr:nvSpPr>
      <xdr:spPr>
        <a:xfrm>
          <a:off x="20383500" y="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xdr:rowOff>
    </xdr:from>
    <xdr:to>
      <xdr:col>111</xdr:col>
      <xdr:colOff>177800</xdr:colOff>
      <xdr:row>40</xdr:row>
      <xdr:rowOff>2134</xdr:rowOff>
    </xdr:to>
    <xdr:cxnSp macro="">
      <xdr:nvCxnSpPr>
        <xdr:cNvPr id="494" name="直線コネクタ 493">
          <a:extLst>
            <a:ext uri="{FF2B5EF4-FFF2-40B4-BE49-F238E27FC236}">
              <a16:creationId xmlns:a16="http://schemas.microsoft.com/office/drawing/2014/main" id="{659DF515-C332-4492-B1B8-50E088229A46}"/>
            </a:ext>
          </a:extLst>
        </xdr:cNvPr>
        <xdr:cNvCxnSpPr/>
      </xdr:nvCxnSpPr>
      <xdr:spPr>
        <a:xfrm flipV="1">
          <a:off x="20434300" y="68592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122784</xdr:rowOff>
    </xdr:from>
    <xdr:to>
      <xdr:col>102</xdr:col>
      <xdr:colOff>165100</xdr:colOff>
      <xdr:row>40</xdr:row>
      <xdr:rowOff>52934</xdr:rowOff>
    </xdr:to>
    <xdr:sp macro="" textlink="">
      <xdr:nvSpPr>
        <xdr:cNvPr id="495" name="楕円 494">
          <a:extLst>
            <a:ext uri="{FF2B5EF4-FFF2-40B4-BE49-F238E27FC236}">
              <a16:creationId xmlns:a16="http://schemas.microsoft.com/office/drawing/2014/main" id="{2BC9A32E-66F4-476A-ACB8-E2B606D0CC74}"/>
            </a:ext>
          </a:extLst>
        </xdr:cNvPr>
        <xdr:cNvSpPr/>
      </xdr:nvSpPr>
      <xdr:spPr>
        <a:xfrm>
          <a:off x="19494500" y="68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2134</xdr:rowOff>
    </xdr:from>
    <xdr:to>
      <xdr:col>107</xdr:col>
      <xdr:colOff>50800</xdr:colOff>
      <xdr:row>40</xdr:row>
      <xdr:rowOff>2134</xdr:rowOff>
    </xdr:to>
    <xdr:cxnSp macro="">
      <xdr:nvCxnSpPr>
        <xdr:cNvPr id="496" name="直線コネクタ 495">
          <a:extLst>
            <a:ext uri="{FF2B5EF4-FFF2-40B4-BE49-F238E27FC236}">
              <a16:creationId xmlns:a16="http://schemas.microsoft.com/office/drawing/2014/main" id="{C8422720-5DED-48AB-8419-5EFFF8C1387C}"/>
            </a:ext>
          </a:extLst>
        </xdr:cNvPr>
        <xdr:cNvCxnSpPr/>
      </xdr:nvCxnSpPr>
      <xdr:spPr>
        <a:xfrm>
          <a:off x="19545300" y="6860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125526</xdr:rowOff>
    </xdr:from>
    <xdr:to>
      <xdr:col>98</xdr:col>
      <xdr:colOff>38100</xdr:colOff>
      <xdr:row>40</xdr:row>
      <xdr:rowOff>55676</xdr:rowOff>
    </xdr:to>
    <xdr:sp macro="" textlink="">
      <xdr:nvSpPr>
        <xdr:cNvPr id="497" name="楕円 496">
          <a:extLst>
            <a:ext uri="{FF2B5EF4-FFF2-40B4-BE49-F238E27FC236}">
              <a16:creationId xmlns:a16="http://schemas.microsoft.com/office/drawing/2014/main" id="{5358C62F-7DAB-448D-B024-5F25B3428282}"/>
            </a:ext>
          </a:extLst>
        </xdr:cNvPr>
        <xdr:cNvSpPr/>
      </xdr:nvSpPr>
      <xdr:spPr>
        <a:xfrm>
          <a:off x="18605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2134</xdr:rowOff>
    </xdr:from>
    <xdr:to>
      <xdr:col>102</xdr:col>
      <xdr:colOff>114300</xdr:colOff>
      <xdr:row>40</xdr:row>
      <xdr:rowOff>4876</xdr:rowOff>
    </xdr:to>
    <xdr:cxnSp macro="">
      <xdr:nvCxnSpPr>
        <xdr:cNvPr id="498" name="直線コネクタ 497">
          <a:extLst>
            <a:ext uri="{FF2B5EF4-FFF2-40B4-BE49-F238E27FC236}">
              <a16:creationId xmlns:a16="http://schemas.microsoft.com/office/drawing/2014/main" id="{CA282FAB-F54E-47A7-9B4D-DEC52820B753}"/>
            </a:ext>
          </a:extLst>
        </xdr:cNvPr>
        <xdr:cNvCxnSpPr/>
      </xdr:nvCxnSpPr>
      <xdr:spPr>
        <a:xfrm flipV="1">
          <a:off x="18656300" y="686013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DB8B319B-F418-4841-91C9-987B6318D3B7}"/>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F9F22107-37DA-4116-9E27-DBD039FD48C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A871E9D-95D8-4627-AAD6-312BBBD2ACA1}"/>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3049BAB6-7D2E-43ED-9440-4BAB367A11B1}"/>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43146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20FB9C33-4B05-496F-85F2-10ACF8E18716}"/>
            </a:ext>
          </a:extLst>
        </xdr:cNvPr>
        <xdr:cNvSpPr txBox="1"/>
      </xdr:nvSpPr>
      <xdr:spPr>
        <a:xfrm>
          <a:off x="21075727" y="690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44061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D623A0B8-73AF-4383-BEAF-7A9C88F29842}"/>
            </a:ext>
          </a:extLst>
        </xdr:cNvPr>
        <xdr:cNvSpPr txBox="1"/>
      </xdr:nvSpPr>
      <xdr:spPr>
        <a:xfrm>
          <a:off x="20199427" y="69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44061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AC253C4B-EF1C-4230-BCF2-E57815E648C4}"/>
            </a:ext>
          </a:extLst>
        </xdr:cNvPr>
        <xdr:cNvSpPr txBox="1"/>
      </xdr:nvSpPr>
      <xdr:spPr>
        <a:xfrm>
          <a:off x="19310427" y="69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46803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E3D05B4C-03AF-49A4-A2FA-65CEED208BCD}"/>
            </a:ext>
          </a:extLst>
        </xdr:cNvPr>
        <xdr:cNvSpPr txBox="1"/>
      </xdr:nvSpPr>
      <xdr:spPr>
        <a:xfrm>
          <a:off x="18421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13EB56DA-0B2A-4240-8229-74B0FFC97E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CD9708F9-F7BA-4716-8835-58E55B716A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CF12B627-1164-45E9-82AF-2FBA1ED05A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27268343-3E46-4499-979F-D0C2246FAC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8B79710-A567-42BA-930E-F59D9D3C96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DAADE0DA-72C4-474F-841A-ABB003ACCC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1D26DEE-A1C2-458C-B226-B5217685D5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84E35617-212A-49B1-8640-ED677E39FE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BFD20B56-F785-4678-927C-A9BF8ED4D2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4D345F5-DCE9-4433-9042-0FADFD6247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5CE9CDC6-A358-4C1E-BCBC-E34C17A80D8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940EC3F6-2C49-445B-980F-062EE0839C9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974D75F2-09DB-4880-AC66-107119C15F1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7E48DD0C-6445-4675-BBA3-085B5B592D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54479EDB-BD8A-4F9D-8016-A2501486F63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2F42AAE6-7486-4D8A-AAF6-7AD90A1D5C8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7B6AB14C-0B71-4DE2-9C54-3CE9DEC70E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1E59A574-146D-4B27-9C8A-62BA9C307F3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7431B2DA-FC60-4CBA-9FDA-92A38CAF19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C0F07773-7428-40BB-9F83-A0E403FC023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478AD305-2624-4797-8E86-C7B95C7CAE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5BB5D74D-CF25-4B7E-A129-1E87A43E4F1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FC7971A2-0B0D-4E93-809F-EF246145264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C02ABBED-C2E3-4C87-9691-170A1640FE7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3D1E956-85AC-4BE7-9EFA-B30DDEAE035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942195D6-9078-41DE-BC48-ACC9E8AAADA2}"/>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FE4B5299-9941-4213-9FFF-8DCC0FE90D6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60AD1991-3110-431A-B3BE-9932826448E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BFF6DFED-DF5A-49EF-ABA6-BD235B70CB8E}"/>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86D7A493-908E-47F8-93DD-54F14B6067CD}"/>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2A62736-BBBC-486E-B6F7-114E6963CE5E}"/>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EBB51888-3E40-4B55-8989-9C32C35AC65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499B93C6-BC2B-4ECC-B9DE-38BE1E083B74}"/>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819FB4DF-3B24-4AA1-9C60-A2FD908BA159}"/>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9662AD4E-5E12-48AE-B36D-83587AC0445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277CDAB6-E1B2-4E1A-A054-4DB17966350B}"/>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ECC5C14-B4E9-4B5E-8C47-88398C578A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1BB6CC5-3651-4572-949D-E57461D7ED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E78B4CD-06D2-4A77-88BD-52780C97670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C0A43B2-D868-4C21-A680-119470EFC1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6AE7CD9-58F2-4003-8BA1-3C23F5BADE0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48" name="楕円 547">
          <a:extLst>
            <a:ext uri="{FF2B5EF4-FFF2-40B4-BE49-F238E27FC236}">
              <a16:creationId xmlns:a16="http://schemas.microsoft.com/office/drawing/2014/main" id="{71701C84-9075-4EF5-8EF8-79EFFA15C6ED}"/>
            </a:ext>
          </a:extLst>
        </xdr:cNvPr>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8D23CB9-96DA-494F-923E-3E80F8E5E4BD}"/>
            </a:ext>
          </a:extLst>
        </xdr:cNvPr>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50" name="楕円 549">
          <a:extLst>
            <a:ext uri="{FF2B5EF4-FFF2-40B4-BE49-F238E27FC236}">
              <a16:creationId xmlns:a16="http://schemas.microsoft.com/office/drawing/2014/main" id="{4F1D1952-BBEE-41C8-96F5-E61E61302E17}"/>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13063</xdr:rowOff>
    </xdr:to>
    <xdr:cxnSp macro="">
      <xdr:nvCxnSpPr>
        <xdr:cNvPr id="551" name="直線コネクタ 550">
          <a:extLst>
            <a:ext uri="{FF2B5EF4-FFF2-40B4-BE49-F238E27FC236}">
              <a16:creationId xmlns:a16="http://schemas.microsoft.com/office/drawing/2014/main" id="{C5C96250-88A4-4D18-A4E7-BC8C6DDCF709}"/>
            </a:ext>
          </a:extLst>
        </xdr:cNvPr>
        <xdr:cNvCxnSpPr/>
      </xdr:nvCxnSpPr>
      <xdr:spPr>
        <a:xfrm>
          <a:off x="15481300" y="106070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79828</xdr:rowOff>
    </xdr:from>
    <xdr:to>
      <xdr:col>76</xdr:col>
      <xdr:colOff>165100</xdr:colOff>
      <xdr:row>62</xdr:row>
      <xdr:rowOff>9978</xdr:rowOff>
    </xdr:to>
    <xdr:sp macro="" textlink="">
      <xdr:nvSpPr>
        <xdr:cNvPr id="552" name="楕円 551">
          <a:extLst>
            <a:ext uri="{FF2B5EF4-FFF2-40B4-BE49-F238E27FC236}">
              <a16:creationId xmlns:a16="http://schemas.microsoft.com/office/drawing/2014/main" id="{C179EF14-8D51-459A-A8B4-A77A574503EB}"/>
            </a:ext>
          </a:extLst>
        </xdr:cNvPr>
        <xdr:cNvSpPr/>
      </xdr:nvSpPr>
      <xdr:spPr>
        <a:xfrm>
          <a:off x="14541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130628</xdr:rowOff>
    </xdr:from>
    <xdr:to>
      <xdr:col>81</xdr:col>
      <xdr:colOff>50800</xdr:colOff>
      <xdr:row>61</xdr:row>
      <xdr:rowOff>148590</xdr:rowOff>
    </xdr:to>
    <xdr:cxnSp macro="">
      <xdr:nvCxnSpPr>
        <xdr:cNvPr id="553" name="直線コネクタ 552">
          <a:extLst>
            <a:ext uri="{FF2B5EF4-FFF2-40B4-BE49-F238E27FC236}">
              <a16:creationId xmlns:a16="http://schemas.microsoft.com/office/drawing/2014/main" id="{E8B7285A-AEC8-4A36-8EA1-260A6915B371}"/>
            </a:ext>
          </a:extLst>
        </xdr:cNvPr>
        <xdr:cNvCxnSpPr/>
      </xdr:nvCxnSpPr>
      <xdr:spPr>
        <a:xfrm>
          <a:off x="14592300" y="105890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68399</xdr:rowOff>
    </xdr:from>
    <xdr:to>
      <xdr:col>72</xdr:col>
      <xdr:colOff>38100</xdr:colOff>
      <xdr:row>61</xdr:row>
      <xdr:rowOff>169999</xdr:rowOff>
    </xdr:to>
    <xdr:sp macro="" textlink="">
      <xdr:nvSpPr>
        <xdr:cNvPr id="554" name="楕円 553">
          <a:extLst>
            <a:ext uri="{FF2B5EF4-FFF2-40B4-BE49-F238E27FC236}">
              <a16:creationId xmlns:a16="http://schemas.microsoft.com/office/drawing/2014/main" id="{D4E0474D-CAB5-4712-A90E-EE6F1A404505}"/>
            </a:ext>
          </a:extLst>
        </xdr:cNvPr>
        <xdr:cNvSpPr/>
      </xdr:nvSpPr>
      <xdr:spPr>
        <a:xfrm>
          <a:off x="1365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119199</xdr:rowOff>
    </xdr:from>
    <xdr:to>
      <xdr:col>76</xdr:col>
      <xdr:colOff>114300</xdr:colOff>
      <xdr:row>61</xdr:row>
      <xdr:rowOff>130628</xdr:rowOff>
    </xdr:to>
    <xdr:cxnSp macro="">
      <xdr:nvCxnSpPr>
        <xdr:cNvPr id="555" name="直線コネクタ 554">
          <a:extLst>
            <a:ext uri="{FF2B5EF4-FFF2-40B4-BE49-F238E27FC236}">
              <a16:creationId xmlns:a16="http://schemas.microsoft.com/office/drawing/2014/main" id="{68AC670B-EBE2-4261-A4AC-7435B7C08553}"/>
            </a:ext>
          </a:extLst>
        </xdr:cNvPr>
        <xdr:cNvCxnSpPr/>
      </xdr:nvCxnSpPr>
      <xdr:spPr>
        <a:xfrm>
          <a:off x="13703300" y="105776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6" name="楕円 555">
          <a:extLst>
            <a:ext uri="{FF2B5EF4-FFF2-40B4-BE49-F238E27FC236}">
              <a16:creationId xmlns:a16="http://schemas.microsoft.com/office/drawing/2014/main" id="{F81600DC-EA3E-4164-BA89-B1BF92C2EA84}"/>
            </a:ext>
          </a:extLst>
        </xdr:cNvPr>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119199</xdr:rowOff>
    </xdr:to>
    <xdr:cxnSp macro="">
      <xdr:nvCxnSpPr>
        <xdr:cNvPr id="557" name="直線コネクタ 556">
          <a:extLst>
            <a:ext uri="{FF2B5EF4-FFF2-40B4-BE49-F238E27FC236}">
              <a16:creationId xmlns:a16="http://schemas.microsoft.com/office/drawing/2014/main" id="{D4820F4A-6333-4379-BD94-97CD82FDACE7}"/>
            </a:ext>
          </a:extLst>
        </xdr:cNvPr>
        <xdr:cNvCxnSpPr/>
      </xdr:nvCxnSpPr>
      <xdr:spPr>
        <a:xfrm>
          <a:off x="12814300" y="10538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C9C6E664-34B4-4848-98D7-C8EA9F2FBF26}"/>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B70E841B-E0D4-4BA5-B33C-EEBA5A63C08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CF664272-BB3F-430E-B2F9-AF8DE6D2DED5}"/>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429E0A94-5269-4B8B-A8DE-EC2F975A42C6}"/>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62" name="n_1mainValue【学校施設】&#10;有形固定資産減価償却率">
          <a:extLst>
            <a:ext uri="{FF2B5EF4-FFF2-40B4-BE49-F238E27FC236}">
              <a16:creationId xmlns:a16="http://schemas.microsoft.com/office/drawing/2014/main" id="{0A5FD2A7-8B90-4A3B-8B8D-66D8AD810AED}"/>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xdr:rowOff>
    </xdr:from>
    <xdr:ext cx="405111" cy="259045"/>
    <xdr:sp macro="" textlink="">
      <xdr:nvSpPr>
        <xdr:cNvPr id="563" name="n_2mainValue【学校施設】&#10;有形固定資産減価償却率">
          <a:extLst>
            <a:ext uri="{FF2B5EF4-FFF2-40B4-BE49-F238E27FC236}">
              <a16:creationId xmlns:a16="http://schemas.microsoft.com/office/drawing/2014/main" id="{0016A710-3AA8-44F9-B20D-A44E5906649F}"/>
            </a:ext>
          </a:extLst>
        </xdr:cNvPr>
        <xdr:cNvSpPr txBox="1"/>
      </xdr:nvSpPr>
      <xdr:spPr>
        <a:xfrm>
          <a:off x="14389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161126</xdr:rowOff>
    </xdr:from>
    <xdr:ext cx="405111" cy="259045"/>
    <xdr:sp macro="" textlink="">
      <xdr:nvSpPr>
        <xdr:cNvPr id="564" name="n_3mainValue【学校施設】&#10;有形固定資産減価償却率">
          <a:extLst>
            <a:ext uri="{FF2B5EF4-FFF2-40B4-BE49-F238E27FC236}">
              <a16:creationId xmlns:a16="http://schemas.microsoft.com/office/drawing/2014/main" id="{5E35EB6B-DD23-4313-BB1C-DD00496E56C8}"/>
            </a:ext>
          </a:extLst>
        </xdr:cNvPr>
        <xdr:cNvSpPr txBox="1"/>
      </xdr:nvSpPr>
      <xdr:spPr>
        <a:xfrm>
          <a:off x="13500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5" name="n_4mainValue【学校施設】&#10;有形固定資産減価償却率">
          <a:extLst>
            <a:ext uri="{FF2B5EF4-FFF2-40B4-BE49-F238E27FC236}">
              <a16:creationId xmlns:a16="http://schemas.microsoft.com/office/drawing/2014/main" id="{D4DEE245-BB2F-4BA4-988E-ADABFAF57B3D}"/>
            </a:ext>
          </a:extLst>
        </xdr:cNvPr>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73AFE237-3148-414C-B9E8-73F3C3EFAE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9799BC7-D8D0-4276-B18A-41B1ACE782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B656655-CA13-40A6-9950-CD9B997EAA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49644803-4298-4426-AC40-A2E84BB34F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FA571958-5259-476F-9B42-A977726E6F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36480D1B-D2F7-4579-9672-766497F16F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3057161-2F34-4566-8BEE-586AE8E809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AEF6EFFD-EA07-49FB-B881-36042B3761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47F130BD-1541-4166-88A6-A3595CC99B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1A80C03C-67A7-49AA-B13C-D73411D9E0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A90153FC-07EF-4AFE-842C-66FB64CCA1B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3180916D-0EC5-42A9-8516-6DF3E0C57EB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55566226-43D1-4CF6-9D6A-4289B685823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136D4F62-0E3F-45AA-918D-80E14F3FC26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79F974FC-79E2-4AB0-AAED-B11A3A861BC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DAE99BA9-6A43-4B6D-97DD-E87830E2DBE1}"/>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F361C11-CF6C-4986-B717-76711B6180C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ED375DC9-71F0-4E92-A301-82F10BBDAA5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B9F5FB77-8D64-4788-929F-EA6003B217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313C3C54-0419-4E0A-AEDE-11799DF16E9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F1D7C4CB-92E4-47F8-AFB5-51421A0A6D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BC009DAB-6BF1-41EE-8DBE-E38CFDDBEEFC}"/>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E208BB02-8910-4D46-B2EF-D05C55329289}"/>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C5DCB07F-5F38-4A6D-9EC7-DD543C987942}"/>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9ACDB422-5832-467D-9944-42EC8130CA8A}"/>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B406DCEF-E0BD-4E10-994F-0F4C1C33CC3E}"/>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B1D2E106-4DFD-4F26-8B0B-0A96E04932E1}"/>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A0A05511-1747-41BD-9659-76FCB350C85B}"/>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81CA25EB-E1AD-498B-86DE-0F3812E542A1}"/>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686033CE-3943-4FA1-884D-87BCA824E069}"/>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4B24B66E-6204-457E-956E-B915E1852F7D}"/>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3D4EAE3E-939B-43DA-8D35-FBBD3FD32357}"/>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57CF8C6-4AB4-459C-9DE5-189015077F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ADA216D-8C20-4C7C-B4F0-B0C4EEF0491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D0BD8B4-E9ED-489B-8080-5BE414052A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48F8D5C-AC42-46DE-B0A4-B20EE84367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7291985-0A18-4A81-A217-4E8CE839FE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47909</xdr:rowOff>
    </xdr:from>
    <xdr:to>
      <xdr:col>116</xdr:col>
      <xdr:colOff>114300</xdr:colOff>
      <xdr:row>63</xdr:row>
      <xdr:rowOff>149509</xdr:rowOff>
    </xdr:to>
    <xdr:sp macro="" textlink="">
      <xdr:nvSpPr>
        <xdr:cNvPr id="603" name="楕円 602">
          <a:extLst>
            <a:ext uri="{FF2B5EF4-FFF2-40B4-BE49-F238E27FC236}">
              <a16:creationId xmlns:a16="http://schemas.microsoft.com/office/drawing/2014/main" id="{18497853-75BE-43E7-80F0-F6C435CC9D7B}"/>
            </a:ext>
          </a:extLst>
        </xdr:cNvPr>
        <xdr:cNvSpPr/>
      </xdr:nvSpPr>
      <xdr:spPr>
        <a:xfrm>
          <a:off x="22110700" y="1084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134286</xdr:rowOff>
    </xdr:from>
    <xdr:ext cx="469744" cy="259045"/>
    <xdr:sp macro="" textlink="">
      <xdr:nvSpPr>
        <xdr:cNvPr id="604" name="【学校施設】&#10;一人当たり面積該当値テキスト">
          <a:extLst>
            <a:ext uri="{FF2B5EF4-FFF2-40B4-BE49-F238E27FC236}">
              <a16:creationId xmlns:a16="http://schemas.microsoft.com/office/drawing/2014/main" id="{83CA904F-4740-4829-8FCA-F90B9E44690C}"/>
            </a:ext>
          </a:extLst>
        </xdr:cNvPr>
        <xdr:cNvSpPr txBox="1"/>
      </xdr:nvSpPr>
      <xdr:spPr>
        <a:xfrm>
          <a:off x="22199600" y="1076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71913</xdr:rowOff>
    </xdr:from>
    <xdr:to>
      <xdr:col>112</xdr:col>
      <xdr:colOff>38100</xdr:colOff>
      <xdr:row>64</xdr:row>
      <xdr:rowOff>2063</xdr:rowOff>
    </xdr:to>
    <xdr:sp macro="" textlink="">
      <xdr:nvSpPr>
        <xdr:cNvPr id="605" name="楕円 604">
          <a:extLst>
            <a:ext uri="{FF2B5EF4-FFF2-40B4-BE49-F238E27FC236}">
              <a16:creationId xmlns:a16="http://schemas.microsoft.com/office/drawing/2014/main" id="{8941B877-4EAB-485A-87B8-A01B842AD3F4}"/>
            </a:ext>
          </a:extLst>
        </xdr:cNvPr>
        <xdr:cNvSpPr/>
      </xdr:nvSpPr>
      <xdr:spPr>
        <a:xfrm>
          <a:off x="21272500" y="108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98709</xdr:rowOff>
    </xdr:from>
    <xdr:to>
      <xdr:col>116</xdr:col>
      <xdr:colOff>63500</xdr:colOff>
      <xdr:row>63</xdr:row>
      <xdr:rowOff>122713</xdr:rowOff>
    </xdr:to>
    <xdr:cxnSp macro="">
      <xdr:nvCxnSpPr>
        <xdr:cNvPr id="606" name="直線コネクタ 605">
          <a:extLst>
            <a:ext uri="{FF2B5EF4-FFF2-40B4-BE49-F238E27FC236}">
              <a16:creationId xmlns:a16="http://schemas.microsoft.com/office/drawing/2014/main" id="{87D3B94D-83B8-47A5-9F78-13121921E999}"/>
            </a:ext>
          </a:extLst>
        </xdr:cNvPr>
        <xdr:cNvCxnSpPr/>
      </xdr:nvCxnSpPr>
      <xdr:spPr>
        <a:xfrm flipV="1">
          <a:off x="21323300" y="10900059"/>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72050</xdr:rowOff>
    </xdr:from>
    <xdr:to>
      <xdr:col>107</xdr:col>
      <xdr:colOff>101600</xdr:colOff>
      <xdr:row>64</xdr:row>
      <xdr:rowOff>2200</xdr:rowOff>
    </xdr:to>
    <xdr:sp macro="" textlink="">
      <xdr:nvSpPr>
        <xdr:cNvPr id="607" name="楕円 606">
          <a:extLst>
            <a:ext uri="{FF2B5EF4-FFF2-40B4-BE49-F238E27FC236}">
              <a16:creationId xmlns:a16="http://schemas.microsoft.com/office/drawing/2014/main" id="{B5148EEB-3694-4A9B-AFFD-FBE24F204A5F}"/>
            </a:ext>
          </a:extLst>
        </xdr:cNvPr>
        <xdr:cNvSpPr/>
      </xdr:nvSpPr>
      <xdr:spPr>
        <a:xfrm>
          <a:off x="20383500" y="108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122713</xdr:rowOff>
    </xdr:from>
    <xdr:to>
      <xdr:col>111</xdr:col>
      <xdr:colOff>177800</xdr:colOff>
      <xdr:row>63</xdr:row>
      <xdr:rowOff>122850</xdr:rowOff>
    </xdr:to>
    <xdr:cxnSp macro="">
      <xdr:nvCxnSpPr>
        <xdr:cNvPr id="608" name="直線コネクタ 607">
          <a:extLst>
            <a:ext uri="{FF2B5EF4-FFF2-40B4-BE49-F238E27FC236}">
              <a16:creationId xmlns:a16="http://schemas.microsoft.com/office/drawing/2014/main" id="{027EEC06-29F8-45EA-B17F-35D35F1345E2}"/>
            </a:ext>
          </a:extLst>
        </xdr:cNvPr>
        <xdr:cNvCxnSpPr/>
      </xdr:nvCxnSpPr>
      <xdr:spPr>
        <a:xfrm flipV="1">
          <a:off x="20434300" y="109240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50104</xdr:rowOff>
    </xdr:from>
    <xdr:to>
      <xdr:col>102</xdr:col>
      <xdr:colOff>165100</xdr:colOff>
      <xdr:row>63</xdr:row>
      <xdr:rowOff>151704</xdr:rowOff>
    </xdr:to>
    <xdr:sp macro="" textlink="">
      <xdr:nvSpPr>
        <xdr:cNvPr id="609" name="楕円 608">
          <a:extLst>
            <a:ext uri="{FF2B5EF4-FFF2-40B4-BE49-F238E27FC236}">
              <a16:creationId xmlns:a16="http://schemas.microsoft.com/office/drawing/2014/main" id="{77627C0B-A944-450C-8EEC-66DCC6A1616E}"/>
            </a:ext>
          </a:extLst>
        </xdr:cNvPr>
        <xdr:cNvSpPr/>
      </xdr:nvSpPr>
      <xdr:spPr>
        <a:xfrm>
          <a:off x="19494500" y="108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100904</xdr:rowOff>
    </xdr:from>
    <xdr:to>
      <xdr:col>107</xdr:col>
      <xdr:colOff>50800</xdr:colOff>
      <xdr:row>63</xdr:row>
      <xdr:rowOff>122850</xdr:rowOff>
    </xdr:to>
    <xdr:cxnSp macro="">
      <xdr:nvCxnSpPr>
        <xdr:cNvPr id="610" name="直線コネクタ 609">
          <a:extLst>
            <a:ext uri="{FF2B5EF4-FFF2-40B4-BE49-F238E27FC236}">
              <a16:creationId xmlns:a16="http://schemas.microsoft.com/office/drawing/2014/main" id="{A912F18B-D996-4A05-93BB-E6453B4AF91A}"/>
            </a:ext>
          </a:extLst>
        </xdr:cNvPr>
        <xdr:cNvCxnSpPr/>
      </xdr:nvCxnSpPr>
      <xdr:spPr>
        <a:xfrm>
          <a:off x="19545300" y="109022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50653</xdr:rowOff>
    </xdr:from>
    <xdr:to>
      <xdr:col>98</xdr:col>
      <xdr:colOff>38100</xdr:colOff>
      <xdr:row>63</xdr:row>
      <xdr:rowOff>152253</xdr:rowOff>
    </xdr:to>
    <xdr:sp macro="" textlink="">
      <xdr:nvSpPr>
        <xdr:cNvPr id="611" name="楕円 610">
          <a:extLst>
            <a:ext uri="{FF2B5EF4-FFF2-40B4-BE49-F238E27FC236}">
              <a16:creationId xmlns:a16="http://schemas.microsoft.com/office/drawing/2014/main" id="{7D7A09A1-AD09-4C1C-BD0F-E09A8EA5E041}"/>
            </a:ext>
          </a:extLst>
        </xdr:cNvPr>
        <xdr:cNvSpPr/>
      </xdr:nvSpPr>
      <xdr:spPr>
        <a:xfrm>
          <a:off x="18605500" y="108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100904</xdr:rowOff>
    </xdr:from>
    <xdr:to>
      <xdr:col>102</xdr:col>
      <xdr:colOff>114300</xdr:colOff>
      <xdr:row>63</xdr:row>
      <xdr:rowOff>101453</xdr:rowOff>
    </xdr:to>
    <xdr:cxnSp macro="">
      <xdr:nvCxnSpPr>
        <xdr:cNvPr id="612" name="直線コネクタ 611">
          <a:extLst>
            <a:ext uri="{FF2B5EF4-FFF2-40B4-BE49-F238E27FC236}">
              <a16:creationId xmlns:a16="http://schemas.microsoft.com/office/drawing/2014/main" id="{1E061A0C-AFD0-4F30-92ED-B5D608C0DDFA}"/>
            </a:ext>
          </a:extLst>
        </xdr:cNvPr>
        <xdr:cNvCxnSpPr/>
      </xdr:nvCxnSpPr>
      <xdr:spPr>
        <a:xfrm flipV="1">
          <a:off x="18656300" y="1090225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10533ED0-79AA-44B1-83D8-CAB7BA59B864}"/>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CB35437A-6F10-42E0-8AED-F109D4CF2015}"/>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89759D95-749B-4784-8888-6948BF139A48}"/>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CB40A8D9-5371-4E98-9CEC-0AEE62A2C7D9}"/>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164640</xdr:rowOff>
    </xdr:from>
    <xdr:ext cx="469744" cy="259045"/>
    <xdr:sp macro="" textlink="">
      <xdr:nvSpPr>
        <xdr:cNvPr id="617" name="n_1mainValue【学校施設】&#10;一人当たり面積">
          <a:extLst>
            <a:ext uri="{FF2B5EF4-FFF2-40B4-BE49-F238E27FC236}">
              <a16:creationId xmlns:a16="http://schemas.microsoft.com/office/drawing/2014/main" id="{8F0AA589-02E5-42E6-9A5E-8A862A329107}"/>
            </a:ext>
          </a:extLst>
        </xdr:cNvPr>
        <xdr:cNvSpPr txBox="1"/>
      </xdr:nvSpPr>
      <xdr:spPr>
        <a:xfrm>
          <a:off x="21075727" y="109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164777</xdr:rowOff>
    </xdr:from>
    <xdr:ext cx="469744" cy="259045"/>
    <xdr:sp macro="" textlink="">
      <xdr:nvSpPr>
        <xdr:cNvPr id="618" name="n_2mainValue【学校施設】&#10;一人当たり面積">
          <a:extLst>
            <a:ext uri="{FF2B5EF4-FFF2-40B4-BE49-F238E27FC236}">
              <a16:creationId xmlns:a16="http://schemas.microsoft.com/office/drawing/2014/main" id="{628A0E40-88C1-4363-8921-D825A2CD698D}"/>
            </a:ext>
          </a:extLst>
        </xdr:cNvPr>
        <xdr:cNvSpPr txBox="1"/>
      </xdr:nvSpPr>
      <xdr:spPr>
        <a:xfrm>
          <a:off x="20199427" y="1096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142831</xdr:rowOff>
    </xdr:from>
    <xdr:ext cx="469744" cy="259045"/>
    <xdr:sp macro="" textlink="">
      <xdr:nvSpPr>
        <xdr:cNvPr id="619" name="n_3mainValue【学校施設】&#10;一人当たり面積">
          <a:extLst>
            <a:ext uri="{FF2B5EF4-FFF2-40B4-BE49-F238E27FC236}">
              <a16:creationId xmlns:a16="http://schemas.microsoft.com/office/drawing/2014/main" id="{D6811034-2EA6-4FA2-BB0D-627A9E0BE4E7}"/>
            </a:ext>
          </a:extLst>
        </xdr:cNvPr>
        <xdr:cNvSpPr txBox="1"/>
      </xdr:nvSpPr>
      <xdr:spPr>
        <a:xfrm>
          <a:off x="19310427" y="109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143380</xdr:rowOff>
    </xdr:from>
    <xdr:ext cx="469744" cy="259045"/>
    <xdr:sp macro="" textlink="">
      <xdr:nvSpPr>
        <xdr:cNvPr id="620" name="n_4mainValue【学校施設】&#10;一人当たり面積">
          <a:extLst>
            <a:ext uri="{FF2B5EF4-FFF2-40B4-BE49-F238E27FC236}">
              <a16:creationId xmlns:a16="http://schemas.microsoft.com/office/drawing/2014/main" id="{BE1344CC-366C-4205-BB2E-00A7A7CFA4F0}"/>
            </a:ext>
          </a:extLst>
        </xdr:cNvPr>
        <xdr:cNvSpPr txBox="1"/>
      </xdr:nvSpPr>
      <xdr:spPr>
        <a:xfrm>
          <a:off x="18421427" y="1094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FDC398D8-45CA-4984-A284-8A16888B0C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B0DECD42-DCCA-430C-A0BE-4FB6D56766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3994852E-AF48-45D2-8CAD-E012865FD09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6256C493-4755-4225-9E52-8A69646613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8CDB5B38-AA31-4421-A13F-31405B1010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ACDA662A-2336-4D76-ADD3-62C2EC8044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971AD95-8DC8-42B6-BBF0-9E695FFCF0D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48E7B1BE-AAEA-4CBD-BBB6-E5437777DBF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9224DA24-2725-4D31-B6AE-BA11056D69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63E38388-F645-4197-90F3-B5840EB774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CF4B1F14-EAA4-48F3-864E-6FC9C20334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A18ECBA5-27B6-4237-8E88-8716FBFCC9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4CFFD0C7-47B5-4CEF-BE19-038E001815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A1C57022-9A6E-4EC3-894E-ABB896E84C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315CE452-5351-4CB8-9853-76D1FE9E77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91FA9CD9-9E45-458D-9FA2-B35D3FA19B2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A8E9A25D-3CA8-4F4F-B406-C488FE4926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F866041-DAAA-40F7-B907-28DBEB183B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D0E9F0BD-239B-4696-AB8B-16E2774366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4981F25A-544C-487C-80C7-6100E1A3C7E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50B73096-2503-4AFC-957E-CFE02AC654E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A81AAEDD-B26F-4D48-A30E-A9230AF994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19F65EEA-4B38-444E-94DC-D5B416D9F0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DB7288F7-78A6-4060-A06B-25129E4B8F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C712D715-5E15-47E4-ADA8-F44AFF9CB9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E1B989D1-7F8F-46E0-8CDE-BAD18A6F6E5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CD2D8319-AFD4-4DA9-942B-2EB704FF2DF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CFF14535-3053-4B55-BF3A-A7B1628854A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FB9FE76C-F72D-40C2-A1C4-6A0CE25C419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617789E-8791-4747-96BD-0EF35B044AD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28973BA7-A0A0-4DD1-808E-639490EFB0A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E5C07A7F-9203-460A-92CF-758D45E5F2D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4A13AE0F-860D-4F53-81FB-6937282468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348ECB-3EA8-4D6E-B287-141B9E0275D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1E20E3AD-0B9D-4572-82EC-1B0677124D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704FE1BB-2330-4656-A99B-C890B789C6F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CE97174A-740D-4D97-8596-6046242BBB6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F6662FF6-94A7-4D35-B4DC-3CA634B6D9E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DC23A8CE-874C-47BF-9A21-BA02436167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4B7897DB-E72A-48F3-88F3-BBD9C8DB04F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AD33BD69-B668-4ABA-B275-3373934E073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98E47E90-A7B8-4EAB-A810-5830977E106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FF076125-B987-4741-9ED7-0C16CE10108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87759517-D006-4645-9CFD-94403E6E3A8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01B60E4B-A9AA-4265-9040-CAFC1D3E232A}"/>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5B0095AF-54AD-4435-981F-87C7433BDF65}"/>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32BA82D1-FE5F-4695-BD79-2A4DF3431D96}"/>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566952EB-0894-4E69-87E3-3C93136E4802}"/>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3D1C907F-72A9-4116-8099-1AFCBAB7B12A}"/>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26DC260D-E375-42DB-875B-962C2177B39A}"/>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FB64E11D-D30A-4FEE-8B5E-D9C02CEF6B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07DF583-6BC7-47A9-8234-CD98F541ED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A578B81-988B-4EFF-BD11-35342BA66E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57EE591-EC3E-4D7E-AF4C-AE7876B2D6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5CFE572-C481-4668-9681-AB9EEFC888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114300</xdr:rowOff>
    </xdr:from>
    <xdr:to>
      <xdr:col>85</xdr:col>
      <xdr:colOff>177800</xdr:colOff>
      <xdr:row>107</xdr:row>
      <xdr:rowOff>44450</xdr:rowOff>
    </xdr:to>
    <xdr:sp macro="" textlink="">
      <xdr:nvSpPr>
        <xdr:cNvPr id="676" name="楕円 675">
          <a:extLst>
            <a:ext uri="{FF2B5EF4-FFF2-40B4-BE49-F238E27FC236}">
              <a16:creationId xmlns:a16="http://schemas.microsoft.com/office/drawing/2014/main" id="{20C058A7-32D1-4B80-B63E-95AD3160B27A}"/>
            </a:ext>
          </a:extLst>
        </xdr:cNvPr>
        <xdr:cNvSpPr/>
      </xdr:nvSpPr>
      <xdr:spPr>
        <a:xfrm>
          <a:off x="162687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29227</xdr:rowOff>
    </xdr:from>
    <xdr:ext cx="405111" cy="259045"/>
    <xdr:sp macro="" textlink="">
      <xdr:nvSpPr>
        <xdr:cNvPr id="677" name="【公民館】&#10;有形固定資産減価償却率該当値テキスト">
          <a:extLst>
            <a:ext uri="{FF2B5EF4-FFF2-40B4-BE49-F238E27FC236}">
              <a16:creationId xmlns:a16="http://schemas.microsoft.com/office/drawing/2014/main" id="{0542D664-C09E-41F1-B9A4-FB2BEBE452D8}"/>
            </a:ext>
          </a:extLst>
        </xdr:cNvPr>
        <xdr:cNvSpPr txBox="1"/>
      </xdr:nvSpPr>
      <xdr:spPr>
        <a:xfrm>
          <a:off x="16357600"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86361</xdr:rowOff>
    </xdr:from>
    <xdr:to>
      <xdr:col>81</xdr:col>
      <xdr:colOff>101600</xdr:colOff>
      <xdr:row>107</xdr:row>
      <xdr:rowOff>16511</xdr:rowOff>
    </xdr:to>
    <xdr:sp macro="" textlink="">
      <xdr:nvSpPr>
        <xdr:cNvPr id="678" name="楕円 677">
          <a:extLst>
            <a:ext uri="{FF2B5EF4-FFF2-40B4-BE49-F238E27FC236}">
              <a16:creationId xmlns:a16="http://schemas.microsoft.com/office/drawing/2014/main" id="{3F94A541-5054-4322-82B2-A8C1379B63FE}"/>
            </a:ext>
          </a:extLst>
        </xdr:cNvPr>
        <xdr:cNvSpPr/>
      </xdr:nvSpPr>
      <xdr:spPr>
        <a:xfrm>
          <a:off x="15430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137161</xdr:rowOff>
    </xdr:from>
    <xdr:to>
      <xdr:col>85</xdr:col>
      <xdr:colOff>127000</xdr:colOff>
      <xdr:row>106</xdr:row>
      <xdr:rowOff>165100</xdr:rowOff>
    </xdr:to>
    <xdr:cxnSp macro="">
      <xdr:nvCxnSpPr>
        <xdr:cNvPr id="679" name="直線コネクタ 678">
          <a:extLst>
            <a:ext uri="{FF2B5EF4-FFF2-40B4-BE49-F238E27FC236}">
              <a16:creationId xmlns:a16="http://schemas.microsoft.com/office/drawing/2014/main" id="{5ED77598-5334-4B7C-944D-AFE12D573185}"/>
            </a:ext>
          </a:extLst>
        </xdr:cNvPr>
        <xdr:cNvCxnSpPr/>
      </xdr:nvCxnSpPr>
      <xdr:spPr>
        <a:xfrm>
          <a:off x="15481300" y="1831086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680" name="楕円 679">
          <a:extLst>
            <a:ext uri="{FF2B5EF4-FFF2-40B4-BE49-F238E27FC236}">
              <a16:creationId xmlns:a16="http://schemas.microsoft.com/office/drawing/2014/main" id="{735817CF-9B92-47B6-8C8A-F2D5E0B7FC04}"/>
            </a:ext>
          </a:extLst>
        </xdr:cNvPr>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137161</xdr:rowOff>
    </xdr:to>
    <xdr:cxnSp macro="">
      <xdr:nvCxnSpPr>
        <xdr:cNvPr id="681" name="直線コネクタ 680">
          <a:extLst>
            <a:ext uri="{FF2B5EF4-FFF2-40B4-BE49-F238E27FC236}">
              <a16:creationId xmlns:a16="http://schemas.microsoft.com/office/drawing/2014/main" id="{097CEB91-0A3C-4F32-ABF8-7C4F181B4D28}"/>
            </a:ext>
          </a:extLst>
        </xdr:cNvPr>
        <xdr:cNvCxnSpPr/>
      </xdr:nvCxnSpPr>
      <xdr:spPr>
        <a:xfrm>
          <a:off x="14592300" y="18284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38100</xdr:rowOff>
    </xdr:from>
    <xdr:to>
      <xdr:col>72</xdr:col>
      <xdr:colOff>38100</xdr:colOff>
      <xdr:row>106</xdr:row>
      <xdr:rowOff>139700</xdr:rowOff>
    </xdr:to>
    <xdr:sp macro="" textlink="">
      <xdr:nvSpPr>
        <xdr:cNvPr id="682" name="楕円 681">
          <a:extLst>
            <a:ext uri="{FF2B5EF4-FFF2-40B4-BE49-F238E27FC236}">
              <a16:creationId xmlns:a16="http://schemas.microsoft.com/office/drawing/2014/main" id="{7BD24B45-C278-41E0-A5B1-E0C56988ADA9}"/>
            </a:ext>
          </a:extLst>
        </xdr:cNvPr>
        <xdr:cNvSpPr/>
      </xdr:nvSpPr>
      <xdr:spPr>
        <a:xfrm>
          <a:off x="13652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88900</xdr:rowOff>
    </xdr:from>
    <xdr:to>
      <xdr:col>76</xdr:col>
      <xdr:colOff>114300</xdr:colOff>
      <xdr:row>106</xdr:row>
      <xdr:rowOff>110489</xdr:rowOff>
    </xdr:to>
    <xdr:cxnSp macro="">
      <xdr:nvCxnSpPr>
        <xdr:cNvPr id="683" name="直線コネクタ 682">
          <a:extLst>
            <a:ext uri="{FF2B5EF4-FFF2-40B4-BE49-F238E27FC236}">
              <a16:creationId xmlns:a16="http://schemas.microsoft.com/office/drawing/2014/main" id="{AE460A7C-02EE-477E-B535-562E4A92D092}"/>
            </a:ext>
          </a:extLst>
        </xdr:cNvPr>
        <xdr:cNvCxnSpPr/>
      </xdr:nvCxnSpPr>
      <xdr:spPr>
        <a:xfrm>
          <a:off x="13703300" y="182626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12700</xdr:rowOff>
    </xdr:from>
    <xdr:to>
      <xdr:col>67</xdr:col>
      <xdr:colOff>101600</xdr:colOff>
      <xdr:row>106</xdr:row>
      <xdr:rowOff>114300</xdr:rowOff>
    </xdr:to>
    <xdr:sp macro="" textlink="">
      <xdr:nvSpPr>
        <xdr:cNvPr id="684" name="楕円 683">
          <a:extLst>
            <a:ext uri="{FF2B5EF4-FFF2-40B4-BE49-F238E27FC236}">
              <a16:creationId xmlns:a16="http://schemas.microsoft.com/office/drawing/2014/main" id="{1DF0D1DB-7757-4FFC-B95D-5EFD6E07CA9F}"/>
            </a:ext>
          </a:extLst>
        </xdr:cNvPr>
        <xdr:cNvSpPr/>
      </xdr:nvSpPr>
      <xdr:spPr>
        <a:xfrm>
          <a:off x="12763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63500</xdr:rowOff>
    </xdr:from>
    <xdr:to>
      <xdr:col>71</xdr:col>
      <xdr:colOff>177800</xdr:colOff>
      <xdr:row>106</xdr:row>
      <xdr:rowOff>88900</xdr:rowOff>
    </xdr:to>
    <xdr:cxnSp macro="">
      <xdr:nvCxnSpPr>
        <xdr:cNvPr id="685" name="直線コネクタ 684">
          <a:extLst>
            <a:ext uri="{FF2B5EF4-FFF2-40B4-BE49-F238E27FC236}">
              <a16:creationId xmlns:a16="http://schemas.microsoft.com/office/drawing/2014/main" id="{01190B25-E237-44A4-842F-62F2BD14C772}"/>
            </a:ext>
          </a:extLst>
        </xdr:cNvPr>
        <xdr:cNvCxnSpPr/>
      </xdr:nvCxnSpPr>
      <xdr:spPr>
        <a:xfrm>
          <a:off x="12814300" y="182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C74A1DF1-1540-49E6-BD82-E50762ADCC01}"/>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1946E67A-551B-43EA-9F75-5C782F965E74}"/>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F3116A0C-E73C-49E9-9A23-5FD6AF14EC59}"/>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975C6C99-C5E4-4661-9F91-512F9F43BF1F}"/>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7638</xdr:rowOff>
    </xdr:from>
    <xdr:ext cx="405111" cy="259045"/>
    <xdr:sp macro="" textlink="">
      <xdr:nvSpPr>
        <xdr:cNvPr id="690" name="n_1mainValue【公民館】&#10;有形固定資産減価償却率">
          <a:extLst>
            <a:ext uri="{FF2B5EF4-FFF2-40B4-BE49-F238E27FC236}">
              <a16:creationId xmlns:a16="http://schemas.microsoft.com/office/drawing/2014/main" id="{DF9FD5CB-F14B-497B-9CE9-620BEC6519ED}"/>
            </a:ext>
          </a:extLst>
        </xdr:cNvPr>
        <xdr:cNvSpPr txBox="1"/>
      </xdr:nvSpPr>
      <xdr:spPr>
        <a:xfrm>
          <a:off x="152660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691" name="n_2mainValue【公民館】&#10;有形固定資産減価償却率">
          <a:extLst>
            <a:ext uri="{FF2B5EF4-FFF2-40B4-BE49-F238E27FC236}">
              <a16:creationId xmlns:a16="http://schemas.microsoft.com/office/drawing/2014/main" id="{3FBB9608-4E4C-4557-954C-B56068FF5F34}"/>
            </a:ext>
          </a:extLst>
        </xdr:cNvPr>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130827</xdr:rowOff>
    </xdr:from>
    <xdr:ext cx="405111" cy="259045"/>
    <xdr:sp macro="" textlink="">
      <xdr:nvSpPr>
        <xdr:cNvPr id="692" name="n_3mainValue【公民館】&#10;有形固定資産減価償却率">
          <a:extLst>
            <a:ext uri="{FF2B5EF4-FFF2-40B4-BE49-F238E27FC236}">
              <a16:creationId xmlns:a16="http://schemas.microsoft.com/office/drawing/2014/main" id="{6CA885BF-F630-44C8-9A9E-AAFF013B37FC}"/>
            </a:ext>
          </a:extLst>
        </xdr:cNvPr>
        <xdr:cNvSpPr txBox="1"/>
      </xdr:nvSpPr>
      <xdr:spPr>
        <a:xfrm>
          <a:off x="13500744"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105427</xdr:rowOff>
    </xdr:from>
    <xdr:ext cx="405111" cy="259045"/>
    <xdr:sp macro="" textlink="">
      <xdr:nvSpPr>
        <xdr:cNvPr id="693" name="n_4mainValue【公民館】&#10;有形固定資産減価償却率">
          <a:extLst>
            <a:ext uri="{FF2B5EF4-FFF2-40B4-BE49-F238E27FC236}">
              <a16:creationId xmlns:a16="http://schemas.microsoft.com/office/drawing/2014/main" id="{64D8221D-2AD9-48EA-B89A-C4CA6B2A44FD}"/>
            </a:ext>
          </a:extLst>
        </xdr:cNvPr>
        <xdr:cNvSpPr txBox="1"/>
      </xdr:nvSpPr>
      <xdr:spPr>
        <a:xfrm>
          <a:off x="126117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2A71759E-EA8B-4E37-AAD3-CF9017F07A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C6FD065F-405F-41AB-9EA7-655300647A3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BCC95CFF-B988-4388-94AD-41AB072152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B5E1C790-F7D7-414E-8647-44B24B210E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14058F9-3E09-4C70-9246-1324549E90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6DF86AA8-BBC0-4FF8-8C85-90CEBABF8C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D9F4294B-15BD-4251-AB65-403F1007AC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EA03C9D6-5CA3-496B-9D4D-F82FD0A2745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25A71864-2E3B-4502-A2D9-F871B08841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DFDF29E1-14B0-4C3F-B102-A6D030BBDE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A919CAE0-2FAB-4CEC-80EA-F0D21E249CF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487B6D24-EB60-4A10-8E19-A5820E35DE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3CB0AE32-64DF-4EAF-A291-F52984DB3EB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A017EA24-133A-4089-9EF2-8707A2DAAA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C2CD897A-DBD7-4059-AB75-6D72003315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DC7DB51-FCFF-4208-9ABE-35B237395A6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A0BE6F5D-9DDC-448F-8804-6AA5075C8F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222B7BCA-88AE-4637-860C-00C7FDC8001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1336254C-76CF-4A80-B3E6-54B72335B23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FED24E79-68B1-4D06-8608-751143C30A6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339244DE-F85C-4154-8015-28FB74FBDA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D9F98271-3F2F-4B61-A2F5-58F94B8FE06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A4A977B8-7386-4245-99E5-DF7E21E560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D530C345-6588-4EDE-A4ED-40B44EF7B91F}"/>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DA2EA5FF-CBE4-462B-9477-D388D0D7190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96D92D93-19DA-47C9-97AB-84B0EC1B5AF4}"/>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E34E3D49-700C-43B2-8722-2C71BC2591D5}"/>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2B4077DE-4AAB-47DB-BBBB-C647DE29FBD5}"/>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4318CE87-5863-4844-BC52-A5B367CF624F}"/>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91AB1FC8-0A20-413B-9567-DA92897258C7}"/>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2690C256-BEB9-4804-BE98-53FEA07F5694}"/>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C54A60AA-4688-4786-9A34-F2C94982F6D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D51C3228-845A-48F1-A9F3-2B018BF0A5DC}"/>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63342C2D-82D7-4A46-85E4-934C9F76B5EF}"/>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FDA4A985-8A1E-400B-B156-45C7C57FE4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D2A72CB-9F7F-4ECA-A2B9-B56C3B3978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D9FA93D-2501-4D44-BD34-37827B5D00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F3741C2-D96A-4295-A07F-D320B3332E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035428C-F0DF-4FAB-9C67-8B73CCEE80F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76988</xdr:rowOff>
    </xdr:from>
    <xdr:to>
      <xdr:col>116</xdr:col>
      <xdr:colOff>114300</xdr:colOff>
      <xdr:row>109</xdr:row>
      <xdr:rowOff>7138</xdr:rowOff>
    </xdr:to>
    <xdr:sp macro="" textlink="">
      <xdr:nvSpPr>
        <xdr:cNvPr id="733" name="楕円 732">
          <a:extLst>
            <a:ext uri="{FF2B5EF4-FFF2-40B4-BE49-F238E27FC236}">
              <a16:creationId xmlns:a16="http://schemas.microsoft.com/office/drawing/2014/main" id="{3246B38B-EFB5-4335-9425-B974DDFAA07F}"/>
            </a:ext>
          </a:extLst>
        </xdr:cNvPr>
        <xdr:cNvSpPr/>
      </xdr:nvSpPr>
      <xdr:spPr>
        <a:xfrm>
          <a:off x="22110700" y="18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4" name="【公民館】&#10;一人当たり面積該当値テキスト">
          <a:extLst>
            <a:ext uri="{FF2B5EF4-FFF2-40B4-BE49-F238E27FC236}">
              <a16:creationId xmlns:a16="http://schemas.microsoft.com/office/drawing/2014/main" id="{90CC014B-3FE1-4256-AD0B-7521D3BBCD12}"/>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79426</xdr:rowOff>
    </xdr:from>
    <xdr:to>
      <xdr:col>112</xdr:col>
      <xdr:colOff>38100</xdr:colOff>
      <xdr:row>109</xdr:row>
      <xdr:rowOff>9576</xdr:rowOff>
    </xdr:to>
    <xdr:sp macro="" textlink="">
      <xdr:nvSpPr>
        <xdr:cNvPr id="735" name="楕円 734">
          <a:extLst>
            <a:ext uri="{FF2B5EF4-FFF2-40B4-BE49-F238E27FC236}">
              <a16:creationId xmlns:a16="http://schemas.microsoft.com/office/drawing/2014/main" id="{4CCA2849-9616-49B6-BA8F-58497790546B}"/>
            </a:ext>
          </a:extLst>
        </xdr:cNvPr>
        <xdr:cNvSpPr/>
      </xdr:nvSpPr>
      <xdr:spPr>
        <a:xfrm>
          <a:off x="21272500" y="185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127788</xdr:rowOff>
    </xdr:from>
    <xdr:to>
      <xdr:col>116</xdr:col>
      <xdr:colOff>63500</xdr:colOff>
      <xdr:row>108</xdr:row>
      <xdr:rowOff>130226</xdr:rowOff>
    </xdr:to>
    <xdr:cxnSp macro="">
      <xdr:nvCxnSpPr>
        <xdr:cNvPr id="736" name="直線コネクタ 735">
          <a:extLst>
            <a:ext uri="{FF2B5EF4-FFF2-40B4-BE49-F238E27FC236}">
              <a16:creationId xmlns:a16="http://schemas.microsoft.com/office/drawing/2014/main" id="{34002F7F-2B06-430A-937E-2CE04A8C2764}"/>
            </a:ext>
          </a:extLst>
        </xdr:cNvPr>
        <xdr:cNvCxnSpPr/>
      </xdr:nvCxnSpPr>
      <xdr:spPr>
        <a:xfrm flipV="1">
          <a:off x="21323300" y="18644388"/>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79502</xdr:rowOff>
    </xdr:from>
    <xdr:to>
      <xdr:col>107</xdr:col>
      <xdr:colOff>101600</xdr:colOff>
      <xdr:row>109</xdr:row>
      <xdr:rowOff>9652</xdr:rowOff>
    </xdr:to>
    <xdr:sp macro="" textlink="">
      <xdr:nvSpPr>
        <xdr:cNvPr id="737" name="楕円 736">
          <a:extLst>
            <a:ext uri="{FF2B5EF4-FFF2-40B4-BE49-F238E27FC236}">
              <a16:creationId xmlns:a16="http://schemas.microsoft.com/office/drawing/2014/main" id="{0F5B0C06-794F-4921-8734-8F82E78A9209}"/>
            </a:ext>
          </a:extLst>
        </xdr:cNvPr>
        <xdr:cNvSpPr/>
      </xdr:nvSpPr>
      <xdr:spPr>
        <a:xfrm>
          <a:off x="20383500" y="185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130226</xdr:rowOff>
    </xdr:from>
    <xdr:to>
      <xdr:col>111</xdr:col>
      <xdr:colOff>177800</xdr:colOff>
      <xdr:row>108</xdr:row>
      <xdr:rowOff>130302</xdr:rowOff>
    </xdr:to>
    <xdr:cxnSp macro="">
      <xdr:nvCxnSpPr>
        <xdr:cNvPr id="738" name="直線コネクタ 737">
          <a:extLst>
            <a:ext uri="{FF2B5EF4-FFF2-40B4-BE49-F238E27FC236}">
              <a16:creationId xmlns:a16="http://schemas.microsoft.com/office/drawing/2014/main" id="{B144333C-9598-40BD-B3C7-9908C5B2769D}"/>
            </a:ext>
          </a:extLst>
        </xdr:cNvPr>
        <xdr:cNvCxnSpPr/>
      </xdr:nvCxnSpPr>
      <xdr:spPr>
        <a:xfrm flipV="1">
          <a:off x="20434300" y="1864682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79654</xdr:rowOff>
    </xdr:from>
    <xdr:to>
      <xdr:col>102</xdr:col>
      <xdr:colOff>165100</xdr:colOff>
      <xdr:row>109</xdr:row>
      <xdr:rowOff>9804</xdr:rowOff>
    </xdr:to>
    <xdr:sp macro="" textlink="">
      <xdr:nvSpPr>
        <xdr:cNvPr id="739" name="楕円 738">
          <a:extLst>
            <a:ext uri="{FF2B5EF4-FFF2-40B4-BE49-F238E27FC236}">
              <a16:creationId xmlns:a16="http://schemas.microsoft.com/office/drawing/2014/main" id="{1AB13654-E331-4625-A476-AEA3A390AB72}"/>
            </a:ext>
          </a:extLst>
        </xdr:cNvPr>
        <xdr:cNvSpPr/>
      </xdr:nvSpPr>
      <xdr:spPr>
        <a:xfrm>
          <a:off x="19494500" y="18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130302</xdr:rowOff>
    </xdr:from>
    <xdr:to>
      <xdr:col>107</xdr:col>
      <xdr:colOff>50800</xdr:colOff>
      <xdr:row>108</xdr:row>
      <xdr:rowOff>130454</xdr:rowOff>
    </xdr:to>
    <xdr:cxnSp macro="">
      <xdr:nvCxnSpPr>
        <xdr:cNvPr id="740" name="直線コネクタ 739">
          <a:extLst>
            <a:ext uri="{FF2B5EF4-FFF2-40B4-BE49-F238E27FC236}">
              <a16:creationId xmlns:a16="http://schemas.microsoft.com/office/drawing/2014/main" id="{136C1FED-216D-445B-9A73-932104224309}"/>
            </a:ext>
          </a:extLst>
        </xdr:cNvPr>
        <xdr:cNvCxnSpPr/>
      </xdr:nvCxnSpPr>
      <xdr:spPr>
        <a:xfrm flipV="1">
          <a:off x="19545300" y="1864690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79808</xdr:rowOff>
    </xdr:from>
    <xdr:to>
      <xdr:col>98</xdr:col>
      <xdr:colOff>38100</xdr:colOff>
      <xdr:row>109</xdr:row>
      <xdr:rowOff>9958</xdr:rowOff>
    </xdr:to>
    <xdr:sp macro="" textlink="">
      <xdr:nvSpPr>
        <xdr:cNvPr id="741" name="楕円 740">
          <a:extLst>
            <a:ext uri="{FF2B5EF4-FFF2-40B4-BE49-F238E27FC236}">
              <a16:creationId xmlns:a16="http://schemas.microsoft.com/office/drawing/2014/main" id="{1BFB6074-06D8-4B05-9AA2-DBDA26ACDA06}"/>
            </a:ext>
          </a:extLst>
        </xdr:cNvPr>
        <xdr:cNvSpPr/>
      </xdr:nvSpPr>
      <xdr:spPr>
        <a:xfrm>
          <a:off x="18605500" y="1859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130454</xdr:rowOff>
    </xdr:from>
    <xdr:to>
      <xdr:col>102</xdr:col>
      <xdr:colOff>114300</xdr:colOff>
      <xdr:row>108</xdr:row>
      <xdr:rowOff>130608</xdr:rowOff>
    </xdr:to>
    <xdr:cxnSp macro="">
      <xdr:nvCxnSpPr>
        <xdr:cNvPr id="742" name="直線コネクタ 741">
          <a:extLst>
            <a:ext uri="{FF2B5EF4-FFF2-40B4-BE49-F238E27FC236}">
              <a16:creationId xmlns:a16="http://schemas.microsoft.com/office/drawing/2014/main" id="{551BD9FB-541B-4182-ABD4-04E189C39AB9}"/>
            </a:ext>
          </a:extLst>
        </xdr:cNvPr>
        <xdr:cNvCxnSpPr/>
      </xdr:nvCxnSpPr>
      <xdr:spPr>
        <a:xfrm flipV="1">
          <a:off x="18656300" y="1864705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236135C7-4D1A-4C10-AA61-90BA82283A16}"/>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8C3968E5-F05C-42CF-9028-904F2DFC7779}"/>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7E5EDB58-5A08-4836-B766-CB1512F20324}"/>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F1A32F3D-286E-43D4-93F3-6E2F2EF7831D}"/>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703</xdr:rowOff>
    </xdr:from>
    <xdr:ext cx="469744" cy="259045"/>
    <xdr:sp macro="" textlink="">
      <xdr:nvSpPr>
        <xdr:cNvPr id="747" name="n_1mainValue【公民館】&#10;一人当たり面積">
          <a:extLst>
            <a:ext uri="{FF2B5EF4-FFF2-40B4-BE49-F238E27FC236}">
              <a16:creationId xmlns:a16="http://schemas.microsoft.com/office/drawing/2014/main" id="{BA369905-108A-4A1C-B97C-B03BECFDF5CE}"/>
            </a:ext>
          </a:extLst>
        </xdr:cNvPr>
        <xdr:cNvSpPr txBox="1"/>
      </xdr:nvSpPr>
      <xdr:spPr>
        <a:xfrm>
          <a:off x="21075727" y="186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779</xdr:rowOff>
    </xdr:from>
    <xdr:ext cx="469744" cy="259045"/>
    <xdr:sp macro="" textlink="">
      <xdr:nvSpPr>
        <xdr:cNvPr id="748" name="n_2mainValue【公民館】&#10;一人当たり面積">
          <a:extLst>
            <a:ext uri="{FF2B5EF4-FFF2-40B4-BE49-F238E27FC236}">
              <a16:creationId xmlns:a16="http://schemas.microsoft.com/office/drawing/2014/main" id="{C2FFC961-4F87-4834-B7D0-2B0E78C8D876}"/>
            </a:ext>
          </a:extLst>
        </xdr:cNvPr>
        <xdr:cNvSpPr txBox="1"/>
      </xdr:nvSpPr>
      <xdr:spPr>
        <a:xfrm>
          <a:off x="20199427" y="186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931</xdr:rowOff>
    </xdr:from>
    <xdr:ext cx="469744" cy="259045"/>
    <xdr:sp macro="" textlink="">
      <xdr:nvSpPr>
        <xdr:cNvPr id="749" name="n_3mainValue【公民館】&#10;一人当たり面積">
          <a:extLst>
            <a:ext uri="{FF2B5EF4-FFF2-40B4-BE49-F238E27FC236}">
              <a16:creationId xmlns:a16="http://schemas.microsoft.com/office/drawing/2014/main" id="{1E9C1165-A421-4ABC-B2AF-55A610FFCF46}"/>
            </a:ext>
          </a:extLst>
        </xdr:cNvPr>
        <xdr:cNvSpPr txBox="1"/>
      </xdr:nvSpPr>
      <xdr:spPr>
        <a:xfrm>
          <a:off x="19310427" y="186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1085</xdr:rowOff>
    </xdr:from>
    <xdr:ext cx="469744" cy="259045"/>
    <xdr:sp macro="" textlink="">
      <xdr:nvSpPr>
        <xdr:cNvPr id="750" name="n_4mainValue【公民館】&#10;一人当たり面積">
          <a:extLst>
            <a:ext uri="{FF2B5EF4-FFF2-40B4-BE49-F238E27FC236}">
              <a16:creationId xmlns:a16="http://schemas.microsoft.com/office/drawing/2014/main" id="{5450E240-E0BA-481D-A742-5D0B3C031803}"/>
            </a:ext>
          </a:extLst>
        </xdr:cNvPr>
        <xdr:cNvSpPr txBox="1"/>
      </xdr:nvSpPr>
      <xdr:spPr>
        <a:xfrm>
          <a:off x="18421427" y="186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AD533CE3-9BC0-4EEF-8C8A-D5DB09D06A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4CB290D7-5D05-4707-8DAF-49255AC419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7873E76-3194-4228-BCE8-9AE44E6E3E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とりわけ高くなっている施設は、公営住宅と公民館であり、低くなっている施設は保育所である。公営住宅については公営住宅等長寿命化計画に基づく修繕・建替等を実施予定であり、公民館については個別施設計画に基づく長寿命化対策等を実施予定であり、また講堂など耐震改修や石綿対策を要する施設の一部分については、改修工事を実施している。その他、学校施設については近年、屋根改修や非構造部材落下防止対策などのを実施し、施設の維持管理に努めており、公共施設等総合管理計画（個別施設計画）に基づき、公共施設等管理適正推進事業債等を活用しながら、適切な管理運営の取組を行っていく。道路、橋梁については道路修繕計画に基づく計画的な道路維持管理に取り組んでいく。保育所については、村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園あった保育所を平成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年度に移転新築による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園化したことによるものであり、子育て環境の整備に取り組んだ結果によるものである。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4C8191-A71E-4C75-A588-B56D70DA6F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94FCF0-6CCC-46F7-A465-9C79AE67528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8E9AF6-A8A4-4B9F-B44B-0543F404E0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EEE650-F1E8-423B-AE9C-BDA2C2242A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EC83DE-2E55-4A96-BC69-2F146DDA8E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EC0D86-E5C4-4A35-ADD6-F87D410F3E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CA1B09-0FF9-40D0-BC96-2FEABC39AE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71768A-70C7-48EB-8B65-560477333A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2478D7-076E-4137-B4BD-21F18DD250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F0E4852-A7BA-4DD1-A2BC-12106A1E88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
4,437
70.62
4,022,937
3,854,209
96,256
2,169,632
2,017,751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3E45D6-BE75-4A82-948E-BADC3E5341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B607E7-BAA2-495E-9049-2D15D356CB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858C39-2F2D-43C6-AEB0-350B513C9D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0B64FC-C744-4D52-93CB-3A5ACC63CA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3911F0-2425-4CF1-8DAE-897AA18497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07B491-DEA5-44F9-BA9C-B13EFB0240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C3D379-AFE6-469A-87B7-B1B6A1CDCE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7EA3C2-2F10-4E25-A8AD-7E5B467F80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0A700A-6E53-4A49-8A89-1785289CD1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4BCFF8-C525-41B6-967D-B8C78E4048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EA6085-0909-4194-89DB-3AE1BD9EE5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1DEABFB-376F-4872-9238-C7760EEC01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A063623-DA48-4057-B7B6-D1A5413BA7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EED2B0-7C2D-4C2D-848E-69467D41C5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44EA63-01BB-470D-BFEC-6D3B0F38D2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5B44B1-254C-44A7-AD4C-06FF2232E7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AFDD7D-A01B-40B9-A00B-FF30F5B299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883E6C-BF30-4726-95C7-E5EAD356B5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96152D-5C90-4E92-8160-3395D46B46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FE210E3-9CF6-442B-839C-2126F4B9A5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E96C27-CCDB-4C71-8CB5-35F15092B0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ACD894-A08D-40D5-A7E9-BF06725555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21BCAB-0DCA-4B36-8449-0B002E54F5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4AE19D-1B2C-4C41-B1AA-B22D169EA4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CDE7DBB-517A-4CCF-8BD7-0B53AC49D5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65540D-D121-4C60-AC3B-799807ACB4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CEDD04B-F3A1-47D0-93D5-387EE76A49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6E86D0-D45E-447E-8D88-1F8CDEAFD7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E154BA8-25F0-4E77-A7AE-0B3DEF6189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827D897-AF5A-4277-9DBA-050D8E9C63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5224F1-721A-4305-AB1A-BA8858A93E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502D07A-3115-4BBE-84BA-76DD8B682E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360DF07-FADF-455C-B5E8-75A268EBDE9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7FBD1DE-B44B-4FAD-BAAF-C9CAFFA661B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75FFA3F-2AF3-47EF-87F8-1100A3DB451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A8FE638-2B72-4F93-8722-25A6414AF10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031DA0-1F31-44F3-8223-86CC4B52D17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9B6252E-22B9-4652-A6BB-D5538FB8194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5EF0077-BB7C-42AF-A5F3-001F966F2BE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4D0E1F2-86CC-4320-8E1B-776AD745B81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7C1C8D5-78FE-4DB1-A349-9EF742BADD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D0AE1630-9FC8-4357-86D9-16E4799286E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283D159-5383-471B-BB8C-552F18D5D5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E376875-8664-4897-A163-9E67E5056F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8657D5BB-26C2-408F-9CD3-0149D98B33F1}"/>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434AC45-575F-42B4-B87A-13B2B563F36C}"/>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C31E15D-9A97-45B5-BA61-EEB160A7C94B}"/>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FF00D5AB-FA0A-4B97-9834-382CA149EA7A}"/>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AA75CA40-C601-4099-8A7D-8F13ABC1FA11}"/>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3F975D02-46D2-4CE9-8B46-1EDF956F6B48}"/>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0641463E-02EC-4A84-A63A-DDFD1764C9C3}"/>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DD9954AB-6894-44CF-9357-037C60FCF0E3}"/>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B1E9ED6A-8C07-45A9-A89E-C627F29E84C8}"/>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69A2A96C-C443-4529-B3FF-2BDE29708BAD}"/>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2515A041-B582-4ECC-9233-38A0832D9A3D}"/>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5FFFAB6-3AD9-4190-9F7B-C9BBEB4C7F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8B5D128-9E2A-4041-81FE-02FCFF2BF2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4A988A-77AA-4F87-90E5-044FE74E02B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35B0BF-BF61-4552-93E3-8694F70565D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6238C5-6CC4-482C-8D8A-A0AAC3138F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72" name="楕円 71">
          <a:extLst>
            <a:ext uri="{FF2B5EF4-FFF2-40B4-BE49-F238E27FC236}">
              <a16:creationId xmlns:a16="http://schemas.microsoft.com/office/drawing/2014/main" id="{38A0A041-D7EB-440E-BA5F-30DA2E23591D}"/>
            </a:ext>
          </a:extLst>
        </xdr:cNvPr>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3" name="【図書館】&#10;有形固定資産減価償却率該当値テキスト">
          <a:extLst>
            <a:ext uri="{FF2B5EF4-FFF2-40B4-BE49-F238E27FC236}">
              <a16:creationId xmlns:a16="http://schemas.microsoft.com/office/drawing/2014/main" id="{7461E678-522A-40F5-873B-7C2C60C450FC}"/>
            </a:ext>
          </a:extLst>
        </xdr:cNvPr>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4" name="楕円 73">
          <a:extLst>
            <a:ext uri="{FF2B5EF4-FFF2-40B4-BE49-F238E27FC236}">
              <a16:creationId xmlns:a16="http://schemas.microsoft.com/office/drawing/2014/main" id="{E1C98580-E943-4914-84C4-2745276C5C78}"/>
            </a:ext>
          </a:extLst>
        </xdr:cNvPr>
        <xdr:cNvSpPr/>
      </xdr:nvSpPr>
      <xdr:spPr>
        <a:xfrm>
          <a:off x="3746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12700</xdr:rowOff>
    </xdr:from>
    <xdr:to>
      <xdr:col>24</xdr:col>
      <xdr:colOff>63500</xdr:colOff>
      <xdr:row>38</xdr:row>
      <xdr:rowOff>63500</xdr:rowOff>
    </xdr:to>
    <xdr:cxnSp macro="">
      <xdr:nvCxnSpPr>
        <xdr:cNvPr id="75" name="直線コネクタ 74">
          <a:extLst>
            <a:ext uri="{FF2B5EF4-FFF2-40B4-BE49-F238E27FC236}">
              <a16:creationId xmlns:a16="http://schemas.microsoft.com/office/drawing/2014/main" id="{DB00B314-6FA2-4728-A9D6-D8087532DC28}"/>
            </a:ext>
          </a:extLst>
        </xdr:cNvPr>
        <xdr:cNvCxnSpPr/>
      </xdr:nvCxnSpPr>
      <xdr:spPr>
        <a:xfrm>
          <a:off x="3797300" y="6527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133350</xdr:rowOff>
    </xdr:from>
    <xdr:to>
      <xdr:col>15</xdr:col>
      <xdr:colOff>101600</xdr:colOff>
      <xdr:row>38</xdr:row>
      <xdr:rowOff>63500</xdr:rowOff>
    </xdr:to>
    <xdr:sp macro="" textlink="">
      <xdr:nvSpPr>
        <xdr:cNvPr id="76" name="楕円 75">
          <a:extLst>
            <a:ext uri="{FF2B5EF4-FFF2-40B4-BE49-F238E27FC236}">
              <a16:creationId xmlns:a16="http://schemas.microsoft.com/office/drawing/2014/main" id="{25EE93E5-C457-475B-8503-DBB03DB36EAD}"/>
            </a:ext>
          </a:extLst>
        </xdr:cNvPr>
        <xdr:cNvSpPr/>
      </xdr:nvSpPr>
      <xdr:spPr>
        <a:xfrm>
          <a:off x="2857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12700</xdr:rowOff>
    </xdr:from>
    <xdr:to>
      <xdr:col>19</xdr:col>
      <xdr:colOff>177800</xdr:colOff>
      <xdr:row>38</xdr:row>
      <xdr:rowOff>12700</xdr:rowOff>
    </xdr:to>
    <xdr:cxnSp macro="">
      <xdr:nvCxnSpPr>
        <xdr:cNvPr id="77" name="直線コネクタ 76">
          <a:extLst>
            <a:ext uri="{FF2B5EF4-FFF2-40B4-BE49-F238E27FC236}">
              <a16:creationId xmlns:a16="http://schemas.microsoft.com/office/drawing/2014/main" id="{6BA27935-D9B8-4834-BE7F-BCCAE9E51491}"/>
            </a:ext>
          </a:extLst>
        </xdr:cNvPr>
        <xdr:cNvCxnSpPr/>
      </xdr:nvCxnSpPr>
      <xdr:spPr>
        <a:xfrm>
          <a:off x="2908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107950</xdr:rowOff>
    </xdr:from>
    <xdr:to>
      <xdr:col>10</xdr:col>
      <xdr:colOff>165100</xdr:colOff>
      <xdr:row>38</xdr:row>
      <xdr:rowOff>38100</xdr:rowOff>
    </xdr:to>
    <xdr:sp macro="" textlink="">
      <xdr:nvSpPr>
        <xdr:cNvPr id="78" name="楕円 77">
          <a:extLst>
            <a:ext uri="{FF2B5EF4-FFF2-40B4-BE49-F238E27FC236}">
              <a16:creationId xmlns:a16="http://schemas.microsoft.com/office/drawing/2014/main" id="{AE13BCD1-945D-44F0-9A01-0A191B75F77F}"/>
            </a:ext>
          </a:extLst>
        </xdr:cNvPr>
        <xdr:cNvSpPr/>
      </xdr:nvSpPr>
      <xdr:spPr>
        <a:xfrm>
          <a:off x="196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158750</xdr:rowOff>
    </xdr:from>
    <xdr:to>
      <xdr:col>15</xdr:col>
      <xdr:colOff>50800</xdr:colOff>
      <xdr:row>38</xdr:row>
      <xdr:rowOff>12700</xdr:rowOff>
    </xdr:to>
    <xdr:cxnSp macro="">
      <xdr:nvCxnSpPr>
        <xdr:cNvPr id="79" name="直線コネクタ 78">
          <a:extLst>
            <a:ext uri="{FF2B5EF4-FFF2-40B4-BE49-F238E27FC236}">
              <a16:creationId xmlns:a16="http://schemas.microsoft.com/office/drawing/2014/main" id="{A1419A35-8DA7-4743-9D4E-5B79617C3D8C}"/>
            </a:ext>
          </a:extLst>
        </xdr:cNvPr>
        <xdr:cNvCxnSpPr/>
      </xdr:nvCxnSpPr>
      <xdr:spPr>
        <a:xfrm>
          <a:off x="20193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0" name="楕円 79">
          <a:extLst>
            <a:ext uri="{FF2B5EF4-FFF2-40B4-BE49-F238E27FC236}">
              <a16:creationId xmlns:a16="http://schemas.microsoft.com/office/drawing/2014/main" id="{3D7D6386-A5BF-40B6-9AA1-DF5CA24EC94A}"/>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158750</xdr:rowOff>
    </xdr:to>
    <xdr:cxnSp macro="">
      <xdr:nvCxnSpPr>
        <xdr:cNvPr id="81" name="直線コネクタ 80">
          <a:extLst>
            <a:ext uri="{FF2B5EF4-FFF2-40B4-BE49-F238E27FC236}">
              <a16:creationId xmlns:a16="http://schemas.microsoft.com/office/drawing/2014/main" id="{2C23E4D0-E1D2-4622-8D4B-A1DF09D2DFA9}"/>
            </a:ext>
          </a:extLst>
        </xdr:cNvPr>
        <xdr:cNvCxnSpPr/>
      </xdr:nvCxnSpPr>
      <xdr:spPr>
        <a:xfrm>
          <a:off x="1130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a:extLst>
            <a:ext uri="{FF2B5EF4-FFF2-40B4-BE49-F238E27FC236}">
              <a16:creationId xmlns:a16="http://schemas.microsoft.com/office/drawing/2014/main" id="{E9FF8E4D-DCFE-4B59-8412-2F621B232DA7}"/>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B43FAF9D-FC6A-4D0D-B357-6411FB54A0FC}"/>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a:extLst>
            <a:ext uri="{FF2B5EF4-FFF2-40B4-BE49-F238E27FC236}">
              <a16:creationId xmlns:a16="http://schemas.microsoft.com/office/drawing/2014/main" id="{89FD9F06-ABE8-4C90-82D3-9091BFE5A96D}"/>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85" name="n_4aveValue【図書館】&#10;有形固定資産減価償却率">
          <a:extLst>
            <a:ext uri="{FF2B5EF4-FFF2-40B4-BE49-F238E27FC236}">
              <a16:creationId xmlns:a16="http://schemas.microsoft.com/office/drawing/2014/main" id="{B4AF9E8B-978D-40B1-A7DD-D339C6708E8D}"/>
            </a:ext>
          </a:extLst>
        </xdr:cNvPr>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54627</xdr:rowOff>
    </xdr:from>
    <xdr:ext cx="405111" cy="259045"/>
    <xdr:sp macro="" textlink="">
      <xdr:nvSpPr>
        <xdr:cNvPr id="86" name="n_1mainValue【図書館】&#10;有形固定資産減価償却率">
          <a:extLst>
            <a:ext uri="{FF2B5EF4-FFF2-40B4-BE49-F238E27FC236}">
              <a16:creationId xmlns:a16="http://schemas.microsoft.com/office/drawing/2014/main" id="{B0BE954B-1633-4C09-BDAF-20B172A89D0C}"/>
            </a:ext>
          </a:extLst>
        </xdr:cNvPr>
        <xdr:cNvSpPr txBox="1"/>
      </xdr:nvSpPr>
      <xdr:spPr>
        <a:xfrm>
          <a:off x="35820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54627</xdr:rowOff>
    </xdr:from>
    <xdr:ext cx="405111" cy="259045"/>
    <xdr:sp macro="" textlink="">
      <xdr:nvSpPr>
        <xdr:cNvPr id="87" name="n_2mainValue【図書館】&#10;有形固定資産減価償却率">
          <a:extLst>
            <a:ext uri="{FF2B5EF4-FFF2-40B4-BE49-F238E27FC236}">
              <a16:creationId xmlns:a16="http://schemas.microsoft.com/office/drawing/2014/main" id="{5F00E5B3-C4BD-4EE0-8DE8-C4E54B3B073C}"/>
            </a:ext>
          </a:extLst>
        </xdr:cNvPr>
        <xdr:cNvSpPr txBox="1"/>
      </xdr:nvSpPr>
      <xdr:spPr>
        <a:xfrm>
          <a:off x="2705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29227</xdr:rowOff>
    </xdr:from>
    <xdr:ext cx="405111" cy="259045"/>
    <xdr:sp macro="" textlink="">
      <xdr:nvSpPr>
        <xdr:cNvPr id="88" name="n_3mainValue【図書館】&#10;有形固定資産減価償却率">
          <a:extLst>
            <a:ext uri="{FF2B5EF4-FFF2-40B4-BE49-F238E27FC236}">
              <a16:creationId xmlns:a16="http://schemas.microsoft.com/office/drawing/2014/main" id="{8CE9FF09-F342-4A0C-B08B-43DC776ECBEE}"/>
            </a:ext>
          </a:extLst>
        </xdr:cNvPr>
        <xdr:cNvSpPr txBox="1"/>
      </xdr:nvSpPr>
      <xdr:spPr>
        <a:xfrm>
          <a:off x="1816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9" name="n_4mainValue【図書館】&#10;有形固定資産減価償却率">
          <a:extLst>
            <a:ext uri="{FF2B5EF4-FFF2-40B4-BE49-F238E27FC236}">
              <a16:creationId xmlns:a16="http://schemas.microsoft.com/office/drawing/2014/main" id="{A60F0C5D-D83A-43B2-9864-F966ED2E58B1}"/>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E56161B-5543-4166-A217-A0C80A8C0C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772EE67E-DBA7-46A6-A07D-B2B7324C17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428833A-275E-4FEA-8CD8-F63ABABF5D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48A510AA-0122-4674-9D7A-2C4E4B3D65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EEDC5D5-9CB2-4225-8EEA-178723ABEF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EE8BDB44-5601-410F-BF51-BA374AACAE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B8051EC8-5163-40CE-8AF8-9FAD9272A9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7A81D29E-8B2A-4BDD-BD4D-1D60DF64A2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A74C169C-9B12-4073-9A40-48306174EFC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A242CA85-6207-4536-B3DB-CECF4FBF0A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28D35746-77BA-45C0-A3C7-1115C2130B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FDE5B4F3-2F46-4DE5-B2FB-9B2E607180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CBD37027-AA9A-4226-A426-14982EB4958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27C9FD2-C1CC-48A7-B7D1-1BA116944EB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B1D0B6A6-5851-4892-9A64-76F2858144B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3A3B6535-42A0-403E-8BD6-E4A7DB1C58E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538D2E48-C3CE-4847-90B7-C6B24124CDC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DB33FD1D-19A4-4142-867A-52C0ECA824E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3B8F717D-0A87-44A8-A339-14152327E8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1454456F-AA61-4961-801A-AF744CC1A44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B315BE4-956A-4E07-BE9A-9B419AE1CF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06E5AD1-C989-49D1-80C7-BE3CE351CC6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4368688-72B1-4443-A4EC-0D52921F1D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99CA2EDA-EAA1-44E0-8C82-AA5EE3B8C9CC}"/>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F5B0F0BC-81B5-4CC3-86CB-42087697352D}"/>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E6047A72-A7C5-4A7F-8610-518689D656D2}"/>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2E671C1D-9966-4DA5-97AB-0977934845AC}"/>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D20659C0-2117-4268-A44D-D4C100D27509}"/>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3372E87E-5703-46FD-81E6-B65EA8E999EB}"/>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531E5C29-4E11-49C6-ADA2-F56B9BC92EFB}"/>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A260A25A-9F37-4CF3-AE6A-45AFD263FF68}"/>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A09024D5-8DA9-437D-9BC4-D86DE6FB5DB1}"/>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50010375-6479-4885-9A65-0E3E04BADCA0}"/>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ECB74AAF-A511-4904-A0EF-B5BAEB100F90}"/>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A3A37F-B085-496E-97DE-4DEF99DBE4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430F364-E3D2-4C2D-939E-A0E15FD88F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13C23C-6AD5-42F9-8AE3-3782F8F57D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18CDE55-09F1-4251-AD12-852BCA66B3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3AAEE4-3CEE-4150-890D-7A7C4E8A79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69215</xdr:rowOff>
    </xdr:from>
    <xdr:to>
      <xdr:col>55</xdr:col>
      <xdr:colOff>50800</xdr:colOff>
      <xdr:row>41</xdr:row>
      <xdr:rowOff>170815</xdr:rowOff>
    </xdr:to>
    <xdr:sp macro="" textlink="">
      <xdr:nvSpPr>
        <xdr:cNvPr id="129" name="楕円 128">
          <a:extLst>
            <a:ext uri="{FF2B5EF4-FFF2-40B4-BE49-F238E27FC236}">
              <a16:creationId xmlns:a16="http://schemas.microsoft.com/office/drawing/2014/main" id="{F5C26702-A376-4B00-BF6E-24A0B5BF98D8}"/>
            </a:ext>
          </a:extLst>
        </xdr:cNvPr>
        <xdr:cNvSpPr/>
      </xdr:nvSpPr>
      <xdr:spPr>
        <a:xfrm>
          <a:off x="10426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155592</xdr:rowOff>
    </xdr:from>
    <xdr:ext cx="469744" cy="259045"/>
    <xdr:sp macro="" textlink="">
      <xdr:nvSpPr>
        <xdr:cNvPr id="130" name="【図書館】&#10;一人当たり面積該当値テキスト">
          <a:extLst>
            <a:ext uri="{FF2B5EF4-FFF2-40B4-BE49-F238E27FC236}">
              <a16:creationId xmlns:a16="http://schemas.microsoft.com/office/drawing/2014/main" id="{3B2FFE29-AC26-4130-9630-4CA80A787613}"/>
            </a:ext>
          </a:extLst>
        </xdr:cNvPr>
        <xdr:cNvSpPr txBox="1"/>
      </xdr:nvSpPr>
      <xdr:spPr>
        <a:xfrm>
          <a:off x="10515600" y="701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71120</xdr:rowOff>
    </xdr:from>
    <xdr:to>
      <xdr:col>50</xdr:col>
      <xdr:colOff>165100</xdr:colOff>
      <xdr:row>42</xdr:row>
      <xdr:rowOff>1270</xdr:rowOff>
    </xdr:to>
    <xdr:sp macro="" textlink="">
      <xdr:nvSpPr>
        <xdr:cNvPr id="131" name="楕円 130">
          <a:extLst>
            <a:ext uri="{FF2B5EF4-FFF2-40B4-BE49-F238E27FC236}">
              <a16:creationId xmlns:a16="http://schemas.microsoft.com/office/drawing/2014/main" id="{17D7AA48-DFE0-4E80-AB86-666695069D2F}"/>
            </a:ext>
          </a:extLst>
        </xdr:cNvPr>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120015</xdr:rowOff>
    </xdr:from>
    <xdr:to>
      <xdr:col>55</xdr:col>
      <xdr:colOff>0</xdr:colOff>
      <xdr:row>41</xdr:row>
      <xdr:rowOff>121920</xdr:rowOff>
    </xdr:to>
    <xdr:cxnSp macro="">
      <xdr:nvCxnSpPr>
        <xdr:cNvPr id="132" name="直線コネクタ 131">
          <a:extLst>
            <a:ext uri="{FF2B5EF4-FFF2-40B4-BE49-F238E27FC236}">
              <a16:creationId xmlns:a16="http://schemas.microsoft.com/office/drawing/2014/main" id="{6AAF2541-BA7D-48B3-9AF2-C9D3CF4D4256}"/>
            </a:ext>
          </a:extLst>
        </xdr:cNvPr>
        <xdr:cNvCxnSpPr/>
      </xdr:nvCxnSpPr>
      <xdr:spPr>
        <a:xfrm flipV="1">
          <a:off x="9639300" y="71494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33" name="楕円 132">
          <a:extLst>
            <a:ext uri="{FF2B5EF4-FFF2-40B4-BE49-F238E27FC236}">
              <a16:creationId xmlns:a16="http://schemas.microsoft.com/office/drawing/2014/main" id="{87A562AB-60D5-4404-961C-5F4A1CD046DC}"/>
            </a:ext>
          </a:extLst>
        </xdr:cNvPr>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121920</xdr:rowOff>
    </xdr:from>
    <xdr:to>
      <xdr:col>50</xdr:col>
      <xdr:colOff>114300</xdr:colOff>
      <xdr:row>41</xdr:row>
      <xdr:rowOff>121920</xdr:rowOff>
    </xdr:to>
    <xdr:cxnSp macro="">
      <xdr:nvCxnSpPr>
        <xdr:cNvPr id="134" name="直線コネクタ 133">
          <a:extLst>
            <a:ext uri="{FF2B5EF4-FFF2-40B4-BE49-F238E27FC236}">
              <a16:creationId xmlns:a16="http://schemas.microsoft.com/office/drawing/2014/main" id="{82BCDD9A-1B15-4854-8FF1-7EE4DA91E825}"/>
            </a:ext>
          </a:extLst>
        </xdr:cNvPr>
        <xdr:cNvCxnSpPr/>
      </xdr:nvCxnSpPr>
      <xdr:spPr>
        <a:xfrm>
          <a:off x="8750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73025</xdr:rowOff>
    </xdr:from>
    <xdr:to>
      <xdr:col>41</xdr:col>
      <xdr:colOff>101600</xdr:colOff>
      <xdr:row>42</xdr:row>
      <xdr:rowOff>3175</xdr:rowOff>
    </xdr:to>
    <xdr:sp macro="" textlink="">
      <xdr:nvSpPr>
        <xdr:cNvPr id="135" name="楕円 134">
          <a:extLst>
            <a:ext uri="{FF2B5EF4-FFF2-40B4-BE49-F238E27FC236}">
              <a16:creationId xmlns:a16="http://schemas.microsoft.com/office/drawing/2014/main" id="{4C784491-EDDC-4580-8B0A-04FBC6B70780}"/>
            </a:ext>
          </a:extLst>
        </xdr:cNvPr>
        <xdr:cNvSpPr/>
      </xdr:nvSpPr>
      <xdr:spPr>
        <a:xfrm>
          <a:off x="7810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121920</xdr:rowOff>
    </xdr:from>
    <xdr:to>
      <xdr:col>45</xdr:col>
      <xdr:colOff>177800</xdr:colOff>
      <xdr:row>41</xdr:row>
      <xdr:rowOff>123825</xdr:rowOff>
    </xdr:to>
    <xdr:cxnSp macro="">
      <xdr:nvCxnSpPr>
        <xdr:cNvPr id="136" name="直線コネクタ 135">
          <a:extLst>
            <a:ext uri="{FF2B5EF4-FFF2-40B4-BE49-F238E27FC236}">
              <a16:creationId xmlns:a16="http://schemas.microsoft.com/office/drawing/2014/main" id="{5A5C8EC7-1000-4F36-922A-BE31F3337FF4}"/>
            </a:ext>
          </a:extLst>
        </xdr:cNvPr>
        <xdr:cNvCxnSpPr/>
      </xdr:nvCxnSpPr>
      <xdr:spPr>
        <a:xfrm flipV="1">
          <a:off x="7861300" y="7151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73025</xdr:rowOff>
    </xdr:from>
    <xdr:to>
      <xdr:col>36</xdr:col>
      <xdr:colOff>165100</xdr:colOff>
      <xdr:row>42</xdr:row>
      <xdr:rowOff>3175</xdr:rowOff>
    </xdr:to>
    <xdr:sp macro="" textlink="">
      <xdr:nvSpPr>
        <xdr:cNvPr id="137" name="楕円 136">
          <a:extLst>
            <a:ext uri="{FF2B5EF4-FFF2-40B4-BE49-F238E27FC236}">
              <a16:creationId xmlns:a16="http://schemas.microsoft.com/office/drawing/2014/main" id="{B02EBF8E-0B7E-4E62-AE83-53A54F7333AA}"/>
            </a:ext>
          </a:extLst>
        </xdr:cNvPr>
        <xdr:cNvSpPr/>
      </xdr:nvSpPr>
      <xdr:spPr>
        <a:xfrm>
          <a:off x="6921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123825</xdr:rowOff>
    </xdr:from>
    <xdr:to>
      <xdr:col>41</xdr:col>
      <xdr:colOff>50800</xdr:colOff>
      <xdr:row>41</xdr:row>
      <xdr:rowOff>123825</xdr:rowOff>
    </xdr:to>
    <xdr:cxnSp macro="">
      <xdr:nvCxnSpPr>
        <xdr:cNvPr id="138" name="直線コネクタ 137">
          <a:extLst>
            <a:ext uri="{FF2B5EF4-FFF2-40B4-BE49-F238E27FC236}">
              <a16:creationId xmlns:a16="http://schemas.microsoft.com/office/drawing/2014/main" id="{AC49BFD6-DF5E-4D76-B3CE-1769CF64999A}"/>
            </a:ext>
          </a:extLst>
        </xdr:cNvPr>
        <xdr:cNvCxnSpPr/>
      </xdr:nvCxnSpPr>
      <xdr:spPr>
        <a:xfrm>
          <a:off x="6972300" y="7153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a:extLst>
            <a:ext uri="{FF2B5EF4-FFF2-40B4-BE49-F238E27FC236}">
              <a16:creationId xmlns:a16="http://schemas.microsoft.com/office/drawing/2014/main" id="{CD7BE8B6-061B-4B60-B4F1-57AE273CAFCC}"/>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a:extLst>
            <a:ext uri="{FF2B5EF4-FFF2-40B4-BE49-F238E27FC236}">
              <a16:creationId xmlns:a16="http://schemas.microsoft.com/office/drawing/2014/main" id="{B5443587-48F6-4F23-9B8B-F003CE5A9DE3}"/>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a:extLst>
            <a:ext uri="{FF2B5EF4-FFF2-40B4-BE49-F238E27FC236}">
              <a16:creationId xmlns:a16="http://schemas.microsoft.com/office/drawing/2014/main" id="{92290D28-7AF3-4DD1-B04F-F1FC8CCBCC27}"/>
            </a:ext>
          </a:extLst>
        </xdr:cNvPr>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2" name="n_4aveValue【図書館】&#10;一人当たり面積">
          <a:extLst>
            <a:ext uri="{FF2B5EF4-FFF2-40B4-BE49-F238E27FC236}">
              <a16:creationId xmlns:a16="http://schemas.microsoft.com/office/drawing/2014/main" id="{E51FCE37-FCBB-46E4-855C-F428AD7FCB9B}"/>
            </a:ext>
          </a:extLst>
        </xdr:cNvPr>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163847</xdr:rowOff>
    </xdr:from>
    <xdr:ext cx="469744" cy="259045"/>
    <xdr:sp macro="" textlink="">
      <xdr:nvSpPr>
        <xdr:cNvPr id="143" name="n_1mainValue【図書館】&#10;一人当たり面積">
          <a:extLst>
            <a:ext uri="{FF2B5EF4-FFF2-40B4-BE49-F238E27FC236}">
              <a16:creationId xmlns:a16="http://schemas.microsoft.com/office/drawing/2014/main" id="{9D78B71F-C5E9-499F-9236-4C763C4D66A4}"/>
            </a:ext>
          </a:extLst>
        </xdr:cNvPr>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163847</xdr:rowOff>
    </xdr:from>
    <xdr:ext cx="469744" cy="259045"/>
    <xdr:sp macro="" textlink="">
      <xdr:nvSpPr>
        <xdr:cNvPr id="144" name="n_2mainValue【図書館】&#10;一人当たり面積">
          <a:extLst>
            <a:ext uri="{FF2B5EF4-FFF2-40B4-BE49-F238E27FC236}">
              <a16:creationId xmlns:a16="http://schemas.microsoft.com/office/drawing/2014/main" id="{20898563-F64D-4691-B824-0D6F1329A997}"/>
            </a:ext>
          </a:extLst>
        </xdr:cNvPr>
        <xdr:cNvSpPr txBox="1"/>
      </xdr:nvSpPr>
      <xdr:spPr>
        <a:xfrm>
          <a:off x="8515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165752</xdr:rowOff>
    </xdr:from>
    <xdr:ext cx="469744" cy="259045"/>
    <xdr:sp macro="" textlink="">
      <xdr:nvSpPr>
        <xdr:cNvPr id="145" name="n_3mainValue【図書館】&#10;一人当たり面積">
          <a:extLst>
            <a:ext uri="{FF2B5EF4-FFF2-40B4-BE49-F238E27FC236}">
              <a16:creationId xmlns:a16="http://schemas.microsoft.com/office/drawing/2014/main" id="{0A0F6B7A-A358-4505-99CB-B1AC1A7C1E2C}"/>
            </a:ext>
          </a:extLst>
        </xdr:cNvPr>
        <xdr:cNvSpPr txBox="1"/>
      </xdr:nvSpPr>
      <xdr:spPr>
        <a:xfrm>
          <a:off x="7626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165752</xdr:rowOff>
    </xdr:from>
    <xdr:ext cx="469744" cy="259045"/>
    <xdr:sp macro="" textlink="">
      <xdr:nvSpPr>
        <xdr:cNvPr id="146" name="n_4mainValue【図書館】&#10;一人当たり面積">
          <a:extLst>
            <a:ext uri="{FF2B5EF4-FFF2-40B4-BE49-F238E27FC236}">
              <a16:creationId xmlns:a16="http://schemas.microsoft.com/office/drawing/2014/main" id="{EF28D733-A12F-4613-B513-714BADA035CC}"/>
            </a:ext>
          </a:extLst>
        </xdr:cNvPr>
        <xdr:cNvSpPr txBox="1"/>
      </xdr:nvSpPr>
      <xdr:spPr>
        <a:xfrm>
          <a:off x="6737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2B324EE-C00C-41F4-AC46-DF888E740C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6D11BF00-36BC-444E-8A9E-0086951F37B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C5E1958-5AA6-489C-817A-3A84158703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D1C8123-3DBB-43B3-B10A-CBC7926F8C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F223BEB-77B9-4E59-9999-0A9C14D941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154B77C-A86B-4BF1-8C19-66681247091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4D663E2-40B3-4C2A-A3F9-ADF55E40C75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FF5075D-9DB8-462A-90CE-7314A801A8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5342A5E-A4FE-482A-884C-6EFE72601F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E39AEFA-A875-40CB-B383-D5F99D156D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584C26E-6386-4E8B-95A8-0F64BAAE67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4E85B06-80B8-4BC1-8B09-03C9A815D0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82A6F754-5369-4564-B22F-26EE2E458A5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772B8ADA-9A4D-41FD-A344-D2B093CB76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74312536-B05B-4174-8AE7-77ED2F3BCB9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781F8CA4-8A62-4D7A-8AE7-FA186BD614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99947865-F8C3-43FF-B1AD-F10C4C9B1F1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6A938C1-FFC7-4FEE-8244-5D2E05D3C44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FBB27A1-F201-4A57-9133-0E9F6CBAA7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DB2BBFF-C455-491D-984C-349D7BB573B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7AFE6668-C54A-40C8-B97E-B3400B58325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394DF4A3-C6A3-4DFF-9EE6-DB3FD660901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D2FA838-3612-4387-86BC-3BFA0D6664D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460DFF6-6F45-4146-9F9F-43F8C784E0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9E5265EA-A482-4FCB-9C21-E3039BAFA0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86C46CC2-FC2F-4140-BAB7-26A164F6F8F1}"/>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D7A1F52E-CC0B-4DB7-A4AD-C08BE206952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7657A2ED-AC2B-4A4C-B17E-D659184D856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6E468583-C808-490D-AEB6-90511EE81541}"/>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BF4D3EC1-AF47-42F1-85B4-B56C109325CE}"/>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7D192BCE-5DD3-442B-8C1D-D51C750A2C11}"/>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DD9E3500-D345-4E39-9F14-5A814BB6CD26}"/>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a:extLst>
            <a:ext uri="{FF2B5EF4-FFF2-40B4-BE49-F238E27FC236}">
              <a16:creationId xmlns:a16="http://schemas.microsoft.com/office/drawing/2014/main" id="{B0FFC509-25B8-4208-86CB-901427786EE2}"/>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26F168D2-2380-4BC2-BDE3-10576216C05F}"/>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a:extLst>
            <a:ext uri="{FF2B5EF4-FFF2-40B4-BE49-F238E27FC236}">
              <a16:creationId xmlns:a16="http://schemas.microsoft.com/office/drawing/2014/main" id="{BAD43D8F-2E28-4948-A358-338DE64E5F05}"/>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a:extLst>
            <a:ext uri="{FF2B5EF4-FFF2-40B4-BE49-F238E27FC236}">
              <a16:creationId xmlns:a16="http://schemas.microsoft.com/office/drawing/2014/main" id="{87D6CC73-2A13-44A7-B853-A3A85A82FFE7}"/>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8104876-4665-44E3-9D3C-CC1609D401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6EF12D2-DFED-43EC-B07E-395DF36CFB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144461D-365F-46BF-9839-6C33CADA08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E6DD36-19F1-487B-9898-C4BC420174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9F074DF-AD24-4C6E-852B-1F688CE8E4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119017</xdr:rowOff>
    </xdr:from>
    <xdr:to>
      <xdr:col>24</xdr:col>
      <xdr:colOff>114300</xdr:colOff>
      <xdr:row>63</xdr:row>
      <xdr:rowOff>49167</xdr:rowOff>
    </xdr:to>
    <xdr:sp macro="" textlink="">
      <xdr:nvSpPr>
        <xdr:cNvPr id="188" name="楕円 187">
          <a:extLst>
            <a:ext uri="{FF2B5EF4-FFF2-40B4-BE49-F238E27FC236}">
              <a16:creationId xmlns:a16="http://schemas.microsoft.com/office/drawing/2014/main" id="{F24FF45E-4E1E-44D5-8FE8-2E82391215BE}"/>
            </a:ext>
          </a:extLst>
        </xdr:cNvPr>
        <xdr:cNvSpPr/>
      </xdr:nvSpPr>
      <xdr:spPr>
        <a:xfrm>
          <a:off x="4584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97444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290B5045-4A46-49B9-8EBE-C94AA24CDB8E}"/>
            </a:ext>
          </a:extLst>
        </xdr:cNvPr>
        <xdr:cNvSpPr txBox="1"/>
      </xdr:nvSpPr>
      <xdr:spPr>
        <a:xfrm>
          <a:off x="4673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90" name="楕円 189">
          <a:extLst>
            <a:ext uri="{FF2B5EF4-FFF2-40B4-BE49-F238E27FC236}">
              <a16:creationId xmlns:a16="http://schemas.microsoft.com/office/drawing/2014/main" id="{DBB74185-627A-4F7B-A397-5781EF8963D9}"/>
            </a:ext>
          </a:extLst>
        </xdr:cNvPr>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62</xdr:row>
      <xdr:rowOff>169817</xdr:rowOff>
    </xdr:to>
    <xdr:cxnSp macro="">
      <xdr:nvCxnSpPr>
        <xdr:cNvPr id="191" name="直線コネクタ 190">
          <a:extLst>
            <a:ext uri="{FF2B5EF4-FFF2-40B4-BE49-F238E27FC236}">
              <a16:creationId xmlns:a16="http://schemas.microsoft.com/office/drawing/2014/main" id="{04624B05-3BC7-4D08-BEBD-C9C97D5A42E0}"/>
            </a:ext>
          </a:extLst>
        </xdr:cNvPr>
        <xdr:cNvCxnSpPr/>
      </xdr:nvCxnSpPr>
      <xdr:spPr>
        <a:xfrm>
          <a:off x="3797300" y="1076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92" name="楕円 191">
          <a:extLst>
            <a:ext uri="{FF2B5EF4-FFF2-40B4-BE49-F238E27FC236}">
              <a16:creationId xmlns:a16="http://schemas.microsoft.com/office/drawing/2014/main" id="{C00E4E01-0C08-4939-96DB-B3C10FD07DB9}"/>
            </a:ext>
          </a:extLst>
        </xdr:cNvPr>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133894</xdr:rowOff>
    </xdr:to>
    <xdr:cxnSp macro="">
      <xdr:nvCxnSpPr>
        <xdr:cNvPr id="193" name="直線コネクタ 192">
          <a:extLst>
            <a:ext uri="{FF2B5EF4-FFF2-40B4-BE49-F238E27FC236}">
              <a16:creationId xmlns:a16="http://schemas.microsoft.com/office/drawing/2014/main" id="{910E2992-378B-4B24-8C70-1D696EDFFFAA}"/>
            </a:ext>
          </a:extLst>
        </xdr:cNvPr>
        <xdr:cNvCxnSpPr/>
      </xdr:nvCxnSpPr>
      <xdr:spPr>
        <a:xfrm>
          <a:off x="2908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11249</xdr:rowOff>
    </xdr:from>
    <xdr:to>
      <xdr:col>10</xdr:col>
      <xdr:colOff>165100</xdr:colOff>
      <xdr:row>62</xdr:row>
      <xdr:rowOff>112849</xdr:rowOff>
    </xdr:to>
    <xdr:sp macro="" textlink="">
      <xdr:nvSpPr>
        <xdr:cNvPr id="194" name="楕円 193">
          <a:extLst>
            <a:ext uri="{FF2B5EF4-FFF2-40B4-BE49-F238E27FC236}">
              <a16:creationId xmlns:a16="http://schemas.microsoft.com/office/drawing/2014/main" id="{8314005E-1B16-45DB-91B9-7FD934078A95}"/>
            </a:ext>
          </a:extLst>
        </xdr:cNvPr>
        <xdr:cNvSpPr/>
      </xdr:nvSpPr>
      <xdr:spPr>
        <a:xfrm>
          <a:off x="1968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62</xdr:row>
      <xdr:rowOff>97972</xdr:rowOff>
    </xdr:to>
    <xdr:cxnSp macro="">
      <xdr:nvCxnSpPr>
        <xdr:cNvPr id="195" name="直線コネクタ 194">
          <a:extLst>
            <a:ext uri="{FF2B5EF4-FFF2-40B4-BE49-F238E27FC236}">
              <a16:creationId xmlns:a16="http://schemas.microsoft.com/office/drawing/2014/main" id="{9E11087F-B550-45DC-9EBC-3A1246AE2437}"/>
            </a:ext>
          </a:extLst>
        </xdr:cNvPr>
        <xdr:cNvCxnSpPr/>
      </xdr:nvCxnSpPr>
      <xdr:spPr>
        <a:xfrm>
          <a:off x="2019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146776</xdr:rowOff>
    </xdr:from>
    <xdr:to>
      <xdr:col>6</xdr:col>
      <xdr:colOff>38100</xdr:colOff>
      <xdr:row>62</xdr:row>
      <xdr:rowOff>76926</xdr:rowOff>
    </xdr:to>
    <xdr:sp macro="" textlink="">
      <xdr:nvSpPr>
        <xdr:cNvPr id="196" name="楕円 195">
          <a:extLst>
            <a:ext uri="{FF2B5EF4-FFF2-40B4-BE49-F238E27FC236}">
              <a16:creationId xmlns:a16="http://schemas.microsoft.com/office/drawing/2014/main" id="{3486B8DC-77BF-463C-BA2B-BC6C8813045B}"/>
            </a:ext>
          </a:extLst>
        </xdr:cNvPr>
        <xdr:cNvSpPr/>
      </xdr:nvSpPr>
      <xdr:spPr>
        <a:xfrm>
          <a:off x="1079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62049</xdr:rowOff>
    </xdr:to>
    <xdr:cxnSp macro="">
      <xdr:nvCxnSpPr>
        <xdr:cNvPr id="197" name="直線コネクタ 196">
          <a:extLst>
            <a:ext uri="{FF2B5EF4-FFF2-40B4-BE49-F238E27FC236}">
              <a16:creationId xmlns:a16="http://schemas.microsoft.com/office/drawing/2014/main" id="{2CBB8AAE-D5B1-46B9-88BC-AD7A0CFFA647}"/>
            </a:ext>
          </a:extLst>
        </xdr:cNvPr>
        <xdr:cNvCxnSpPr/>
      </xdr:nvCxnSpPr>
      <xdr:spPr>
        <a:xfrm>
          <a:off x="1130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a:extLst>
            <a:ext uri="{FF2B5EF4-FFF2-40B4-BE49-F238E27FC236}">
              <a16:creationId xmlns:a16="http://schemas.microsoft.com/office/drawing/2014/main" id="{864447C5-28C8-4C38-B1B4-B69FDE02F6F2}"/>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8EFEB79D-2D10-4B1A-862F-A8B5B99DC38E}"/>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a:extLst>
            <a:ext uri="{FF2B5EF4-FFF2-40B4-BE49-F238E27FC236}">
              <a16:creationId xmlns:a16="http://schemas.microsoft.com/office/drawing/2014/main" id="{BC881E03-9BFB-4C49-9941-9EFCAEAC4ADB}"/>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a:extLst>
            <a:ext uri="{FF2B5EF4-FFF2-40B4-BE49-F238E27FC236}">
              <a16:creationId xmlns:a16="http://schemas.microsoft.com/office/drawing/2014/main" id="{51EC850F-14A2-4B25-A41C-6F49223A903B}"/>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202" name="n_1mainValue【体育館・プール】&#10;有形固定資産減価償却率">
          <a:extLst>
            <a:ext uri="{FF2B5EF4-FFF2-40B4-BE49-F238E27FC236}">
              <a16:creationId xmlns:a16="http://schemas.microsoft.com/office/drawing/2014/main" id="{C195C93A-7FCC-4934-BFDB-51637773D73B}"/>
            </a:ext>
          </a:extLst>
        </xdr:cNvPr>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203" name="n_2mainValue【体育館・プール】&#10;有形固定資産減価償却率">
          <a:extLst>
            <a:ext uri="{FF2B5EF4-FFF2-40B4-BE49-F238E27FC236}">
              <a16:creationId xmlns:a16="http://schemas.microsoft.com/office/drawing/2014/main" id="{FCD7DF44-39CF-4A06-84E5-717C827AF746}"/>
            </a:ext>
          </a:extLst>
        </xdr:cNvPr>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103976</xdr:rowOff>
    </xdr:from>
    <xdr:ext cx="405111" cy="259045"/>
    <xdr:sp macro="" textlink="">
      <xdr:nvSpPr>
        <xdr:cNvPr id="204" name="n_3mainValue【体育館・プール】&#10;有形固定資産減価償却率">
          <a:extLst>
            <a:ext uri="{FF2B5EF4-FFF2-40B4-BE49-F238E27FC236}">
              <a16:creationId xmlns:a16="http://schemas.microsoft.com/office/drawing/2014/main" id="{D9AA9A2E-23AF-41E1-AF12-6F74BBF7A51D}"/>
            </a:ext>
          </a:extLst>
        </xdr:cNvPr>
        <xdr:cNvSpPr txBox="1"/>
      </xdr:nvSpPr>
      <xdr:spPr>
        <a:xfrm>
          <a:off x="1816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68053</xdr:rowOff>
    </xdr:from>
    <xdr:ext cx="405111" cy="259045"/>
    <xdr:sp macro="" textlink="">
      <xdr:nvSpPr>
        <xdr:cNvPr id="205" name="n_4mainValue【体育館・プール】&#10;有形固定資産減価償却率">
          <a:extLst>
            <a:ext uri="{FF2B5EF4-FFF2-40B4-BE49-F238E27FC236}">
              <a16:creationId xmlns:a16="http://schemas.microsoft.com/office/drawing/2014/main" id="{5B59B991-6212-4952-81C1-D5BA1E33113F}"/>
            </a:ext>
          </a:extLst>
        </xdr:cNvPr>
        <xdr:cNvSpPr txBox="1"/>
      </xdr:nvSpPr>
      <xdr:spPr>
        <a:xfrm>
          <a:off x="927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A0959C6-F447-4EAD-A83F-421F2DFE65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2F061D8-8F72-46F0-BE8D-8EDABF2CAE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2E7286E-36CB-432D-BC10-3C817D4F17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BABE1F4-C303-4B9A-8749-146AF2AC82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DF13410-73AD-4821-A0F2-05DAA6CC03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FBFC63B-83BC-461E-BED7-71BFB5E31B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2183519-0F52-410B-BBFA-DCC4B2E32F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E16A5E8-237F-42F8-ACA6-6ADD91DB58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23F4CC4-8C5F-47DE-B964-C3577839C0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C5E9AA2D-15D8-4D0A-9B7D-D56E9A131D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E3BDB2F-AA5D-4962-BC51-8564853539B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9DB8EF45-6A58-457F-BA43-92504010491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FAFA0D4E-846C-431A-952D-940E88D4986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422E6572-D5AA-4D92-B646-688E201C021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47CA2875-1AF0-441B-A299-F3F223CAEE3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5A2A2511-822A-4F79-9436-9A37A6461407}"/>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293192F0-8D78-409D-9704-ACAE011F7D1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512D2BEF-0D87-4D93-9C8B-9EB6DD1AB62D}"/>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A469C850-BD32-4FAA-B9E8-2B70C82FF2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EA5A466A-61E6-484D-9C3F-A9BBE63FBA7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1222EBD5-114C-4874-ACB4-AADD745776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431C2C0E-A29F-4E98-BA74-79C59AC132B5}"/>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5025AC56-48EB-4D1E-B1FA-11BF8635494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80877679-C7BE-4061-A79E-32B15385FE06}"/>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0CC967B7-17C4-4F5E-BD85-9CC10C62A0CD}"/>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C8F1C719-FD95-48F3-B4DD-F5251BD9F573}"/>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F911616A-C2E9-4E76-9534-30A9857DBB5A}"/>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EAA76EBF-9F96-440A-BBF8-92CD5AECB9EB}"/>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a:extLst>
            <a:ext uri="{FF2B5EF4-FFF2-40B4-BE49-F238E27FC236}">
              <a16:creationId xmlns:a16="http://schemas.microsoft.com/office/drawing/2014/main" id="{23D9785F-0B6C-4345-9680-1ED856EC7492}"/>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a:extLst>
            <a:ext uri="{FF2B5EF4-FFF2-40B4-BE49-F238E27FC236}">
              <a16:creationId xmlns:a16="http://schemas.microsoft.com/office/drawing/2014/main" id="{44298A35-D367-4438-80C0-7EADEADE680D}"/>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a:extLst>
            <a:ext uri="{FF2B5EF4-FFF2-40B4-BE49-F238E27FC236}">
              <a16:creationId xmlns:a16="http://schemas.microsoft.com/office/drawing/2014/main" id="{C56B9026-32E2-4244-AD1A-7C1204B70108}"/>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a:extLst>
            <a:ext uri="{FF2B5EF4-FFF2-40B4-BE49-F238E27FC236}">
              <a16:creationId xmlns:a16="http://schemas.microsoft.com/office/drawing/2014/main" id="{7E7DDF59-F991-460F-9DFC-18DB3E4A212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1AC9920-4DEB-48C9-8B20-B03C436F7D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069D475-F68E-44F1-B2A6-C3C27540A2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B750380-9CF7-4857-958A-5E62D80BE8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EF4B4A5-76EF-45A5-87B4-0720E8133D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5728EF0-300F-4701-9E41-108AD81E1C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71821</xdr:rowOff>
    </xdr:from>
    <xdr:to>
      <xdr:col>55</xdr:col>
      <xdr:colOff>50800</xdr:colOff>
      <xdr:row>64</xdr:row>
      <xdr:rowOff>1971</xdr:rowOff>
    </xdr:to>
    <xdr:sp macro="" textlink="">
      <xdr:nvSpPr>
        <xdr:cNvPr id="243" name="楕円 242">
          <a:extLst>
            <a:ext uri="{FF2B5EF4-FFF2-40B4-BE49-F238E27FC236}">
              <a16:creationId xmlns:a16="http://schemas.microsoft.com/office/drawing/2014/main" id="{670035D1-AA7A-47DD-90E3-D72275F10817}"/>
            </a:ext>
          </a:extLst>
        </xdr:cNvPr>
        <xdr:cNvSpPr/>
      </xdr:nvSpPr>
      <xdr:spPr>
        <a:xfrm>
          <a:off x="10426700" y="108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244" name="【体育館・プール】&#10;一人当たり面積該当値テキスト">
          <a:extLst>
            <a:ext uri="{FF2B5EF4-FFF2-40B4-BE49-F238E27FC236}">
              <a16:creationId xmlns:a16="http://schemas.microsoft.com/office/drawing/2014/main" id="{95E71AF6-B0A1-412C-88D5-1A6E55FA437E}"/>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72827</xdr:rowOff>
    </xdr:from>
    <xdr:to>
      <xdr:col>50</xdr:col>
      <xdr:colOff>165100</xdr:colOff>
      <xdr:row>64</xdr:row>
      <xdr:rowOff>2977</xdr:rowOff>
    </xdr:to>
    <xdr:sp macro="" textlink="">
      <xdr:nvSpPr>
        <xdr:cNvPr id="245" name="楕円 244">
          <a:extLst>
            <a:ext uri="{FF2B5EF4-FFF2-40B4-BE49-F238E27FC236}">
              <a16:creationId xmlns:a16="http://schemas.microsoft.com/office/drawing/2014/main" id="{8385FCD8-03C1-4722-B02C-2F485F23F2BD}"/>
            </a:ext>
          </a:extLst>
        </xdr:cNvPr>
        <xdr:cNvSpPr/>
      </xdr:nvSpPr>
      <xdr:spPr>
        <a:xfrm>
          <a:off x="9588500" y="108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122621</xdr:rowOff>
    </xdr:from>
    <xdr:to>
      <xdr:col>55</xdr:col>
      <xdr:colOff>0</xdr:colOff>
      <xdr:row>63</xdr:row>
      <xdr:rowOff>123627</xdr:rowOff>
    </xdr:to>
    <xdr:cxnSp macro="">
      <xdr:nvCxnSpPr>
        <xdr:cNvPr id="246" name="直線コネクタ 245">
          <a:extLst>
            <a:ext uri="{FF2B5EF4-FFF2-40B4-BE49-F238E27FC236}">
              <a16:creationId xmlns:a16="http://schemas.microsoft.com/office/drawing/2014/main" id="{BB902591-0E29-4144-85C4-0E822467A28C}"/>
            </a:ext>
          </a:extLst>
        </xdr:cNvPr>
        <xdr:cNvCxnSpPr/>
      </xdr:nvCxnSpPr>
      <xdr:spPr>
        <a:xfrm flipV="1">
          <a:off x="9639300" y="10923971"/>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73009</xdr:rowOff>
    </xdr:from>
    <xdr:to>
      <xdr:col>46</xdr:col>
      <xdr:colOff>38100</xdr:colOff>
      <xdr:row>64</xdr:row>
      <xdr:rowOff>3159</xdr:rowOff>
    </xdr:to>
    <xdr:sp macro="" textlink="">
      <xdr:nvSpPr>
        <xdr:cNvPr id="247" name="楕円 246">
          <a:extLst>
            <a:ext uri="{FF2B5EF4-FFF2-40B4-BE49-F238E27FC236}">
              <a16:creationId xmlns:a16="http://schemas.microsoft.com/office/drawing/2014/main" id="{9018F360-1ECD-4CF4-BB9B-F6D8B5BAC761}"/>
            </a:ext>
          </a:extLst>
        </xdr:cNvPr>
        <xdr:cNvSpPr/>
      </xdr:nvSpPr>
      <xdr:spPr>
        <a:xfrm>
          <a:off x="8699500" y="108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123627</xdr:rowOff>
    </xdr:from>
    <xdr:to>
      <xdr:col>50</xdr:col>
      <xdr:colOff>114300</xdr:colOff>
      <xdr:row>63</xdr:row>
      <xdr:rowOff>123809</xdr:rowOff>
    </xdr:to>
    <xdr:cxnSp macro="">
      <xdr:nvCxnSpPr>
        <xdr:cNvPr id="248" name="直線コネクタ 247">
          <a:extLst>
            <a:ext uri="{FF2B5EF4-FFF2-40B4-BE49-F238E27FC236}">
              <a16:creationId xmlns:a16="http://schemas.microsoft.com/office/drawing/2014/main" id="{C852CA4A-CBD6-4AC0-90D7-5A251B9CF4A3}"/>
            </a:ext>
          </a:extLst>
        </xdr:cNvPr>
        <xdr:cNvCxnSpPr/>
      </xdr:nvCxnSpPr>
      <xdr:spPr>
        <a:xfrm flipV="1">
          <a:off x="8750300" y="1092497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73284</xdr:rowOff>
    </xdr:from>
    <xdr:to>
      <xdr:col>41</xdr:col>
      <xdr:colOff>101600</xdr:colOff>
      <xdr:row>64</xdr:row>
      <xdr:rowOff>3434</xdr:rowOff>
    </xdr:to>
    <xdr:sp macro="" textlink="">
      <xdr:nvSpPr>
        <xdr:cNvPr id="249" name="楕円 248">
          <a:extLst>
            <a:ext uri="{FF2B5EF4-FFF2-40B4-BE49-F238E27FC236}">
              <a16:creationId xmlns:a16="http://schemas.microsoft.com/office/drawing/2014/main" id="{98893F40-F0F0-424A-BD8A-0FC7D5095602}"/>
            </a:ext>
          </a:extLst>
        </xdr:cNvPr>
        <xdr:cNvSpPr/>
      </xdr:nvSpPr>
      <xdr:spPr>
        <a:xfrm>
          <a:off x="7810500" y="108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123809</xdr:rowOff>
    </xdr:from>
    <xdr:to>
      <xdr:col>45</xdr:col>
      <xdr:colOff>177800</xdr:colOff>
      <xdr:row>63</xdr:row>
      <xdr:rowOff>124084</xdr:rowOff>
    </xdr:to>
    <xdr:cxnSp macro="">
      <xdr:nvCxnSpPr>
        <xdr:cNvPr id="250" name="直線コネクタ 249">
          <a:extLst>
            <a:ext uri="{FF2B5EF4-FFF2-40B4-BE49-F238E27FC236}">
              <a16:creationId xmlns:a16="http://schemas.microsoft.com/office/drawing/2014/main" id="{93E91A9E-DE8B-4A13-AB5B-945B3774B1BD}"/>
            </a:ext>
          </a:extLst>
        </xdr:cNvPr>
        <xdr:cNvCxnSpPr/>
      </xdr:nvCxnSpPr>
      <xdr:spPr>
        <a:xfrm flipV="1">
          <a:off x="7861300" y="1092515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73650</xdr:rowOff>
    </xdr:from>
    <xdr:to>
      <xdr:col>36</xdr:col>
      <xdr:colOff>165100</xdr:colOff>
      <xdr:row>64</xdr:row>
      <xdr:rowOff>3800</xdr:rowOff>
    </xdr:to>
    <xdr:sp macro="" textlink="">
      <xdr:nvSpPr>
        <xdr:cNvPr id="251" name="楕円 250">
          <a:extLst>
            <a:ext uri="{FF2B5EF4-FFF2-40B4-BE49-F238E27FC236}">
              <a16:creationId xmlns:a16="http://schemas.microsoft.com/office/drawing/2014/main" id="{2B812767-E762-4671-AF67-F30B2A720A0B}"/>
            </a:ext>
          </a:extLst>
        </xdr:cNvPr>
        <xdr:cNvSpPr/>
      </xdr:nvSpPr>
      <xdr:spPr>
        <a:xfrm>
          <a:off x="6921500" y="108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124084</xdr:rowOff>
    </xdr:from>
    <xdr:to>
      <xdr:col>41</xdr:col>
      <xdr:colOff>50800</xdr:colOff>
      <xdr:row>63</xdr:row>
      <xdr:rowOff>124450</xdr:rowOff>
    </xdr:to>
    <xdr:cxnSp macro="">
      <xdr:nvCxnSpPr>
        <xdr:cNvPr id="252" name="直線コネクタ 251">
          <a:extLst>
            <a:ext uri="{FF2B5EF4-FFF2-40B4-BE49-F238E27FC236}">
              <a16:creationId xmlns:a16="http://schemas.microsoft.com/office/drawing/2014/main" id="{E7D8E156-8B9D-47D8-8199-1E9A844B4BEB}"/>
            </a:ext>
          </a:extLst>
        </xdr:cNvPr>
        <xdr:cNvCxnSpPr/>
      </xdr:nvCxnSpPr>
      <xdr:spPr>
        <a:xfrm flipV="1">
          <a:off x="6972300" y="10925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a:extLst>
            <a:ext uri="{FF2B5EF4-FFF2-40B4-BE49-F238E27FC236}">
              <a16:creationId xmlns:a16="http://schemas.microsoft.com/office/drawing/2014/main" id="{84886990-90A3-4AEB-835F-A788F576B178}"/>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a:extLst>
            <a:ext uri="{FF2B5EF4-FFF2-40B4-BE49-F238E27FC236}">
              <a16:creationId xmlns:a16="http://schemas.microsoft.com/office/drawing/2014/main" id="{82E27B8C-D8AD-4E92-9EB2-DA4B3A365DA4}"/>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a:extLst>
            <a:ext uri="{FF2B5EF4-FFF2-40B4-BE49-F238E27FC236}">
              <a16:creationId xmlns:a16="http://schemas.microsoft.com/office/drawing/2014/main" id="{225E0328-89FC-4879-9683-9AC40E8D1DD2}"/>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a:extLst>
            <a:ext uri="{FF2B5EF4-FFF2-40B4-BE49-F238E27FC236}">
              <a16:creationId xmlns:a16="http://schemas.microsoft.com/office/drawing/2014/main" id="{020BE84C-23BD-4085-A57B-B1517253507B}"/>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165554</xdr:rowOff>
    </xdr:from>
    <xdr:ext cx="469744" cy="259045"/>
    <xdr:sp macro="" textlink="">
      <xdr:nvSpPr>
        <xdr:cNvPr id="257" name="n_1mainValue【体育館・プール】&#10;一人当たり面積">
          <a:extLst>
            <a:ext uri="{FF2B5EF4-FFF2-40B4-BE49-F238E27FC236}">
              <a16:creationId xmlns:a16="http://schemas.microsoft.com/office/drawing/2014/main" id="{458A695D-01D2-4D9E-958F-8AF446160865}"/>
            </a:ext>
          </a:extLst>
        </xdr:cNvPr>
        <xdr:cNvSpPr txBox="1"/>
      </xdr:nvSpPr>
      <xdr:spPr>
        <a:xfrm>
          <a:off x="9391727" y="109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165736</xdr:rowOff>
    </xdr:from>
    <xdr:ext cx="469744" cy="259045"/>
    <xdr:sp macro="" textlink="">
      <xdr:nvSpPr>
        <xdr:cNvPr id="258" name="n_2mainValue【体育館・プール】&#10;一人当たり面積">
          <a:extLst>
            <a:ext uri="{FF2B5EF4-FFF2-40B4-BE49-F238E27FC236}">
              <a16:creationId xmlns:a16="http://schemas.microsoft.com/office/drawing/2014/main" id="{3664F491-149C-4957-9D5C-08424B8CCEEC}"/>
            </a:ext>
          </a:extLst>
        </xdr:cNvPr>
        <xdr:cNvSpPr txBox="1"/>
      </xdr:nvSpPr>
      <xdr:spPr>
        <a:xfrm>
          <a:off x="8515427" y="1096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166011</xdr:rowOff>
    </xdr:from>
    <xdr:ext cx="469744" cy="259045"/>
    <xdr:sp macro="" textlink="">
      <xdr:nvSpPr>
        <xdr:cNvPr id="259" name="n_3mainValue【体育館・プール】&#10;一人当たり面積">
          <a:extLst>
            <a:ext uri="{FF2B5EF4-FFF2-40B4-BE49-F238E27FC236}">
              <a16:creationId xmlns:a16="http://schemas.microsoft.com/office/drawing/2014/main" id="{A6F4B70C-45E2-45F0-B500-00E30ECEEDD8}"/>
            </a:ext>
          </a:extLst>
        </xdr:cNvPr>
        <xdr:cNvSpPr txBox="1"/>
      </xdr:nvSpPr>
      <xdr:spPr>
        <a:xfrm>
          <a:off x="7626427" y="109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166377</xdr:rowOff>
    </xdr:from>
    <xdr:ext cx="469744" cy="259045"/>
    <xdr:sp macro="" textlink="">
      <xdr:nvSpPr>
        <xdr:cNvPr id="260" name="n_4mainValue【体育館・プール】&#10;一人当たり面積">
          <a:extLst>
            <a:ext uri="{FF2B5EF4-FFF2-40B4-BE49-F238E27FC236}">
              <a16:creationId xmlns:a16="http://schemas.microsoft.com/office/drawing/2014/main" id="{B19B1ADF-A1F7-4D52-9B71-8D055E14F857}"/>
            </a:ext>
          </a:extLst>
        </xdr:cNvPr>
        <xdr:cNvSpPr txBox="1"/>
      </xdr:nvSpPr>
      <xdr:spPr>
        <a:xfrm>
          <a:off x="6737427" y="1096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B45FF97F-5F00-4527-9DBF-9FB772979D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BE565967-BDEA-460B-9EDB-55505FB5CF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82FEEB38-74FE-4A2D-AE48-3571B2E1ED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CA4E38E9-1566-49E5-9292-52A6F62F47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2C78031A-8A06-4FA2-8C49-7F279DFAF1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90AB9C7-4F3A-496F-A092-B3DA930446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38436829-6BAB-48AD-A98C-AFBA1AAC28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220BFC7D-7A70-4BDE-9409-506694D10AE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2D784477-8BEA-4D49-B537-291A21E43F7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A86CDB9D-2AFE-496E-A8DD-E42F375B925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94BBE7E0-826A-4F5E-B2AC-08E8248EA5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F7965935-9594-41BD-9592-3DAABC45E0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268252AB-AC15-4464-BC90-237270EBE5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DAE4F1E6-2545-4F73-935D-50B2A14248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98602E6-8341-4B9D-B8B0-317475AE4E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D0F04EBF-6C9D-45E6-9160-FD72796DFCC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89A7B9CA-EEA5-4CD5-A68A-C34AE1C041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53FC178A-9FA3-4D67-8CB4-B8A4EA0C76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A522D80A-B788-4F29-896E-2814C0086A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A6E1653E-712A-4A0F-8C23-C4CF5FBFBA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8ED04EE4-06D2-49CA-A72B-53673F1594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461B568-7302-435A-9879-F420989A77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4FAD96F5-34B7-4791-940D-53402F1323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E992BB70-E70E-49FC-8231-0E6527C7F4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BBE45B44-E933-4B7A-8AE0-993DFC2948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D072C9D2-FCE7-4668-8D9C-E51F1DB664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5BDFB4E8-39E5-431B-B2D8-FDCBA65D95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66E6307A-B032-4C68-A28D-CFBAC38753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AC060AC7-5EAE-461C-818D-D2DBFDC415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FD83E4B-86FF-4998-A06E-0CD0DC4BAE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CD53FA40-27B9-4532-8B5F-0E765FE087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4307BFD1-CDD7-472F-95C5-DADDA53E1CF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144452EE-5E4B-4752-8433-6900683ACE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CC67ABF-9DC5-47AA-988F-032109A3E2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2329CE61-C58A-400D-AABF-0664812A99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9AFE6421-2801-4C67-B088-B96876B32D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EB3DC156-BDE4-4262-9CA4-CEB661D19F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BB320B8C-FE0F-429B-A80A-3F76CDE5BD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2559AAA0-D084-4025-B2FF-8D13114F92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CB731681-C662-4E48-8A31-C74AB4FD42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675DAF65-876D-4786-A31F-0C3F6EC57E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EC9FFDF2-C053-4ED4-87D2-648F1CEA4E8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8CCA6CBC-D1D0-4890-A415-7577E0DA1A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41A10477-2CE9-45AE-8731-E64C5732B3C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9F39CDE3-A238-46B9-B0D1-69802A84624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19E11E44-A982-4B03-89B9-BBAD702D7A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39ECEF5D-087C-40D1-9065-1B37179885B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B4BCD870-FA2D-417A-85FB-EE673FAD24F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B1DB78D6-4DFB-43B5-BAF7-CDDBCE09AAC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AC5F5225-D91D-4F41-AB46-45C0D87690C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AA91C4C0-9876-4060-A780-157EC859611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2ECD1CDC-3836-42A2-96A6-82E579126B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FF9C70C1-6E13-4C4E-9E95-26182DC3715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D62A6F5C-9303-4B02-8B25-CDBE44FDE3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8520D514-58FE-47FC-ABA2-BF9AD16A83F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43D093F0-6186-4006-91AA-9D4C59DE1A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B763F124-94FB-4FAD-B270-C26EA9A07B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1CC4C1E4-BCDE-42BA-931E-D58EFA5CA13A}"/>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7C9B80C0-68EB-442D-B261-8F75CA3BA7A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7EE2BC74-5896-41CF-B57C-D7DC39A7030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7E76FA57-AA90-41D3-B3A8-25AF8C4F45D9}"/>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2" name="直線コネクタ 321">
          <a:extLst>
            <a:ext uri="{FF2B5EF4-FFF2-40B4-BE49-F238E27FC236}">
              <a16:creationId xmlns:a16="http://schemas.microsoft.com/office/drawing/2014/main" id="{D8369420-762F-4F7A-AF8A-81F3B094C554}"/>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C826393-8942-4C45-8C2C-EF6CFADE1971}"/>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4" name="フローチャート: 判断 323">
          <a:extLst>
            <a:ext uri="{FF2B5EF4-FFF2-40B4-BE49-F238E27FC236}">
              <a16:creationId xmlns:a16="http://schemas.microsoft.com/office/drawing/2014/main" id="{65C5519A-996E-45E1-8F17-95EB6341153D}"/>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5" name="フローチャート: 判断 324">
          <a:extLst>
            <a:ext uri="{FF2B5EF4-FFF2-40B4-BE49-F238E27FC236}">
              <a16:creationId xmlns:a16="http://schemas.microsoft.com/office/drawing/2014/main" id="{A182497C-C98B-480C-AC4E-69DF8DEA2B8F}"/>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26" name="フローチャート: 判断 325">
          <a:extLst>
            <a:ext uri="{FF2B5EF4-FFF2-40B4-BE49-F238E27FC236}">
              <a16:creationId xmlns:a16="http://schemas.microsoft.com/office/drawing/2014/main" id="{14CCCED1-F34E-45F7-887D-FE9D1ACD515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27" name="フローチャート: 判断 326">
          <a:extLst>
            <a:ext uri="{FF2B5EF4-FFF2-40B4-BE49-F238E27FC236}">
              <a16:creationId xmlns:a16="http://schemas.microsoft.com/office/drawing/2014/main" id="{F301CB88-141F-47D4-B3F2-2809263F3775}"/>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28" name="フローチャート: 判断 327">
          <a:extLst>
            <a:ext uri="{FF2B5EF4-FFF2-40B4-BE49-F238E27FC236}">
              <a16:creationId xmlns:a16="http://schemas.microsoft.com/office/drawing/2014/main" id="{2D3A1FCE-4B74-4325-8AFA-790CBDF21655}"/>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87001B62-26E6-47B1-A4E6-97C0A96A761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8AADD2D1-B4D9-4ECC-BCCB-327BD7A3FF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7D3AF98-BBEB-4F8B-AD42-2B51494140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843C2E20-0B87-4630-82B0-5C5C12F60D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4C9AC2C-F9AA-4AD6-BBD9-16E7FFAD18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51526</xdr:rowOff>
    </xdr:from>
    <xdr:to>
      <xdr:col>85</xdr:col>
      <xdr:colOff>177800</xdr:colOff>
      <xdr:row>40</xdr:row>
      <xdr:rowOff>153126</xdr:rowOff>
    </xdr:to>
    <xdr:sp macro="" textlink="">
      <xdr:nvSpPr>
        <xdr:cNvPr id="334" name="楕円 333">
          <a:extLst>
            <a:ext uri="{FF2B5EF4-FFF2-40B4-BE49-F238E27FC236}">
              <a16:creationId xmlns:a16="http://schemas.microsoft.com/office/drawing/2014/main" id="{CA93CE95-235D-4175-9A26-22D97E5820E1}"/>
            </a:ext>
          </a:extLst>
        </xdr:cNvPr>
        <xdr:cNvSpPr/>
      </xdr:nvSpPr>
      <xdr:spPr>
        <a:xfrm>
          <a:off x="16268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29953</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5AEB6F3F-769D-4090-AA29-21DA65572482}"/>
            </a:ext>
          </a:extLst>
        </xdr:cNvPr>
        <xdr:cNvSpPr txBox="1"/>
      </xdr:nvSpPr>
      <xdr:spPr>
        <a:xfrm>
          <a:off x="1635760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36" name="楕円 335">
          <a:extLst>
            <a:ext uri="{FF2B5EF4-FFF2-40B4-BE49-F238E27FC236}">
              <a16:creationId xmlns:a16="http://schemas.microsoft.com/office/drawing/2014/main" id="{F33575AA-2D22-43C7-A122-F74732890821}"/>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102326</xdr:rowOff>
    </xdr:to>
    <xdr:cxnSp macro="">
      <xdr:nvCxnSpPr>
        <xdr:cNvPr id="337" name="直線コネクタ 336">
          <a:extLst>
            <a:ext uri="{FF2B5EF4-FFF2-40B4-BE49-F238E27FC236}">
              <a16:creationId xmlns:a16="http://schemas.microsoft.com/office/drawing/2014/main" id="{FA94CE3E-D2D1-41BB-8DE1-2C57C6981D52}"/>
            </a:ext>
          </a:extLst>
        </xdr:cNvPr>
        <xdr:cNvCxnSpPr/>
      </xdr:nvCxnSpPr>
      <xdr:spPr>
        <a:xfrm>
          <a:off x="15481300" y="69342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169091</xdr:rowOff>
    </xdr:from>
    <xdr:to>
      <xdr:col>76</xdr:col>
      <xdr:colOff>165100</xdr:colOff>
      <xdr:row>40</xdr:row>
      <xdr:rowOff>99241</xdr:rowOff>
    </xdr:to>
    <xdr:sp macro="" textlink="">
      <xdr:nvSpPr>
        <xdr:cNvPr id="338" name="楕円 337">
          <a:extLst>
            <a:ext uri="{FF2B5EF4-FFF2-40B4-BE49-F238E27FC236}">
              <a16:creationId xmlns:a16="http://schemas.microsoft.com/office/drawing/2014/main" id="{E21D7B90-43F6-4BED-9947-65DBA46D022D}"/>
            </a:ext>
          </a:extLst>
        </xdr:cNvPr>
        <xdr:cNvSpPr/>
      </xdr:nvSpPr>
      <xdr:spPr>
        <a:xfrm>
          <a:off x="14541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48441</xdr:rowOff>
    </xdr:from>
    <xdr:to>
      <xdr:col>81</xdr:col>
      <xdr:colOff>50800</xdr:colOff>
      <xdr:row>40</xdr:row>
      <xdr:rowOff>76200</xdr:rowOff>
    </xdr:to>
    <xdr:cxnSp macro="">
      <xdr:nvCxnSpPr>
        <xdr:cNvPr id="339" name="直線コネクタ 338">
          <a:extLst>
            <a:ext uri="{FF2B5EF4-FFF2-40B4-BE49-F238E27FC236}">
              <a16:creationId xmlns:a16="http://schemas.microsoft.com/office/drawing/2014/main" id="{C09A083E-94CE-411F-BF51-36D18D12C02A}"/>
            </a:ext>
          </a:extLst>
        </xdr:cNvPr>
        <xdr:cNvCxnSpPr/>
      </xdr:nvCxnSpPr>
      <xdr:spPr>
        <a:xfrm>
          <a:off x="14592300" y="69064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340" name="楕円 339">
          <a:extLst>
            <a:ext uri="{FF2B5EF4-FFF2-40B4-BE49-F238E27FC236}">
              <a16:creationId xmlns:a16="http://schemas.microsoft.com/office/drawing/2014/main" id="{51EFDA64-AC98-49BA-9C43-1C6A8298696B}"/>
            </a:ext>
          </a:extLst>
        </xdr:cNvPr>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48441</xdr:rowOff>
    </xdr:to>
    <xdr:cxnSp macro="">
      <xdr:nvCxnSpPr>
        <xdr:cNvPr id="341" name="直線コネクタ 340">
          <a:extLst>
            <a:ext uri="{FF2B5EF4-FFF2-40B4-BE49-F238E27FC236}">
              <a16:creationId xmlns:a16="http://schemas.microsoft.com/office/drawing/2014/main" id="{84DBCAF9-6142-43DA-90B3-9F050501959C}"/>
            </a:ext>
          </a:extLst>
        </xdr:cNvPr>
        <xdr:cNvCxnSpPr/>
      </xdr:nvCxnSpPr>
      <xdr:spPr>
        <a:xfrm>
          <a:off x="13703300" y="68770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156028</xdr:rowOff>
    </xdr:from>
    <xdr:to>
      <xdr:col>67</xdr:col>
      <xdr:colOff>101600</xdr:colOff>
      <xdr:row>40</xdr:row>
      <xdr:rowOff>86178</xdr:rowOff>
    </xdr:to>
    <xdr:sp macro="" textlink="">
      <xdr:nvSpPr>
        <xdr:cNvPr id="342" name="楕円 341">
          <a:extLst>
            <a:ext uri="{FF2B5EF4-FFF2-40B4-BE49-F238E27FC236}">
              <a16:creationId xmlns:a16="http://schemas.microsoft.com/office/drawing/2014/main" id="{D5F33109-E4F5-49B5-AEF4-42A4BC1502B8}"/>
            </a:ext>
          </a:extLst>
        </xdr:cNvPr>
        <xdr:cNvSpPr/>
      </xdr:nvSpPr>
      <xdr:spPr>
        <a:xfrm>
          <a:off x="12763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35378</xdr:rowOff>
    </xdr:to>
    <xdr:cxnSp macro="">
      <xdr:nvCxnSpPr>
        <xdr:cNvPr id="343" name="直線コネクタ 342">
          <a:extLst>
            <a:ext uri="{FF2B5EF4-FFF2-40B4-BE49-F238E27FC236}">
              <a16:creationId xmlns:a16="http://schemas.microsoft.com/office/drawing/2014/main" id="{703AFA9C-39FD-4F59-928E-E1EE741CCD10}"/>
            </a:ext>
          </a:extLst>
        </xdr:cNvPr>
        <xdr:cNvCxnSpPr/>
      </xdr:nvCxnSpPr>
      <xdr:spPr>
        <a:xfrm flipV="1">
          <a:off x="12814300" y="68770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F31721C0-09FA-4FB1-BCB9-E5ECFEAE4579}"/>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FCEBE472-E727-4B33-80C8-B2910B3BAEEE}"/>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D7AF1457-CB53-43DE-A6EC-632D48D90822}"/>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F31C608E-51E9-41AB-949E-0C82CDF91065}"/>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E8556BDA-DDF3-49FD-AD12-4ED13A119582}"/>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90368</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13E2BC05-107E-4795-9469-68CDD45F66A6}"/>
            </a:ext>
          </a:extLst>
        </xdr:cNvPr>
        <xdr:cNvSpPr txBox="1"/>
      </xdr:nvSpPr>
      <xdr:spPr>
        <a:xfrm>
          <a:off x="14389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7DD25699-894F-4775-AD14-24CFF716045F}"/>
            </a:ext>
          </a:extLst>
        </xdr:cNvPr>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77305</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40C903F5-90F7-4266-81F7-1CE0C6F73F3D}"/>
            </a:ext>
          </a:extLst>
        </xdr:cNvPr>
        <xdr:cNvSpPr txBox="1"/>
      </xdr:nvSpPr>
      <xdr:spPr>
        <a:xfrm>
          <a:off x="12611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EE9709D5-07B2-4BDB-A770-9ED2E41399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93E458DD-DA58-4DCC-8D89-74BCA2A446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8D6902D7-F569-4D95-A833-CFDCE52BAE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BB73DE8C-6A45-4323-A7BA-0FE568245A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3934503F-B6FA-44F9-A14D-0F1C095364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F3C97FA9-B32E-4E6E-8285-9DE7CF5257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AF9B3210-47BC-4201-840F-8DF31244BC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2367381C-A3D9-4986-85D8-6BDF6332B0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EF891112-A97E-4361-86F9-1CD6B6EDE3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F3E4CD2-A1B3-4D72-AE47-E1FE98D16A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DAEF58B1-3565-4698-87A1-569D1C451DC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a:extLst>
            <a:ext uri="{FF2B5EF4-FFF2-40B4-BE49-F238E27FC236}">
              <a16:creationId xmlns:a16="http://schemas.microsoft.com/office/drawing/2014/main" id="{CAEC6606-DC5A-40AE-BFEE-97241460F81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4B9248CA-8E72-4B68-97D8-28551098FFC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5" name="テキスト ボックス 364">
          <a:extLst>
            <a:ext uri="{FF2B5EF4-FFF2-40B4-BE49-F238E27FC236}">
              <a16:creationId xmlns:a16="http://schemas.microsoft.com/office/drawing/2014/main" id="{1211C24E-68E5-47C5-9105-EE31C44F635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25EEF340-3717-4358-8F3E-21A23406791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7" name="テキスト ボックス 366">
          <a:extLst>
            <a:ext uri="{FF2B5EF4-FFF2-40B4-BE49-F238E27FC236}">
              <a16:creationId xmlns:a16="http://schemas.microsoft.com/office/drawing/2014/main" id="{0D000034-973E-465F-AAC2-6F6F164F458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BC4DC39B-B4DF-40D1-A528-78F2924C311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9" name="テキスト ボックス 368">
          <a:extLst>
            <a:ext uri="{FF2B5EF4-FFF2-40B4-BE49-F238E27FC236}">
              <a16:creationId xmlns:a16="http://schemas.microsoft.com/office/drawing/2014/main" id="{464515A3-90C1-420D-97AA-57945B7296C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55132E72-AE83-4A76-9353-27AA92553C2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1" name="テキスト ボックス 370">
          <a:extLst>
            <a:ext uri="{FF2B5EF4-FFF2-40B4-BE49-F238E27FC236}">
              <a16:creationId xmlns:a16="http://schemas.microsoft.com/office/drawing/2014/main" id="{19E67C36-620E-4F1C-91F4-A2F42DFE63F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13F56E88-1525-4542-9D62-361C117668D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3" name="テキスト ボックス 372">
          <a:extLst>
            <a:ext uri="{FF2B5EF4-FFF2-40B4-BE49-F238E27FC236}">
              <a16:creationId xmlns:a16="http://schemas.microsoft.com/office/drawing/2014/main" id="{9491EE0A-DEAD-41CB-82F3-F339C6447AA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5E3F7C79-915E-4A43-94E5-509E8D67A8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5" name="テキスト ボックス 374">
          <a:extLst>
            <a:ext uri="{FF2B5EF4-FFF2-40B4-BE49-F238E27FC236}">
              <a16:creationId xmlns:a16="http://schemas.microsoft.com/office/drawing/2014/main" id="{99D15287-D78C-4DAA-A393-7439159A53C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2CEC64D7-8F46-4E0B-B084-0EF67E700F8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7" name="直線コネクタ 376">
          <a:extLst>
            <a:ext uri="{FF2B5EF4-FFF2-40B4-BE49-F238E27FC236}">
              <a16:creationId xmlns:a16="http://schemas.microsoft.com/office/drawing/2014/main" id="{B78C732E-CA43-4ABD-98D5-C43A314D09D7}"/>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6E498FE1-B796-4CB6-9359-A97FF9D2A09D}"/>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79" name="直線コネクタ 378">
          <a:extLst>
            <a:ext uri="{FF2B5EF4-FFF2-40B4-BE49-F238E27FC236}">
              <a16:creationId xmlns:a16="http://schemas.microsoft.com/office/drawing/2014/main" id="{B3A82F80-F85A-4043-8D92-2C87D77FF4CB}"/>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0" name="【一般廃棄物処理施設】&#10;一人当たり有形固定資産（償却資産）額最大値テキスト">
          <a:extLst>
            <a:ext uri="{FF2B5EF4-FFF2-40B4-BE49-F238E27FC236}">
              <a16:creationId xmlns:a16="http://schemas.microsoft.com/office/drawing/2014/main" id="{6810CA8C-AA2A-4A85-BA6E-626FF3170707}"/>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1" name="直線コネクタ 380">
          <a:extLst>
            <a:ext uri="{FF2B5EF4-FFF2-40B4-BE49-F238E27FC236}">
              <a16:creationId xmlns:a16="http://schemas.microsoft.com/office/drawing/2014/main" id="{9440E036-6619-4B7A-AF61-4AF54216B4F2}"/>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37513AEE-60A4-417A-9E95-7A514531A4AB}"/>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3" name="フローチャート: 判断 382">
          <a:extLst>
            <a:ext uri="{FF2B5EF4-FFF2-40B4-BE49-F238E27FC236}">
              <a16:creationId xmlns:a16="http://schemas.microsoft.com/office/drawing/2014/main" id="{568FDBAC-67D7-424D-B13E-9AA1F1617D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4" name="フローチャート: 判断 383">
          <a:extLst>
            <a:ext uri="{FF2B5EF4-FFF2-40B4-BE49-F238E27FC236}">
              <a16:creationId xmlns:a16="http://schemas.microsoft.com/office/drawing/2014/main" id="{3F89696C-E7F4-4249-97E5-4B8DD75D0841}"/>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5" name="フローチャート: 判断 384">
          <a:extLst>
            <a:ext uri="{FF2B5EF4-FFF2-40B4-BE49-F238E27FC236}">
              <a16:creationId xmlns:a16="http://schemas.microsoft.com/office/drawing/2014/main" id="{612D74CB-5559-496A-9F0F-0ACDD13541E5}"/>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86" name="フローチャート: 判断 385">
          <a:extLst>
            <a:ext uri="{FF2B5EF4-FFF2-40B4-BE49-F238E27FC236}">
              <a16:creationId xmlns:a16="http://schemas.microsoft.com/office/drawing/2014/main" id="{5030AFA5-1165-4688-8CD4-9ACCD68E750A}"/>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87" name="フローチャート: 判断 386">
          <a:extLst>
            <a:ext uri="{FF2B5EF4-FFF2-40B4-BE49-F238E27FC236}">
              <a16:creationId xmlns:a16="http://schemas.microsoft.com/office/drawing/2014/main" id="{2393DD3A-9106-4CB9-9A46-AC4E5C44A176}"/>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F2D162BB-FF72-44C3-8AE3-0CF6A4887F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4318894-36EB-4B22-9AAB-E73F660116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2FDC453D-5075-4F4B-A791-4C0B8345D8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42B8C20-EE1F-4C22-90DF-E4C78A0E4B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1650B55B-3CEB-4B65-93A1-2C2477EED7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17227</xdr:rowOff>
    </xdr:from>
    <xdr:to>
      <xdr:col>116</xdr:col>
      <xdr:colOff>114300</xdr:colOff>
      <xdr:row>41</xdr:row>
      <xdr:rowOff>118827</xdr:rowOff>
    </xdr:to>
    <xdr:sp macro="" textlink="">
      <xdr:nvSpPr>
        <xdr:cNvPr id="393" name="楕円 392">
          <a:extLst>
            <a:ext uri="{FF2B5EF4-FFF2-40B4-BE49-F238E27FC236}">
              <a16:creationId xmlns:a16="http://schemas.microsoft.com/office/drawing/2014/main" id="{1E3BB877-B6BE-425E-A09D-61F8E91C04AB}"/>
            </a:ext>
          </a:extLst>
        </xdr:cNvPr>
        <xdr:cNvSpPr/>
      </xdr:nvSpPr>
      <xdr:spPr>
        <a:xfrm>
          <a:off x="22110700" y="70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40104</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CB5FDB41-873F-41DB-9397-D974D8A94DF5}"/>
            </a:ext>
          </a:extLst>
        </xdr:cNvPr>
        <xdr:cNvSpPr txBox="1"/>
      </xdr:nvSpPr>
      <xdr:spPr>
        <a:xfrm>
          <a:off x="22199600" y="689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22391</xdr:rowOff>
    </xdr:from>
    <xdr:to>
      <xdr:col>112</xdr:col>
      <xdr:colOff>38100</xdr:colOff>
      <xdr:row>41</xdr:row>
      <xdr:rowOff>123991</xdr:rowOff>
    </xdr:to>
    <xdr:sp macro="" textlink="">
      <xdr:nvSpPr>
        <xdr:cNvPr id="395" name="楕円 394">
          <a:extLst>
            <a:ext uri="{FF2B5EF4-FFF2-40B4-BE49-F238E27FC236}">
              <a16:creationId xmlns:a16="http://schemas.microsoft.com/office/drawing/2014/main" id="{5FC25977-44F5-490A-BAE1-9F6EAC56090E}"/>
            </a:ext>
          </a:extLst>
        </xdr:cNvPr>
        <xdr:cNvSpPr/>
      </xdr:nvSpPr>
      <xdr:spPr>
        <a:xfrm>
          <a:off x="21272500" y="70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68027</xdr:rowOff>
    </xdr:from>
    <xdr:to>
      <xdr:col>116</xdr:col>
      <xdr:colOff>63500</xdr:colOff>
      <xdr:row>41</xdr:row>
      <xdr:rowOff>73191</xdr:rowOff>
    </xdr:to>
    <xdr:cxnSp macro="">
      <xdr:nvCxnSpPr>
        <xdr:cNvPr id="396" name="直線コネクタ 395">
          <a:extLst>
            <a:ext uri="{FF2B5EF4-FFF2-40B4-BE49-F238E27FC236}">
              <a16:creationId xmlns:a16="http://schemas.microsoft.com/office/drawing/2014/main" id="{496A491A-FDC0-4634-A7F6-D909F15FCDC7}"/>
            </a:ext>
          </a:extLst>
        </xdr:cNvPr>
        <xdr:cNvCxnSpPr/>
      </xdr:nvCxnSpPr>
      <xdr:spPr>
        <a:xfrm flipV="1">
          <a:off x="21323300" y="7097477"/>
          <a:ext cx="8382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23760</xdr:rowOff>
    </xdr:from>
    <xdr:to>
      <xdr:col>107</xdr:col>
      <xdr:colOff>101600</xdr:colOff>
      <xdr:row>41</xdr:row>
      <xdr:rowOff>125360</xdr:rowOff>
    </xdr:to>
    <xdr:sp macro="" textlink="">
      <xdr:nvSpPr>
        <xdr:cNvPr id="397" name="楕円 396">
          <a:extLst>
            <a:ext uri="{FF2B5EF4-FFF2-40B4-BE49-F238E27FC236}">
              <a16:creationId xmlns:a16="http://schemas.microsoft.com/office/drawing/2014/main" id="{4E393ACA-2B86-4D8B-AF64-C0A680729F48}"/>
            </a:ext>
          </a:extLst>
        </xdr:cNvPr>
        <xdr:cNvSpPr/>
      </xdr:nvSpPr>
      <xdr:spPr>
        <a:xfrm>
          <a:off x="20383500" y="70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73191</xdr:rowOff>
    </xdr:from>
    <xdr:to>
      <xdr:col>111</xdr:col>
      <xdr:colOff>177800</xdr:colOff>
      <xdr:row>41</xdr:row>
      <xdr:rowOff>74560</xdr:rowOff>
    </xdr:to>
    <xdr:cxnSp macro="">
      <xdr:nvCxnSpPr>
        <xdr:cNvPr id="398" name="直線コネクタ 397">
          <a:extLst>
            <a:ext uri="{FF2B5EF4-FFF2-40B4-BE49-F238E27FC236}">
              <a16:creationId xmlns:a16="http://schemas.microsoft.com/office/drawing/2014/main" id="{BDBA6834-55A6-4B2C-88AD-399E89C105BB}"/>
            </a:ext>
          </a:extLst>
        </xdr:cNvPr>
        <xdr:cNvCxnSpPr/>
      </xdr:nvCxnSpPr>
      <xdr:spPr>
        <a:xfrm flipV="1">
          <a:off x="20434300" y="7102641"/>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25370</xdr:rowOff>
    </xdr:from>
    <xdr:to>
      <xdr:col>102</xdr:col>
      <xdr:colOff>165100</xdr:colOff>
      <xdr:row>41</xdr:row>
      <xdr:rowOff>126970</xdr:rowOff>
    </xdr:to>
    <xdr:sp macro="" textlink="">
      <xdr:nvSpPr>
        <xdr:cNvPr id="399" name="楕円 398">
          <a:extLst>
            <a:ext uri="{FF2B5EF4-FFF2-40B4-BE49-F238E27FC236}">
              <a16:creationId xmlns:a16="http://schemas.microsoft.com/office/drawing/2014/main" id="{EF94A388-4DA6-4680-8FEA-426F1F856127}"/>
            </a:ext>
          </a:extLst>
        </xdr:cNvPr>
        <xdr:cNvSpPr/>
      </xdr:nvSpPr>
      <xdr:spPr>
        <a:xfrm>
          <a:off x="19494500" y="70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74560</xdr:rowOff>
    </xdr:from>
    <xdr:to>
      <xdr:col>107</xdr:col>
      <xdr:colOff>50800</xdr:colOff>
      <xdr:row>41</xdr:row>
      <xdr:rowOff>76170</xdr:rowOff>
    </xdr:to>
    <xdr:cxnSp macro="">
      <xdr:nvCxnSpPr>
        <xdr:cNvPr id="400" name="直線コネクタ 399">
          <a:extLst>
            <a:ext uri="{FF2B5EF4-FFF2-40B4-BE49-F238E27FC236}">
              <a16:creationId xmlns:a16="http://schemas.microsoft.com/office/drawing/2014/main" id="{715110BF-285D-4278-BF6D-BB792EBC5166}"/>
            </a:ext>
          </a:extLst>
        </xdr:cNvPr>
        <xdr:cNvCxnSpPr/>
      </xdr:nvCxnSpPr>
      <xdr:spPr>
        <a:xfrm flipV="1">
          <a:off x="19545300" y="7104010"/>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33627</xdr:rowOff>
    </xdr:from>
    <xdr:to>
      <xdr:col>98</xdr:col>
      <xdr:colOff>38100</xdr:colOff>
      <xdr:row>41</xdr:row>
      <xdr:rowOff>135227</xdr:rowOff>
    </xdr:to>
    <xdr:sp macro="" textlink="">
      <xdr:nvSpPr>
        <xdr:cNvPr id="401" name="楕円 400">
          <a:extLst>
            <a:ext uri="{FF2B5EF4-FFF2-40B4-BE49-F238E27FC236}">
              <a16:creationId xmlns:a16="http://schemas.microsoft.com/office/drawing/2014/main" id="{5A3F1F8E-0205-4812-8FBB-5B500E88479F}"/>
            </a:ext>
          </a:extLst>
        </xdr:cNvPr>
        <xdr:cNvSpPr/>
      </xdr:nvSpPr>
      <xdr:spPr>
        <a:xfrm>
          <a:off x="18605500" y="70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76170</xdr:rowOff>
    </xdr:from>
    <xdr:to>
      <xdr:col>102</xdr:col>
      <xdr:colOff>114300</xdr:colOff>
      <xdr:row>41</xdr:row>
      <xdr:rowOff>84427</xdr:rowOff>
    </xdr:to>
    <xdr:cxnSp macro="">
      <xdr:nvCxnSpPr>
        <xdr:cNvPr id="402" name="直線コネクタ 401">
          <a:extLst>
            <a:ext uri="{FF2B5EF4-FFF2-40B4-BE49-F238E27FC236}">
              <a16:creationId xmlns:a16="http://schemas.microsoft.com/office/drawing/2014/main" id="{5CF739D2-0799-46A7-92DC-E8BAF7046932}"/>
            </a:ext>
          </a:extLst>
        </xdr:cNvPr>
        <xdr:cNvCxnSpPr/>
      </xdr:nvCxnSpPr>
      <xdr:spPr>
        <a:xfrm flipV="1">
          <a:off x="18656300" y="7105620"/>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56DF3538-143F-445B-B3F6-F3136B293E89}"/>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FE6FD741-1DD3-4FFC-BBCB-D4DB6767AA7D}"/>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0DCD01E2-35EB-4B0C-913F-3771B494BFDD}"/>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5AEC94B0-A7A4-4B75-A335-41EA4767F36C}"/>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140518</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C84175F3-DA7F-4E6D-AE8D-1740D82EF64D}"/>
            </a:ext>
          </a:extLst>
        </xdr:cNvPr>
        <xdr:cNvSpPr txBox="1"/>
      </xdr:nvSpPr>
      <xdr:spPr>
        <a:xfrm>
          <a:off x="21011095" y="682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141887</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E58BA0A0-AD60-45FC-8334-95D042BC9CDB}"/>
            </a:ext>
          </a:extLst>
        </xdr:cNvPr>
        <xdr:cNvSpPr txBox="1"/>
      </xdr:nvSpPr>
      <xdr:spPr>
        <a:xfrm>
          <a:off x="20134795" y="682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143497</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CCC619C5-67B7-4CEE-BFA3-CB5F72950FD6}"/>
            </a:ext>
          </a:extLst>
        </xdr:cNvPr>
        <xdr:cNvSpPr txBox="1"/>
      </xdr:nvSpPr>
      <xdr:spPr>
        <a:xfrm>
          <a:off x="19245795" y="683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126354</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id="{459A3D85-5225-4A97-93E0-AB9F8C6D8AC0}"/>
            </a:ext>
          </a:extLst>
        </xdr:cNvPr>
        <xdr:cNvSpPr txBox="1"/>
      </xdr:nvSpPr>
      <xdr:spPr>
        <a:xfrm>
          <a:off x="18356795" y="715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54850CC6-E2FD-4A88-B2F6-F9C623D6B1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60724ED2-615B-4D22-B552-B0D7565D76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335105EE-B28E-493A-88AA-D1E54B8485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1C4298F2-126F-4DA6-9E3B-2CD2963577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BCA7B84B-C349-4181-BFAC-A3D7D03166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EFDE0763-2EEF-45B9-87F1-3431E63C42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F6E42634-E65E-43C3-B46F-80F8CAAA18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17107234-0D84-4430-8959-CCFBD74E651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B0F87E7C-FBED-4796-A96D-B2D49D61ED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95C30D44-EA17-4EDA-808E-0C7CFBBD59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D1FEB80C-8779-4A5A-AE68-1C6876B89E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B4560B46-B06B-49B9-B872-3F494B1EA5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A126DA85-9096-4C01-AF38-176A8C7D52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DE8ED6B2-B1AC-475F-B18E-5F553ABCF7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7CC4CF1A-54E7-45E9-9824-01D07A19EB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9D95BDD7-4C6F-462B-A01C-67CF779B9DA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DB2B38BB-1B64-4285-B0E4-E04446DEBB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2F980987-EA5E-4A26-98A1-CDAA17E594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49C1EE87-AF01-4A75-9195-DEDED10626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DA88F5F8-6BF0-4E99-A81E-697465239F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78ADB759-8BF7-4076-9CB6-6677790C1E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5FCC5FB4-C524-4E85-B93E-76F59E42B9D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0A9C5708-B327-49B1-A6D1-E8CE8B10DF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1AF13268-4D52-4650-8AB8-67C7F51C8EE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7E32AB3D-9523-47E7-9946-905E62057A9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343FFABE-29DF-4BB5-9607-D9A79493AF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76A61C5A-7E90-4AEA-91EE-A1ED012206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a:extLst>
            <a:ext uri="{FF2B5EF4-FFF2-40B4-BE49-F238E27FC236}">
              <a16:creationId xmlns:a16="http://schemas.microsoft.com/office/drawing/2014/main" id="{F1443CB7-CFA9-4339-B9B5-9A1E6AC39B3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a:extLst>
            <a:ext uri="{FF2B5EF4-FFF2-40B4-BE49-F238E27FC236}">
              <a16:creationId xmlns:a16="http://schemas.microsoft.com/office/drawing/2014/main" id="{F79920B7-3785-497E-A79C-BF525726D3F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a:extLst>
            <a:ext uri="{FF2B5EF4-FFF2-40B4-BE49-F238E27FC236}">
              <a16:creationId xmlns:a16="http://schemas.microsoft.com/office/drawing/2014/main" id="{45293A9E-243C-4570-AEEA-02B09B4419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a:extLst>
            <a:ext uri="{FF2B5EF4-FFF2-40B4-BE49-F238E27FC236}">
              <a16:creationId xmlns:a16="http://schemas.microsoft.com/office/drawing/2014/main" id="{5E196478-4181-472E-BF03-0D3A09AAF8F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a:extLst>
            <a:ext uri="{FF2B5EF4-FFF2-40B4-BE49-F238E27FC236}">
              <a16:creationId xmlns:a16="http://schemas.microsoft.com/office/drawing/2014/main" id="{C7BC375B-D51D-4F4A-ADE0-27743F0308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a:extLst>
            <a:ext uri="{FF2B5EF4-FFF2-40B4-BE49-F238E27FC236}">
              <a16:creationId xmlns:a16="http://schemas.microsoft.com/office/drawing/2014/main" id="{7692184F-7C30-4C87-AB83-D06DB2729F6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a:extLst>
            <a:ext uri="{FF2B5EF4-FFF2-40B4-BE49-F238E27FC236}">
              <a16:creationId xmlns:a16="http://schemas.microsoft.com/office/drawing/2014/main" id="{3E1F1D18-4978-4FD8-8339-2B8C425BAB6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a:extLst>
            <a:ext uri="{FF2B5EF4-FFF2-40B4-BE49-F238E27FC236}">
              <a16:creationId xmlns:a16="http://schemas.microsoft.com/office/drawing/2014/main" id="{AFF6B3FB-FECD-4A29-9BDA-2FBB9E4530B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a:extLst>
            <a:ext uri="{FF2B5EF4-FFF2-40B4-BE49-F238E27FC236}">
              <a16:creationId xmlns:a16="http://schemas.microsoft.com/office/drawing/2014/main" id="{2D4B8EBA-7537-4128-BFB5-24AFC682CD2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a:extLst>
            <a:ext uri="{FF2B5EF4-FFF2-40B4-BE49-F238E27FC236}">
              <a16:creationId xmlns:a16="http://schemas.microsoft.com/office/drawing/2014/main" id="{39959547-C9CC-4D00-B3C3-384ECD3EBE0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a:extLst>
            <a:ext uri="{FF2B5EF4-FFF2-40B4-BE49-F238E27FC236}">
              <a16:creationId xmlns:a16="http://schemas.microsoft.com/office/drawing/2014/main" id="{1401B3F6-EEDF-4B5F-A837-C37EFC9CAE8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a:extLst>
            <a:ext uri="{FF2B5EF4-FFF2-40B4-BE49-F238E27FC236}">
              <a16:creationId xmlns:a16="http://schemas.microsoft.com/office/drawing/2014/main" id="{2E02155D-0C02-49B2-BD9E-847BDA1C9FD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B7071077-7BAF-4C38-85EC-622A383A29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63BFE03C-37AC-4DCE-8F73-D53A725244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2" name="直線コネクタ 451">
          <a:extLst>
            <a:ext uri="{FF2B5EF4-FFF2-40B4-BE49-F238E27FC236}">
              <a16:creationId xmlns:a16="http://schemas.microsoft.com/office/drawing/2014/main" id="{A64DAF35-19C9-478E-9905-66D8DEAE8DB5}"/>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3" name="【消防施設】&#10;有形固定資産減価償却率最小値テキスト">
          <a:extLst>
            <a:ext uri="{FF2B5EF4-FFF2-40B4-BE49-F238E27FC236}">
              <a16:creationId xmlns:a16="http://schemas.microsoft.com/office/drawing/2014/main" id="{79AE76C2-F6E0-4ED7-8C2B-A1CC3A3D8C9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4" name="直線コネクタ 453">
          <a:extLst>
            <a:ext uri="{FF2B5EF4-FFF2-40B4-BE49-F238E27FC236}">
              <a16:creationId xmlns:a16="http://schemas.microsoft.com/office/drawing/2014/main" id="{B4E719C8-8799-4284-9FEF-E64E2A02533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D5E84C58-AE60-45AD-8081-FF5FB785B4F7}"/>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6" name="直線コネクタ 455">
          <a:extLst>
            <a:ext uri="{FF2B5EF4-FFF2-40B4-BE49-F238E27FC236}">
              <a16:creationId xmlns:a16="http://schemas.microsoft.com/office/drawing/2014/main" id="{5735327D-B4B2-4B9C-8F51-04F1B21E4F4A}"/>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E9042250-31D5-41C9-9147-B9D79A514AA1}"/>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8" name="フローチャート: 判断 457">
          <a:extLst>
            <a:ext uri="{FF2B5EF4-FFF2-40B4-BE49-F238E27FC236}">
              <a16:creationId xmlns:a16="http://schemas.microsoft.com/office/drawing/2014/main" id="{BA729947-5A43-4046-82F8-E7E2A6411351}"/>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59" name="フローチャート: 判断 458">
          <a:extLst>
            <a:ext uri="{FF2B5EF4-FFF2-40B4-BE49-F238E27FC236}">
              <a16:creationId xmlns:a16="http://schemas.microsoft.com/office/drawing/2014/main" id="{2ED0D0B6-B375-429C-8081-D4C5FDC6D1E4}"/>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60" name="フローチャート: 判断 459">
          <a:extLst>
            <a:ext uri="{FF2B5EF4-FFF2-40B4-BE49-F238E27FC236}">
              <a16:creationId xmlns:a16="http://schemas.microsoft.com/office/drawing/2014/main" id="{4552FBB8-C1F5-4780-970A-B6739671DD41}"/>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61" name="フローチャート: 判断 460">
          <a:extLst>
            <a:ext uri="{FF2B5EF4-FFF2-40B4-BE49-F238E27FC236}">
              <a16:creationId xmlns:a16="http://schemas.microsoft.com/office/drawing/2014/main" id="{FBD6770D-C576-4F56-843C-CD5430BD232A}"/>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2" name="フローチャート: 判断 461">
          <a:extLst>
            <a:ext uri="{FF2B5EF4-FFF2-40B4-BE49-F238E27FC236}">
              <a16:creationId xmlns:a16="http://schemas.microsoft.com/office/drawing/2014/main" id="{FED8C683-C154-4AEA-8EA9-CC7A66671966}"/>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AD6C60E6-AECE-4DFC-AC9A-6D06A687B03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48DA1963-E101-43CE-9B69-38B0E5B8F9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562405F7-26C1-4E4A-ABEB-A742A2F19E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19459AC4-33DC-4ECE-B25A-84143A4B3F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504A9D3D-5DFC-4FEC-882E-6D4B886E8B2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117929</xdr:rowOff>
    </xdr:from>
    <xdr:to>
      <xdr:col>85</xdr:col>
      <xdr:colOff>177800</xdr:colOff>
      <xdr:row>82</xdr:row>
      <xdr:rowOff>48079</xdr:rowOff>
    </xdr:to>
    <xdr:sp macro="" textlink="">
      <xdr:nvSpPr>
        <xdr:cNvPr id="468" name="楕円 467">
          <a:extLst>
            <a:ext uri="{FF2B5EF4-FFF2-40B4-BE49-F238E27FC236}">
              <a16:creationId xmlns:a16="http://schemas.microsoft.com/office/drawing/2014/main" id="{DA24CF9C-FF32-4D36-8928-0343C758B025}"/>
            </a:ext>
          </a:extLst>
        </xdr:cNvPr>
        <xdr:cNvSpPr/>
      </xdr:nvSpPr>
      <xdr:spPr>
        <a:xfrm>
          <a:off x="16268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140806</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D1CBC39F-FDF6-4E64-8D35-FA04F1F3F0D9}"/>
            </a:ext>
          </a:extLst>
        </xdr:cNvPr>
        <xdr:cNvSpPr txBox="1"/>
      </xdr:nvSpPr>
      <xdr:spPr>
        <a:xfrm>
          <a:off x="16357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64044</xdr:rowOff>
    </xdr:from>
    <xdr:to>
      <xdr:col>81</xdr:col>
      <xdr:colOff>101600</xdr:colOff>
      <xdr:row>82</xdr:row>
      <xdr:rowOff>165644</xdr:rowOff>
    </xdr:to>
    <xdr:sp macro="" textlink="">
      <xdr:nvSpPr>
        <xdr:cNvPr id="470" name="楕円 469">
          <a:extLst>
            <a:ext uri="{FF2B5EF4-FFF2-40B4-BE49-F238E27FC236}">
              <a16:creationId xmlns:a16="http://schemas.microsoft.com/office/drawing/2014/main" id="{2A1D1434-94DE-45D1-9ACC-D227B3820F79}"/>
            </a:ext>
          </a:extLst>
        </xdr:cNvPr>
        <xdr:cNvSpPr/>
      </xdr:nvSpPr>
      <xdr:spPr>
        <a:xfrm>
          <a:off x="15430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168729</xdr:rowOff>
    </xdr:from>
    <xdr:to>
      <xdr:col>85</xdr:col>
      <xdr:colOff>127000</xdr:colOff>
      <xdr:row>82</xdr:row>
      <xdr:rowOff>114844</xdr:rowOff>
    </xdr:to>
    <xdr:cxnSp macro="">
      <xdr:nvCxnSpPr>
        <xdr:cNvPr id="471" name="直線コネクタ 470">
          <a:extLst>
            <a:ext uri="{FF2B5EF4-FFF2-40B4-BE49-F238E27FC236}">
              <a16:creationId xmlns:a16="http://schemas.microsoft.com/office/drawing/2014/main" id="{7A121FA7-9144-4B61-85A1-797D0CB3E0A7}"/>
            </a:ext>
          </a:extLst>
        </xdr:cNvPr>
        <xdr:cNvCxnSpPr/>
      </xdr:nvCxnSpPr>
      <xdr:spPr>
        <a:xfrm flipV="1">
          <a:off x="15481300" y="14056179"/>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472" name="楕円 471">
          <a:extLst>
            <a:ext uri="{FF2B5EF4-FFF2-40B4-BE49-F238E27FC236}">
              <a16:creationId xmlns:a16="http://schemas.microsoft.com/office/drawing/2014/main" id="{0885CDA5-46B9-484F-B9BC-ACBFF7DC1F68}"/>
            </a:ext>
          </a:extLst>
        </xdr:cNvPr>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114844</xdr:rowOff>
    </xdr:from>
    <xdr:to>
      <xdr:col>81</xdr:col>
      <xdr:colOff>50800</xdr:colOff>
      <xdr:row>82</xdr:row>
      <xdr:rowOff>155666</xdr:rowOff>
    </xdr:to>
    <xdr:cxnSp macro="">
      <xdr:nvCxnSpPr>
        <xdr:cNvPr id="473" name="直線コネクタ 472">
          <a:extLst>
            <a:ext uri="{FF2B5EF4-FFF2-40B4-BE49-F238E27FC236}">
              <a16:creationId xmlns:a16="http://schemas.microsoft.com/office/drawing/2014/main" id="{987408CE-5041-49E6-A5A5-6CDED96C9CAF}"/>
            </a:ext>
          </a:extLst>
        </xdr:cNvPr>
        <xdr:cNvCxnSpPr/>
      </xdr:nvCxnSpPr>
      <xdr:spPr>
        <a:xfrm flipV="1">
          <a:off x="14592300" y="141737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95069</xdr:rowOff>
    </xdr:from>
    <xdr:to>
      <xdr:col>72</xdr:col>
      <xdr:colOff>38100</xdr:colOff>
      <xdr:row>83</xdr:row>
      <xdr:rowOff>25219</xdr:rowOff>
    </xdr:to>
    <xdr:sp macro="" textlink="">
      <xdr:nvSpPr>
        <xdr:cNvPr id="474" name="楕円 473">
          <a:extLst>
            <a:ext uri="{FF2B5EF4-FFF2-40B4-BE49-F238E27FC236}">
              <a16:creationId xmlns:a16="http://schemas.microsoft.com/office/drawing/2014/main" id="{5916AE44-B7B4-4449-BEEE-8986DF14A09B}"/>
            </a:ext>
          </a:extLst>
        </xdr:cNvPr>
        <xdr:cNvSpPr/>
      </xdr:nvSpPr>
      <xdr:spPr>
        <a:xfrm>
          <a:off x="13652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145869</xdr:rowOff>
    </xdr:from>
    <xdr:to>
      <xdr:col>76</xdr:col>
      <xdr:colOff>114300</xdr:colOff>
      <xdr:row>82</xdr:row>
      <xdr:rowOff>155666</xdr:rowOff>
    </xdr:to>
    <xdr:cxnSp macro="">
      <xdr:nvCxnSpPr>
        <xdr:cNvPr id="475" name="直線コネクタ 474">
          <a:extLst>
            <a:ext uri="{FF2B5EF4-FFF2-40B4-BE49-F238E27FC236}">
              <a16:creationId xmlns:a16="http://schemas.microsoft.com/office/drawing/2014/main" id="{1B035419-F3BA-4C2A-9E7F-273F9AEECB4C}"/>
            </a:ext>
          </a:extLst>
        </xdr:cNvPr>
        <xdr:cNvCxnSpPr/>
      </xdr:nvCxnSpPr>
      <xdr:spPr>
        <a:xfrm>
          <a:off x="13703300" y="142047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68943</xdr:rowOff>
    </xdr:from>
    <xdr:to>
      <xdr:col>67</xdr:col>
      <xdr:colOff>101600</xdr:colOff>
      <xdr:row>82</xdr:row>
      <xdr:rowOff>170543</xdr:rowOff>
    </xdr:to>
    <xdr:sp macro="" textlink="">
      <xdr:nvSpPr>
        <xdr:cNvPr id="476" name="楕円 475">
          <a:extLst>
            <a:ext uri="{FF2B5EF4-FFF2-40B4-BE49-F238E27FC236}">
              <a16:creationId xmlns:a16="http://schemas.microsoft.com/office/drawing/2014/main" id="{0869BC67-D17E-4036-A26D-C17FC37905B3}"/>
            </a:ext>
          </a:extLst>
        </xdr:cNvPr>
        <xdr:cNvSpPr/>
      </xdr:nvSpPr>
      <xdr:spPr>
        <a:xfrm>
          <a:off x="12763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119743</xdr:rowOff>
    </xdr:from>
    <xdr:to>
      <xdr:col>71</xdr:col>
      <xdr:colOff>177800</xdr:colOff>
      <xdr:row>82</xdr:row>
      <xdr:rowOff>145869</xdr:rowOff>
    </xdr:to>
    <xdr:cxnSp macro="">
      <xdr:nvCxnSpPr>
        <xdr:cNvPr id="477" name="直線コネクタ 476">
          <a:extLst>
            <a:ext uri="{FF2B5EF4-FFF2-40B4-BE49-F238E27FC236}">
              <a16:creationId xmlns:a16="http://schemas.microsoft.com/office/drawing/2014/main" id="{68859574-4A67-49FA-A639-03E456D62E1E}"/>
            </a:ext>
          </a:extLst>
        </xdr:cNvPr>
        <xdr:cNvCxnSpPr/>
      </xdr:nvCxnSpPr>
      <xdr:spPr>
        <a:xfrm>
          <a:off x="12814300" y="141786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78" name="n_1aveValue【消防施設】&#10;有形固定資産減価償却率">
          <a:extLst>
            <a:ext uri="{FF2B5EF4-FFF2-40B4-BE49-F238E27FC236}">
              <a16:creationId xmlns:a16="http://schemas.microsoft.com/office/drawing/2014/main" id="{DCB02358-651E-49B9-85E5-218D04C0124E}"/>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79" name="n_2aveValue【消防施設】&#10;有形固定資産減価償却率">
          <a:extLst>
            <a:ext uri="{FF2B5EF4-FFF2-40B4-BE49-F238E27FC236}">
              <a16:creationId xmlns:a16="http://schemas.microsoft.com/office/drawing/2014/main" id="{047D16C6-C644-4AB9-81C4-C9BCBAE4B3C1}"/>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80" name="n_3aveValue【消防施設】&#10;有形固定資産減価償却率">
          <a:extLst>
            <a:ext uri="{FF2B5EF4-FFF2-40B4-BE49-F238E27FC236}">
              <a16:creationId xmlns:a16="http://schemas.microsoft.com/office/drawing/2014/main" id="{53CEC901-E659-4A13-8B4D-3BCD5D88532D}"/>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81" name="n_4aveValue【消防施設】&#10;有形固定資産減価償却率">
          <a:extLst>
            <a:ext uri="{FF2B5EF4-FFF2-40B4-BE49-F238E27FC236}">
              <a16:creationId xmlns:a16="http://schemas.microsoft.com/office/drawing/2014/main" id="{8D1B9149-2961-4B89-8667-3F5040A3B75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10721</xdr:rowOff>
    </xdr:from>
    <xdr:ext cx="405111" cy="259045"/>
    <xdr:sp macro="" textlink="">
      <xdr:nvSpPr>
        <xdr:cNvPr id="482" name="n_1mainValue【消防施設】&#10;有形固定資産減価償却率">
          <a:extLst>
            <a:ext uri="{FF2B5EF4-FFF2-40B4-BE49-F238E27FC236}">
              <a16:creationId xmlns:a16="http://schemas.microsoft.com/office/drawing/2014/main" id="{B4B0461A-24F7-4B0B-A0FA-B54591047567}"/>
            </a:ext>
          </a:extLst>
        </xdr:cNvPr>
        <xdr:cNvSpPr txBox="1"/>
      </xdr:nvSpPr>
      <xdr:spPr>
        <a:xfrm>
          <a:off x="15266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51543</xdr:rowOff>
    </xdr:from>
    <xdr:ext cx="405111" cy="259045"/>
    <xdr:sp macro="" textlink="">
      <xdr:nvSpPr>
        <xdr:cNvPr id="483" name="n_2mainValue【消防施設】&#10;有形固定資産減価償却率">
          <a:extLst>
            <a:ext uri="{FF2B5EF4-FFF2-40B4-BE49-F238E27FC236}">
              <a16:creationId xmlns:a16="http://schemas.microsoft.com/office/drawing/2014/main" id="{D95D9A51-3DC4-4590-8D99-F4F79F2E6DA3}"/>
            </a:ext>
          </a:extLst>
        </xdr:cNvPr>
        <xdr:cNvSpPr txBox="1"/>
      </xdr:nvSpPr>
      <xdr:spPr>
        <a:xfrm>
          <a:off x="14389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41746</xdr:rowOff>
    </xdr:from>
    <xdr:ext cx="405111" cy="259045"/>
    <xdr:sp macro="" textlink="">
      <xdr:nvSpPr>
        <xdr:cNvPr id="484" name="n_3mainValue【消防施設】&#10;有形固定資産減価償却率">
          <a:extLst>
            <a:ext uri="{FF2B5EF4-FFF2-40B4-BE49-F238E27FC236}">
              <a16:creationId xmlns:a16="http://schemas.microsoft.com/office/drawing/2014/main" id="{A88E6918-7E99-4996-8459-D16DDE723B54}"/>
            </a:ext>
          </a:extLst>
        </xdr:cNvPr>
        <xdr:cNvSpPr txBox="1"/>
      </xdr:nvSpPr>
      <xdr:spPr>
        <a:xfrm>
          <a:off x="13500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485" name="n_4mainValue【消防施設】&#10;有形固定資産減価償却率">
          <a:extLst>
            <a:ext uri="{FF2B5EF4-FFF2-40B4-BE49-F238E27FC236}">
              <a16:creationId xmlns:a16="http://schemas.microsoft.com/office/drawing/2014/main" id="{3231E5C5-F991-4AEF-870E-7601CE5F5867}"/>
            </a:ext>
          </a:extLst>
        </xdr:cNvPr>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AE7665B6-EAB7-4D5C-9289-27BC7B288C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846D1F4F-A693-4405-A7E9-744D26414F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11257DEE-F66A-449B-B216-F287C76FBF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09587D2F-639F-4ADD-A98C-6B6FE53E47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8A4844B8-820A-4197-BCEF-11E079B608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FDC53243-330D-4E1F-81F2-60E46965B3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D4F822C0-8DB9-484B-88CD-DCD98FF155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702E8AA0-7FA7-491C-897B-0A2F141B5C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775595A2-0FA4-4CB7-AE83-50A76C343C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39B24AB6-4861-42DF-84A9-280A5A624A1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6" name="直線コネクタ 495">
          <a:extLst>
            <a:ext uri="{FF2B5EF4-FFF2-40B4-BE49-F238E27FC236}">
              <a16:creationId xmlns:a16="http://schemas.microsoft.com/office/drawing/2014/main" id="{719E327A-348E-4C10-BF52-85A87031B989}"/>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7" name="テキスト ボックス 496">
          <a:extLst>
            <a:ext uri="{FF2B5EF4-FFF2-40B4-BE49-F238E27FC236}">
              <a16:creationId xmlns:a16="http://schemas.microsoft.com/office/drawing/2014/main" id="{B72E664A-C486-4D5D-B194-293AA5DA8ED8}"/>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a16="http://schemas.microsoft.com/office/drawing/2014/main" id="{0892B5ED-72AF-4AAA-9F48-2279AF61F6B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a16="http://schemas.microsoft.com/office/drawing/2014/main" id="{C6824C94-7901-45A7-A80B-6DC7D3D0206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00" name="直線コネクタ 499">
          <a:extLst>
            <a:ext uri="{FF2B5EF4-FFF2-40B4-BE49-F238E27FC236}">
              <a16:creationId xmlns:a16="http://schemas.microsoft.com/office/drawing/2014/main" id="{7224FB23-85A1-496C-B9BC-A5471181A42A}"/>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01" name="テキスト ボックス 500">
          <a:extLst>
            <a:ext uri="{FF2B5EF4-FFF2-40B4-BE49-F238E27FC236}">
              <a16:creationId xmlns:a16="http://schemas.microsoft.com/office/drawing/2014/main" id="{9CD70ED8-0A87-4917-B13C-1F350CE7060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346142B8-E3B2-444E-9A40-292F1D1E7E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15CBD0B1-E204-4B23-8688-27E4BF22A3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840877B3-7EEF-4521-9238-6FBFDE65018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5" name="直線コネクタ 504">
          <a:extLst>
            <a:ext uri="{FF2B5EF4-FFF2-40B4-BE49-F238E27FC236}">
              <a16:creationId xmlns:a16="http://schemas.microsoft.com/office/drawing/2014/main" id="{BDF75381-6850-407A-9976-80E31C818215}"/>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6" name="【消防施設】&#10;一人当たり面積最小値テキスト">
          <a:extLst>
            <a:ext uri="{FF2B5EF4-FFF2-40B4-BE49-F238E27FC236}">
              <a16:creationId xmlns:a16="http://schemas.microsoft.com/office/drawing/2014/main" id="{76C0560D-BDA1-423D-9405-46FF14472872}"/>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7" name="直線コネクタ 506">
          <a:extLst>
            <a:ext uri="{FF2B5EF4-FFF2-40B4-BE49-F238E27FC236}">
              <a16:creationId xmlns:a16="http://schemas.microsoft.com/office/drawing/2014/main" id="{E3E1F0D4-F667-400B-92F6-25640997915C}"/>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8" name="【消防施設】&#10;一人当たり面積最大値テキスト">
          <a:extLst>
            <a:ext uri="{FF2B5EF4-FFF2-40B4-BE49-F238E27FC236}">
              <a16:creationId xmlns:a16="http://schemas.microsoft.com/office/drawing/2014/main" id="{14B716A5-3A83-4BF0-82F5-3CB09812C402}"/>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9" name="直線コネクタ 508">
          <a:extLst>
            <a:ext uri="{FF2B5EF4-FFF2-40B4-BE49-F238E27FC236}">
              <a16:creationId xmlns:a16="http://schemas.microsoft.com/office/drawing/2014/main" id="{A2118B0A-0083-4F16-B8DD-5337E2AC5352}"/>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10" name="【消防施設】&#10;一人当たり面積平均値テキスト">
          <a:extLst>
            <a:ext uri="{FF2B5EF4-FFF2-40B4-BE49-F238E27FC236}">
              <a16:creationId xmlns:a16="http://schemas.microsoft.com/office/drawing/2014/main" id="{A5383224-9606-4257-8A50-2639BCD65EB9}"/>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11" name="フローチャート: 判断 510">
          <a:extLst>
            <a:ext uri="{FF2B5EF4-FFF2-40B4-BE49-F238E27FC236}">
              <a16:creationId xmlns:a16="http://schemas.microsoft.com/office/drawing/2014/main" id="{283E7666-DFAA-4B35-A71C-B0133E09C251}"/>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2" name="フローチャート: 判断 511">
          <a:extLst>
            <a:ext uri="{FF2B5EF4-FFF2-40B4-BE49-F238E27FC236}">
              <a16:creationId xmlns:a16="http://schemas.microsoft.com/office/drawing/2014/main" id="{E061399C-2166-4AF1-A13C-AD3C9555CEB5}"/>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3" name="フローチャート: 判断 512">
          <a:extLst>
            <a:ext uri="{FF2B5EF4-FFF2-40B4-BE49-F238E27FC236}">
              <a16:creationId xmlns:a16="http://schemas.microsoft.com/office/drawing/2014/main" id="{0A5E954B-EE7B-47B6-BA3A-39818DB215A2}"/>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4" name="フローチャート: 判断 513">
          <a:extLst>
            <a:ext uri="{FF2B5EF4-FFF2-40B4-BE49-F238E27FC236}">
              <a16:creationId xmlns:a16="http://schemas.microsoft.com/office/drawing/2014/main" id="{E7C19139-7BA0-4B3A-ACB8-7730A7555169}"/>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5" name="フローチャート: 判断 514">
          <a:extLst>
            <a:ext uri="{FF2B5EF4-FFF2-40B4-BE49-F238E27FC236}">
              <a16:creationId xmlns:a16="http://schemas.microsoft.com/office/drawing/2014/main" id="{ABD02A15-669F-4DE9-AE00-C2979F6936F6}"/>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604820C-4B4D-4B95-B470-09C6FF9AD5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8BC5196C-ECAE-4BF6-90AB-6E4B8788C3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B8010274-CF64-4CAC-9579-91E8BFD19E8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771F3B8-65B7-4F87-A3CA-1F3FFE747FC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B26C0EDB-5A10-4F1E-8C77-298E26DA29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53023</xdr:rowOff>
    </xdr:from>
    <xdr:to>
      <xdr:col>116</xdr:col>
      <xdr:colOff>114300</xdr:colOff>
      <xdr:row>84</xdr:row>
      <xdr:rowOff>154623</xdr:rowOff>
    </xdr:to>
    <xdr:sp macro="" textlink="">
      <xdr:nvSpPr>
        <xdr:cNvPr id="521" name="楕円 520">
          <a:extLst>
            <a:ext uri="{FF2B5EF4-FFF2-40B4-BE49-F238E27FC236}">
              <a16:creationId xmlns:a16="http://schemas.microsoft.com/office/drawing/2014/main" id="{39DDCB42-44DB-45F5-B72B-040254AA73B6}"/>
            </a:ext>
          </a:extLst>
        </xdr:cNvPr>
        <xdr:cNvSpPr/>
      </xdr:nvSpPr>
      <xdr:spPr>
        <a:xfrm>
          <a:off x="22110700" y="144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31450</xdr:rowOff>
    </xdr:from>
    <xdr:ext cx="469744" cy="259045"/>
    <xdr:sp macro="" textlink="">
      <xdr:nvSpPr>
        <xdr:cNvPr id="522" name="【消防施設】&#10;一人当たり面積該当値テキスト">
          <a:extLst>
            <a:ext uri="{FF2B5EF4-FFF2-40B4-BE49-F238E27FC236}">
              <a16:creationId xmlns:a16="http://schemas.microsoft.com/office/drawing/2014/main" id="{400A8B02-61E3-48D8-88C7-917A5E5A4C66}"/>
            </a:ext>
          </a:extLst>
        </xdr:cNvPr>
        <xdr:cNvSpPr txBox="1"/>
      </xdr:nvSpPr>
      <xdr:spPr>
        <a:xfrm>
          <a:off x="22199600" y="1443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94742</xdr:rowOff>
    </xdr:from>
    <xdr:to>
      <xdr:col>112</xdr:col>
      <xdr:colOff>38100</xdr:colOff>
      <xdr:row>85</xdr:row>
      <xdr:rowOff>24892</xdr:rowOff>
    </xdr:to>
    <xdr:sp macro="" textlink="">
      <xdr:nvSpPr>
        <xdr:cNvPr id="523" name="楕円 522">
          <a:extLst>
            <a:ext uri="{FF2B5EF4-FFF2-40B4-BE49-F238E27FC236}">
              <a16:creationId xmlns:a16="http://schemas.microsoft.com/office/drawing/2014/main" id="{0E2E7B5C-F3AE-4A4D-A2C1-1B1D74791CC9}"/>
            </a:ext>
          </a:extLst>
        </xdr:cNvPr>
        <xdr:cNvSpPr/>
      </xdr:nvSpPr>
      <xdr:spPr>
        <a:xfrm>
          <a:off x="21272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103823</xdr:rowOff>
    </xdr:from>
    <xdr:to>
      <xdr:col>116</xdr:col>
      <xdr:colOff>63500</xdr:colOff>
      <xdr:row>84</xdr:row>
      <xdr:rowOff>145542</xdr:rowOff>
    </xdr:to>
    <xdr:cxnSp macro="">
      <xdr:nvCxnSpPr>
        <xdr:cNvPr id="524" name="直線コネクタ 523">
          <a:extLst>
            <a:ext uri="{FF2B5EF4-FFF2-40B4-BE49-F238E27FC236}">
              <a16:creationId xmlns:a16="http://schemas.microsoft.com/office/drawing/2014/main" id="{49E61D78-8FF0-496C-ABE4-AE2B10AC9B26}"/>
            </a:ext>
          </a:extLst>
        </xdr:cNvPr>
        <xdr:cNvCxnSpPr/>
      </xdr:nvCxnSpPr>
      <xdr:spPr>
        <a:xfrm flipV="1">
          <a:off x="21323300" y="14505623"/>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99885</xdr:rowOff>
    </xdr:from>
    <xdr:to>
      <xdr:col>107</xdr:col>
      <xdr:colOff>101600</xdr:colOff>
      <xdr:row>85</xdr:row>
      <xdr:rowOff>30035</xdr:rowOff>
    </xdr:to>
    <xdr:sp macro="" textlink="">
      <xdr:nvSpPr>
        <xdr:cNvPr id="525" name="楕円 524">
          <a:extLst>
            <a:ext uri="{FF2B5EF4-FFF2-40B4-BE49-F238E27FC236}">
              <a16:creationId xmlns:a16="http://schemas.microsoft.com/office/drawing/2014/main" id="{4729BA99-7667-4C69-A4A4-AC6F68A4D4AE}"/>
            </a:ext>
          </a:extLst>
        </xdr:cNvPr>
        <xdr:cNvSpPr/>
      </xdr:nvSpPr>
      <xdr:spPr>
        <a:xfrm>
          <a:off x="20383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145542</xdr:rowOff>
    </xdr:from>
    <xdr:to>
      <xdr:col>111</xdr:col>
      <xdr:colOff>177800</xdr:colOff>
      <xdr:row>84</xdr:row>
      <xdr:rowOff>150685</xdr:rowOff>
    </xdr:to>
    <xdr:cxnSp macro="">
      <xdr:nvCxnSpPr>
        <xdr:cNvPr id="526" name="直線コネクタ 525">
          <a:extLst>
            <a:ext uri="{FF2B5EF4-FFF2-40B4-BE49-F238E27FC236}">
              <a16:creationId xmlns:a16="http://schemas.microsoft.com/office/drawing/2014/main" id="{A8D702F7-3F94-4C9C-B8DD-3D4A7F2CD0F8}"/>
            </a:ext>
          </a:extLst>
        </xdr:cNvPr>
        <xdr:cNvCxnSpPr/>
      </xdr:nvCxnSpPr>
      <xdr:spPr>
        <a:xfrm flipV="1">
          <a:off x="20434300" y="1454734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527" name="楕円 526">
          <a:extLst>
            <a:ext uri="{FF2B5EF4-FFF2-40B4-BE49-F238E27FC236}">
              <a16:creationId xmlns:a16="http://schemas.microsoft.com/office/drawing/2014/main" id="{F74C335F-37DA-40F9-8F5C-554CF5F8D8BA}"/>
            </a:ext>
          </a:extLst>
        </xdr:cNvPr>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84</xdr:row>
      <xdr:rowOff>150685</xdr:rowOff>
    </xdr:to>
    <xdr:cxnSp macro="">
      <xdr:nvCxnSpPr>
        <xdr:cNvPr id="528" name="直線コネクタ 527">
          <a:extLst>
            <a:ext uri="{FF2B5EF4-FFF2-40B4-BE49-F238E27FC236}">
              <a16:creationId xmlns:a16="http://schemas.microsoft.com/office/drawing/2014/main" id="{AB33C6C3-1B36-4C70-8893-44F9D4057958}"/>
            </a:ext>
          </a:extLst>
        </xdr:cNvPr>
        <xdr:cNvCxnSpPr/>
      </xdr:nvCxnSpPr>
      <xdr:spPr>
        <a:xfrm>
          <a:off x="19545300" y="14542770"/>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91312</xdr:rowOff>
    </xdr:from>
    <xdr:to>
      <xdr:col>98</xdr:col>
      <xdr:colOff>38100</xdr:colOff>
      <xdr:row>85</xdr:row>
      <xdr:rowOff>21462</xdr:rowOff>
    </xdr:to>
    <xdr:sp macro="" textlink="">
      <xdr:nvSpPr>
        <xdr:cNvPr id="529" name="楕円 528">
          <a:extLst>
            <a:ext uri="{FF2B5EF4-FFF2-40B4-BE49-F238E27FC236}">
              <a16:creationId xmlns:a16="http://schemas.microsoft.com/office/drawing/2014/main" id="{80CFBF6D-5D5B-4462-8DF6-07E299FEA949}"/>
            </a:ext>
          </a:extLst>
        </xdr:cNvPr>
        <xdr:cNvSpPr/>
      </xdr:nvSpPr>
      <xdr:spPr>
        <a:xfrm>
          <a:off x="186055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84</xdr:row>
      <xdr:rowOff>142112</xdr:rowOff>
    </xdr:to>
    <xdr:cxnSp macro="">
      <xdr:nvCxnSpPr>
        <xdr:cNvPr id="530" name="直線コネクタ 529">
          <a:extLst>
            <a:ext uri="{FF2B5EF4-FFF2-40B4-BE49-F238E27FC236}">
              <a16:creationId xmlns:a16="http://schemas.microsoft.com/office/drawing/2014/main" id="{CFD2EE93-C454-4C59-BE2E-C12786D61ABD}"/>
            </a:ext>
          </a:extLst>
        </xdr:cNvPr>
        <xdr:cNvCxnSpPr/>
      </xdr:nvCxnSpPr>
      <xdr:spPr>
        <a:xfrm flipV="1">
          <a:off x="18656300" y="145427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31" name="n_1aveValue【消防施設】&#10;一人当たり面積">
          <a:extLst>
            <a:ext uri="{FF2B5EF4-FFF2-40B4-BE49-F238E27FC236}">
              <a16:creationId xmlns:a16="http://schemas.microsoft.com/office/drawing/2014/main" id="{3A1A21A7-7871-4743-A199-2C78DA51D6D5}"/>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2" name="n_2aveValue【消防施設】&#10;一人当たり面積">
          <a:extLst>
            <a:ext uri="{FF2B5EF4-FFF2-40B4-BE49-F238E27FC236}">
              <a16:creationId xmlns:a16="http://schemas.microsoft.com/office/drawing/2014/main" id="{B6115FD6-0012-4781-8E54-79666B613529}"/>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3" name="n_3aveValue【消防施設】&#10;一人当たり面積">
          <a:extLst>
            <a:ext uri="{FF2B5EF4-FFF2-40B4-BE49-F238E27FC236}">
              <a16:creationId xmlns:a16="http://schemas.microsoft.com/office/drawing/2014/main" id="{9C38C324-6949-4044-8EAE-940973C9A586}"/>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4" name="n_4aveValue【消防施設】&#10;一人当たり面積">
          <a:extLst>
            <a:ext uri="{FF2B5EF4-FFF2-40B4-BE49-F238E27FC236}">
              <a16:creationId xmlns:a16="http://schemas.microsoft.com/office/drawing/2014/main" id="{E60FA750-4F03-4E50-890D-E5FB15942644}"/>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16019</xdr:rowOff>
    </xdr:from>
    <xdr:ext cx="469744" cy="259045"/>
    <xdr:sp macro="" textlink="">
      <xdr:nvSpPr>
        <xdr:cNvPr id="535" name="n_1mainValue【消防施設】&#10;一人当たり面積">
          <a:extLst>
            <a:ext uri="{FF2B5EF4-FFF2-40B4-BE49-F238E27FC236}">
              <a16:creationId xmlns:a16="http://schemas.microsoft.com/office/drawing/2014/main" id="{C543B9CC-ACC9-40F3-A499-5B26B5011C96}"/>
            </a:ext>
          </a:extLst>
        </xdr:cNvPr>
        <xdr:cNvSpPr txBox="1"/>
      </xdr:nvSpPr>
      <xdr:spPr>
        <a:xfrm>
          <a:off x="210757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21162</xdr:rowOff>
    </xdr:from>
    <xdr:ext cx="469744" cy="259045"/>
    <xdr:sp macro="" textlink="">
      <xdr:nvSpPr>
        <xdr:cNvPr id="536" name="n_2mainValue【消防施設】&#10;一人当たり面積">
          <a:extLst>
            <a:ext uri="{FF2B5EF4-FFF2-40B4-BE49-F238E27FC236}">
              <a16:creationId xmlns:a16="http://schemas.microsoft.com/office/drawing/2014/main" id="{42105843-E135-4226-BEE3-3BC0EA5D80E4}"/>
            </a:ext>
          </a:extLst>
        </xdr:cNvPr>
        <xdr:cNvSpPr txBox="1"/>
      </xdr:nvSpPr>
      <xdr:spPr>
        <a:xfrm>
          <a:off x="20199427" y="145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537" name="n_3mainValue【消防施設】&#10;一人当たり面積">
          <a:extLst>
            <a:ext uri="{FF2B5EF4-FFF2-40B4-BE49-F238E27FC236}">
              <a16:creationId xmlns:a16="http://schemas.microsoft.com/office/drawing/2014/main" id="{FDBDEAF8-993D-4113-B1BC-E53719B97F0F}"/>
            </a:ext>
          </a:extLst>
        </xdr:cNvPr>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12589</xdr:rowOff>
    </xdr:from>
    <xdr:ext cx="469744" cy="259045"/>
    <xdr:sp macro="" textlink="">
      <xdr:nvSpPr>
        <xdr:cNvPr id="538" name="n_4mainValue【消防施設】&#10;一人当たり面積">
          <a:extLst>
            <a:ext uri="{FF2B5EF4-FFF2-40B4-BE49-F238E27FC236}">
              <a16:creationId xmlns:a16="http://schemas.microsoft.com/office/drawing/2014/main" id="{1FAC752A-125B-4620-9AE3-79BF90A9A3E3}"/>
            </a:ext>
          </a:extLst>
        </xdr:cNvPr>
        <xdr:cNvSpPr txBox="1"/>
      </xdr:nvSpPr>
      <xdr:spPr>
        <a:xfrm>
          <a:off x="18421427" y="145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294F875-DFE6-4DEA-971D-99BA3BC372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5BBC95AF-1AAF-4EA0-9F53-7CFC37E412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4F843704-2645-4AD0-A503-AB2E989E1B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6515E7C3-2FCD-4A83-9712-832576E8F3F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23478037-35DB-44E8-A37C-39DD9C9F60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B1314C98-A03E-4C19-BD11-873F5F398C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625C7C85-D766-449F-826C-16BE191AD7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50BBCB7C-C61A-4807-B285-046EEA6F45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1F1763E-078A-40DD-BD18-087F5CDA52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FE15AE9A-5889-4BD2-8A80-F5F2FC7E02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EEA07021-B746-4583-BF13-3192851720B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6A643AB7-2C55-4316-8A71-42AD0D4BCD3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163C070D-0BB6-4224-83CD-FB895A338E7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0DED311A-42F0-446D-A04A-7D9C2E93236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8E39483D-2B28-4336-B47A-4E2250FE81F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D1E30FA5-2F44-480A-BC97-EBBEB111CEB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71E74EF2-2B69-4946-88BF-DC7828EC512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3B6DF4AF-32B7-491D-A3F1-A76571960FD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FA234992-E378-4169-89D9-FDBEF557F5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2F3CF489-18C0-45E0-967D-19BC7DD242F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9" name="テキスト ボックス 558">
          <a:extLst>
            <a:ext uri="{FF2B5EF4-FFF2-40B4-BE49-F238E27FC236}">
              <a16:creationId xmlns:a16="http://schemas.microsoft.com/office/drawing/2014/main" id="{0FE5B202-ECAF-4710-8612-CD51B5BACA3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ACAD106C-5E23-4233-AC7E-61C3066401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23AD9D97-3551-486E-AD21-BB58D4ABE3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2" name="直線コネクタ 561">
          <a:extLst>
            <a:ext uri="{FF2B5EF4-FFF2-40B4-BE49-F238E27FC236}">
              <a16:creationId xmlns:a16="http://schemas.microsoft.com/office/drawing/2014/main" id="{7925EE9D-F51B-4C50-9B23-4D20B739B1B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3" name="【庁舎】&#10;有形固定資産減価償却率最小値テキスト">
          <a:extLst>
            <a:ext uri="{FF2B5EF4-FFF2-40B4-BE49-F238E27FC236}">
              <a16:creationId xmlns:a16="http://schemas.microsoft.com/office/drawing/2014/main" id="{D5375544-0D3A-4E41-B89B-80DAF56FC24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4" name="直線コネクタ 563">
          <a:extLst>
            <a:ext uri="{FF2B5EF4-FFF2-40B4-BE49-F238E27FC236}">
              <a16:creationId xmlns:a16="http://schemas.microsoft.com/office/drawing/2014/main" id="{34ECE72B-3F75-41EC-8567-95C86208F36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5" name="【庁舎】&#10;有形固定資産減価償却率最大値テキスト">
          <a:extLst>
            <a:ext uri="{FF2B5EF4-FFF2-40B4-BE49-F238E27FC236}">
              <a16:creationId xmlns:a16="http://schemas.microsoft.com/office/drawing/2014/main" id="{D968DDEB-E279-470F-926E-9F252ACD1D4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6" name="直線コネクタ 565">
          <a:extLst>
            <a:ext uri="{FF2B5EF4-FFF2-40B4-BE49-F238E27FC236}">
              <a16:creationId xmlns:a16="http://schemas.microsoft.com/office/drawing/2014/main" id="{4DFEE0B7-F5E7-4795-A3EB-61985F4F45D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67" name="【庁舎】&#10;有形固定資産減価償却率平均値テキスト">
          <a:extLst>
            <a:ext uri="{FF2B5EF4-FFF2-40B4-BE49-F238E27FC236}">
              <a16:creationId xmlns:a16="http://schemas.microsoft.com/office/drawing/2014/main" id="{30E8D219-04C0-4376-9BC2-0F2393F0F041}"/>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8" name="フローチャート: 判断 567">
          <a:extLst>
            <a:ext uri="{FF2B5EF4-FFF2-40B4-BE49-F238E27FC236}">
              <a16:creationId xmlns:a16="http://schemas.microsoft.com/office/drawing/2014/main" id="{31280A43-B1A3-4E12-9725-56DE0CA40AF9}"/>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69" name="フローチャート: 判断 568">
          <a:extLst>
            <a:ext uri="{FF2B5EF4-FFF2-40B4-BE49-F238E27FC236}">
              <a16:creationId xmlns:a16="http://schemas.microsoft.com/office/drawing/2014/main" id="{C89C6ECC-58DD-428B-9E50-B69FDBE42EC9}"/>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0" name="フローチャート: 判断 569">
          <a:extLst>
            <a:ext uri="{FF2B5EF4-FFF2-40B4-BE49-F238E27FC236}">
              <a16:creationId xmlns:a16="http://schemas.microsoft.com/office/drawing/2014/main" id="{007AD3EB-6D23-4660-B3F2-FB55CE4DEFA3}"/>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1" name="フローチャート: 判断 570">
          <a:extLst>
            <a:ext uri="{FF2B5EF4-FFF2-40B4-BE49-F238E27FC236}">
              <a16:creationId xmlns:a16="http://schemas.microsoft.com/office/drawing/2014/main" id="{7EFEC48A-656C-4805-80F6-06B21C8B6FBD}"/>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2" name="フローチャート: 判断 571">
          <a:extLst>
            <a:ext uri="{FF2B5EF4-FFF2-40B4-BE49-F238E27FC236}">
              <a16:creationId xmlns:a16="http://schemas.microsoft.com/office/drawing/2014/main" id="{1357C2E3-514D-45F5-8BC7-B9C6535B08CB}"/>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F06857B2-FCB6-4717-89C3-99237FAFF1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ECB95A85-A32E-45C9-9DCF-BBCC7C972B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723337E3-BCDD-4535-8E5F-332C4F9955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2EBA563B-944E-4F5F-B6E0-CE9B1C2A40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413F4EC-99E6-4DA3-A160-D162EAAF3AE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142239</xdr:rowOff>
    </xdr:from>
    <xdr:to>
      <xdr:col>85</xdr:col>
      <xdr:colOff>177800</xdr:colOff>
      <xdr:row>101</xdr:row>
      <xdr:rowOff>72389</xdr:rowOff>
    </xdr:to>
    <xdr:sp macro="" textlink="">
      <xdr:nvSpPr>
        <xdr:cNvPr id="578" name="楕円 577">
          <a:extLst>
            <a:ext uri="{FF2B5EF4-FFF2-40B4-BE49-F238E27FC236}">
              <a16:creationId xmlns:a16="http://schemas.microsoft.com/office/drawing/2014/main" id="{167BAE54-6B82-4329-A899-D42F7365E8CB}"/>
            </a:ext>
          </a:extLst>
        </xdr:cNvPr>
        <xdr:cNvSpPr/>
      </xdr:nvSpPr>
      <xdr:spPr>
        <a:xfrm>
          <a:off x="16268700" y="172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165116</xdr:rowOff>
    </xdr:from>
    <xdr:ext cx="405111" cy="259045"/>
    <xdr:sp macro="" textlink="">
      <xdr:nvSpPr>
        <xdr:cNvPr id="579" name="【庁舎】&#10;有形固定資産減価償却率該当値テキスト">
          <a:extLst>
            <a:ext uri="{FF2B5EF4-FFF2-40B4-BE49-F238E27FC236}">
              <a16:creationId xmlns:a16="http://schemas.microsoft.com/office/drawing/2014/main" id="{D598DDF7-F57C-4240-BAF4-F1C2B4EE66E6}"/>
            </a:ext>
          </a:extLst>
        </xdr:cNvPr>
        <xdr:cNvSpPr txBox="1"/>
      </xdr:nvSpPr>
      <xdr:spPr>
        <a:xfrm>
          <a:off x="16357600" y="1713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77470</xdr:rowOff>
    </xdr:from>
    <xdr:to>
      <xdr:col>81</xdr:col>
      <xdr:colOff>101600</xdr:colOff>
      <xdr:row>101</xdr:row>
      <xdr:rowOff>7620</xdr:rowOff>
    </xdr:to>
    <xdr:sp macro="" textlink="">
      <xdr:nvSpPr>
        <xdr:cNvPr id="580" name="楕円 579">
          <a:extLst>
            <a:ext uri="{FF2B5EF4-FFF2-40B4-BE49-F238E27FC236}">
              <a16:creationId xmlns:a16="http://schemas.microsoft.com/office/drawing/2014/main" id="{BAC3CD0A-D15C-47B9-9B16-3A0C7A29C416}"/>
            </a:ext>
          </a:extLst>
        </xdr:cNvPr>
        <xdr:cNvSpPr/>
      </xdr:nvSpPr>
      <xdr:spPr>
        <a:xfrm>
          <a:off x="15430500" y="172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128270</xdr:rowOff>
    </xdr:from>
    <xdr:to>
      <xdr:col>85</xdr:col>
      <xdr:colOff>127000</xdr:colOff>
      <xdr:row>101</xdr:row>
      <xdr:rowOff>21589</xdr:rowOff>
    </xdr:to>
    <xdr:cxnSp macro="">
      <xdr:nvCxnSpPr>
        <xdr:cNvPr id="581" name="直線コネクタ 580">
          <a:extLst>
            <a:ext uri="{FF2B5EF4-FFF2-40B4-BE49-F238E27FC236}">
              <a16:creationId xmlns:a16="http://schemas.microsoft.com/office/drawing/2014/main" id="{4EF7FA55-2C66-43F0-84AB-E928F467218E}"/>
            </a:ext>
          </a:extLst>
        </xdr:cNvPr>
        <xdr:cNvCxnSpPr/>
      </xdr:nvCxnSpPr>
      <xdr:spPr>
        <a:xfrm>
          <a:off x="15481300" y="172732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12700</xdr:rowOff>
    </xdr:from>
    <xdr:to>
      <xdr:col>76</xdr:col>
      <xdr:colOff>165100</xdr:colOff>
      <xdr:row>100</xdr:row>
      <xdr:rowOff>114300</xdr:rowOff>
    </xdr:to>
    <xdr:sp macro="" textlink="">
      <xdr:nvSpPr>
        <xdr:cNvPr id="582" name="楕円 581">
          <a:extLst>
            <a:ext uri="{FF2B5EF4-FFF2-40B4-BE49-F238E27FC236}">
              <a16:creationId xmlns:a16="http://schemas.microsoft.com/office/drawing/2014/main" id="{38715D84-16ED-4340-85DC-548FB39E445D}"/>
            </a:ext>
          </a:extLst>
        </xdr:cNvPr>
        <xdr:cNvSpPr/>
      </xdr:nvSpPr>
      <xdr:spPr>
        <a:xfrm>
          <a:off x="145415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63500</xdr:rowOff>
    </xdr:from>
    <xdr:to>
      <xdr:col>81</xdr:col>
      <xdr:colOff>50800</xdr:colOff>
      <xdr:row>100</xdr:row>
      <xdr:rowOff>128270</xdr:rowOff>
    </xdr:to>
    <xdr:cxnSp macro="">
      <xdr:nvCxnSpPr>
        <xdr:cNvPr id="583" name="直線コネクタ 582">
          <a:extLst>
            <a:ext uri="{FF2B5EF4-FFF2-40B4-BE49-F238E27FC236}">
              <a16:creationId xmlns:a16="http://schemas.microsoft.com/office/drawing/2014/main" id="{B888D48A-B78F-4548-BACB-7F58FE133BE1}"/>
            </a:ext>
          </a:extLst>
        </xdr:cNvPr>
        <xdr:cNvCxnSpPr/>
      </xdr:nvCxnSpPr>
      <xdr:spPr>
        <a:xfrm>
          <a:off x="14592300" y="17208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15239</xdr:rowOff>
    </xdr:from>
    <xdr:to>
      <xdr:col>72</xdr:col>
      <xdr:colOff>38100</xdr:colOff>
      <xdr:row>107</xdr:row>
      <xdr:rowOff>116839</xdr:rowOff>
    </xdr:to>
    <xdr:sp macro="" textlink="">
      <xdr:nvSpPr>
        <xdr:cNvPr id="584" name="楕円 583">
          <a:extLst>
            <a:ext uri="{FF2B5EF4-FFF2-40B4-BE49-F238E27FC236}">
              <a16:creationId xmlns:a16="http://schemas.microsoft.com/office/drawing/2014/main" id="{827795A2-9502-429B-8F1C-489C895210CD}"/>
            </a:ext>
          </a:extLst>
        </xdr:cNvPr>
        <xdr:cNvSpPr/>
      </xdr:nvSpPr>
      <xdr:spPr>
        <a:xfrm>
          <a:off x="13652500" y="183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63500</xdr:rowOff>
    </xdr:from>
    <xdr:to>
      <xdr:col>76</xdr:col>
      <xdr:colOff>114300</xdr:colOff>
      <xdr:row>107</xdr:row>
      <xdr:rowOff>66039</xdr:rowOff>
    </xdr:to>
    <xdr:cxnSp macro="">
      <xdr:nvCxnSpPr>
        <xdr:cNvPr id="585" name="直線コネクタ 584">
          <a:extLst>
            <a:ext uri="{FF2B5EF4-FFF2-40B4-BE49-F238E27FC236}">
              <a16:creationId xmlns:a16="http://schemas.microsoft.com/office/drawing/2014/main" id="{B0712490-B495-4FDF-B2C3-650E8F3E9147}"/>
            </a:ext>
          </a:extLst>
        </xdr:cNvPr>
        <xdr:cNvCxnSpPr/>
      </xdr:nvCxnSpPr>
      <xdr:spPr>
        <a:xfrm flipV="1">
          <a:off x="13703300" y="17208500"/>
          <a:ext cx="889000" cy="120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586" name="楕円 585">
          <a:extLst>
            <a:ext uri="{FF2B5EF4-FFF2-40B4-BE49-F238E27FC236}">
              <a16:creationId xmlns:a16="http://schemas.microsoft.com/office/drawing/2014/main" id="{BF55DD2C-FB90-4430-AC1B-1E266179114A}"/>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64770</xdr:rowOff>
    </xdr:from>
    <xdr:to>
      <xdr:col>71</xdr:col>
      <xdr:colOff>177800</xdr:colOff>
      <xdr:row>107</xdr:row>
      <xdr:rowOff>66039</xdr:rowOff>
    </xdr:to>
    <xdr:cxnSp macro="">
      <xdr:nvCxnSpPr>
        <xdr:cNvPr id="587" name="直線コネクタ 586">
          <a:extLst>
            <a:ext uri="{FF2B5EF4-FFF2-40B4-BE49-F238E27FC236}">
              <a16:creationId xmlns:a16="http://schemas.microsoft.com/office/drawing/2014/main" id="{B5441FD2-59F4-4575-983B-555321EAC362}"/>
            </a:ext>
          </a:extLst>
        </xdr:cNvPr>
        <xdr:cNvCxnSpPr/>
      </xdr:nvCxnSpPr>
      <xdr:spPr>
        <a:xfrm>
          <a:off x="12814300" y="184099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88" name="n_1aveValue【庁舎】&#10;有形固定資産減価償却率">
          <a:extLst>
            <a:ext uri="{FF2B5EF4-FFF2-40B4-BE49-F238E27FC236}">
              <a16:creationId xmlns:a16="http://schemas.microsoft.com/office/drawing/2014/main" id="{26316A72-7EEB-4689-A5D5-95474224551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89" name="n_2aveValue【庁舎】&#10;有形固定資産減価償却率">
          <a:extLst>
            <a:ext uri="{FF2B5EF4-FFF2-40B4-BE49-F238E27FC236}">
              <a16:creationId xmlns:a16="http://schemas.microsoft.com/office/drawing/2014/main" id="{8C3FCF9F-4D94-4AED-AD81-3629AD10802A}"/>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90" name="n_3aveValue【庁舎】&#10;有形固定資産減価償却率">
          <a:extLst>
            <a:ext uri="{FF2B5EF4-FFF2-40B4-BE49-F238E27FC236}">
              <a16:creationId xmlns:a16="http://schemas.microsoft.com/office/drawing/2014/main" id="{27F329A6-F7BB-4378-A7C5-F5E85BFB56BF}"/>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91" name="n_4aveValue【庁舎】&#10;有形固定資産減価償却率">
          <a:extLst>
            <a:ext uri="{FF2B5EF4-FFF2-40B4-BE49-F238E27FC236}">
              <a16:creationId xmlns:a16="http://schemas.microsoft.com/office/drawing/2014/main" id="{96D35B3D-4164-4C2C-9B62-07DBEAB0A94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24147</xdr:rowOff>
    </xdr:from>
    <xdr:ext cx="405111" cy="259045"/>
    <xdr:sp macro="" textlink="">
      <xdr:nvSpPr>
        <xdr:cNvPr id="592" name="n_1mainValue【庁舎】&#10;有形固定資産減価償却率">
          <a:extLst>
            <a:ext uri="{FF2B5EF4-FFF2-40B4-BE49-F238E27FC236}">
              <a16:creationId xmlns:a16="http://schemas.microsoft.com/office/drawing/2014/main" id="{674B855C-256E-406B-B0CE-E3CCFB5B4A41}"/>
            </a:ext>
          </a:extLst>
        </xdr:cNvPr>
        <xdr:cNvSpPr txBox="1"/>
      </xdr:nvSpPr>
      <xdr:spPr>
        <a:xfrm>
          <a:off x="15266044" y="1699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130827</xdr:rowOff>
    </xdr:from>
    <xdr:ext cx="340478" cy="259045"/>
    <xdr:sp macro="" textlink="">
      <xdr:nvSpPr>
        <xdr:cNvPr id="593" name="n_2mainValue【庁舎】&#10;有形固定資産減価償却率">
          <a:extLst>
            <a:ext uri="{FF2B5EF4-FFF2-40B4-BE49-F238E27FC236}">
              <a16:creationId xmlns:a16="http://schemas.microsoft.com/office/drawing/2014/main" id="{FE2F7C7F-FCE1-476D-8544-0122D5C0FDD6}"/>
            </a:ext>
          </a:extLst>
        </xdr:cNvPr>
        <xdr:cNvSpPr txBox="1"/>
      </xdr:nvSpPr>
      <xdr:spPr>
        <a:xfrm>
          <a:off x="14422061" y="16932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107966</xdr:rowOff>
    </xdr:from>
    <xdr:ext cx="405111" cy="259045"/>
    <xdr:sp macro="" textlink="">
      <xdr:nvSpPr>
        <xdr:cNvPr id="594" name="n_3mainValue【庁舎】&#10;有形固定資産減価償却率">
          <a:extLst>
            <a:ext uri="{FF2B5EF4-FFF2-40B4-BE49-F238E27FC236}">
              <a16:creationId xmlns:a16="http://schemas.microsoft.com/office/drawing/2014/main" id="{FB961BAB-B391-4606-BB11-9149FA3C5D3F}"/>
            </a:ext>
          </a:extLst>
        </xdr:cNvPr>
        <xdr:cNvSpPr txBox="1"/>
      </xdr:nvSpPr>
      <xdr:spPr>
        <a:xfrm>
          <a:off x="13500744" y="1845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595" name="n_4mainValue【庁舎】&#10;有形固定資産減価償却率">
          <a:extLst>
            <a:ext uri="{FF2B5EF4-FFF2-40B4-BE49-F238E27FC236}">
              <a16:creationId xmlns:a16="http://schemas.microsoft.com/office/drawing/2014/main" id="{F830E40B-4002-40AC-ADED-E53EEA11D4F6}"/>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3C2CDFE5-EE7C-490C-886E-B36040EA02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220D8E57-B21C-4646-B988-A33886EA08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635FCFF7-B426-4E2E-9105-473C7F7E7B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8E9A2B36-2FB5-4DB9-BAF8-5024DF2796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B07BA8D5-20B8-401E-9119-CDB3CD17FE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0705C1BC-3799-4D3A-AF8F-BFB2F16AE5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B0FEE312-3C10-4791-ADD3-485FDF84F3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ED40B22A-D2D9-4C64-B3FC-6BB91CC53F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DE69CBFF-1B1F-43DB-8CC0-9F9D26CBBE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3BD89BFC-93C4-4895-9EA0-95DE913650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1A2406F8-7FFA-400A-965A-24A7E0CE0B3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147565B3-EEDE-4E05-8D33-8DD7AB406A1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07BED9A0-637B-42F1-9F75-C5804ADBDE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DAF174D5-F00A-407A-B8A7-2D33072E32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A9A6A4DE-CB84-42CF-B759-ECBF37D841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2852BCE4-8AC2-4470-ABD8-E238C98FD5F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1C3F786B-5B83-4571-AEFD-EFA94350D1F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F86BC54B-6F31-4F3E-9587-3BAA4C9EC2A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E48BC3B9-6FF2-4BEA-BD15-3871390FDE0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4DAD3A12-07E8-4B97-9382-D11C9793F23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00BA26F4-9E10-4C90-A2A9-3CBAF18804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BDA486C7-78AF-4915-ADA8-F2386E1C1A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8C480EFD-9899-4852-BC45-4035EB21CE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9" name="直線コネクタ 618">
          <a:extLst>
            <a:ext uri="{FF2B5EF4-FFF2-40B4-BE49-F238E27FC236}">
              <a16:creationId xmlns:a16="http://schemas.microsoft.com/office/drawing/2014/main" id="{2BC312E7-D63C-43EE-A864-E5543125EDE6}"/>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0" name="【庁舎】&#10;一人当たり面積最小値テキスト">
          <a:extLst>
            <a:ext uri="{FF2B5EF4-FFF2-40B4-BE49-F238E27FC236}">
              <a16:creationId xmlns:a16="http://schemas.microsoft.com/office/drawing/2014/main" id="{9DA31D1B-F78E-408D-9A44-5806D6722C9E}"/>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1" name="直線コネクタ 620">
          <a:extLst>
            <a:ext uri="{FF2B5EF4-FFF2-40B4-BE49-F238E27FC236}">
              <a16:creationId xmlns:a16="http://schemas.microsoft.com/office/drawing/2014/main" id="{AA9A0123-7C7D-4100-9735-C4CF8F8ECAB4}"/>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2" name="【庁舎】&#10;一人当たり面積最大値テキスト">
          <a:extLst>
            <a:ext uri="{FF2B5EF4-FFF2-40B4-BE49-F238E27FC236}">
              <a16:creationId xmlns:a16="http://schemas.microsoft.com/office/drawing/2014/main" id="{FE870506-8553-4622-8E75-8773E055D996}"/>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3" name="直線コネクタ 622">
          <a:extLst>
            <a:ext uri="{FF2B5EF4-FFF2-40B4-BE49-F238E27FC236}">
              <a16:creationId xmlns:a16="http://schemas.microsoft.com/office/drawing/2014/main" id="{D9204E04-A5E9-43E6-A140-1E0C1526C352}"/>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4" name="【庁舎】&#10;一人当たり面積平均値テキスト">
          <a:extLst>
            <a:ext uri="{FF2B5EF4-FFF2-40B4-BE49-F238E27FC236}">
              <a16:creationId xmlns:a16="http://schemas.microsoft.com/office/drawing/2014/main" id="{6FF378DB-DF7A-498A-AF80-63C8BA53A3DC}"/>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5" name="フローチャート: 判断 624">
          <a:extLst>
            <a:ext uri="{FF2B5EF4-FFF2-40B4-BE49-F238E27FC236}">
              <a16:creationId xmlns:a16="http://schemas.microsoft.com/office/drawing/2014/main" id="{F1E4E5D2-1F11-4470-987A-D4AA3BB7314E}"/>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26" name="フローチャート: 判断 625">
          <a:extLst>
            <a:ext uri="{FF2B5EF4-FFF2-40B4-BE49-F238E27FC236}">
              <a16:creationId xmlns:a16="http://schemas.microsoft.com/office/drawing/2014/main" id="{81336049-22C7-4879-9604-A95C48E0EB3C}"/>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27" name="フローチャート: 判断 626">
          <a:extLst>
            <a:ext uri="{FF2B5EF4-FFF2-40B4-BE49-F238E27FC236}">
              <a16:creationId xmlns:a16="http://schemas.microsoft.com/office/drawing/2014/main" id="{A2747B09-2496-4EF9-8D09-A5CB90A1F6D5}"/>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28" name="フローチャート: 判断 627">
          <a:extLst>
            <a:ext uri="{FF2B5EF4-FFF2-40B4-BE49-F238E27FC236}">
              <a16:creationId xmlns:a16="http://schemas.microsoft.com/office/drawing/2014/main" id="{529D99C7-6F87-4CEF-965C-0A6420A2C244}"/>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29" name="フローチャート: 判断 628">
          <a:extLst>
            <a:ext uri="{FF2B5EF4-FFF2-40B4-BE49-F238E27FC236}">
              <a16:creationId xmlns:a16="http://schemas.microsoft.com/office/drawing/2014/main" id="{5BDBA410-566A-4B90-9632-DB368A0C5B7E}"/>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48A2CD60-D249-417B-842F-6235630945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FDCC290F-0043-401E-B051-7E32012611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52D140D-F38B-4DA7-B581-64210B14D5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CAF290A-21D7-417B-AC04-91698A830A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99D078C-96D1-43E6-8D2F-BEC79B7AF7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42545</xdr:rowOff>
    </xdr:from>
    <xdr:to>
      <xdr:col>116</xdr:col>
      <xdr:colOff>114300</xdr:colOff>
      <xdr:row>107</xdr:row>
      <xdr:rowOff>144145</xdr:rowOff>
    </xdr:to>
    <xdr:sp macro="" textlink="">
      <xdr:nvSpPr>
        <xdr:cNvPr id="635" name="楕円 634">
          <a:extLst>
            <a:ext uri="{FF2B5EF4-FFF2-40B4-BE49-F238E27FC236}">
              <a16:creationId xmlns:a16="http://schemas.microsoft.com/office/drawing/2014/main" id="{98EC61E6-9193-4CD4-83DE-2CF62B32E91D}"/>
            </a:ext>
          </a:extLst>
        </xdr:cNvPr>
        <xdr:cNvSpPr/>
      </xdr:nvSpPr>
      <xdr:spPr>
        <a:xfrm>
          <a:off x="22110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20972</xdr:rowOff>
    </xdr:from>
    <xdr:ext cx="469744" cy="259045"/>
    <xdr:sp macro="" textlink="">
      <xdr:nvSpPr>
        <xdr:cNvPr id="636" name="【庁舎】&#10;一人当たり面積該当値テキスト">
          <a:extLst>
            <a:ext uri="{FF2B5EF4-FFF2-40B4-BE49-F238E27FC236}">
              <a16:creationId xmlns:a16="http://schemas.microsoft.com/office/drawing/2014/main" id="{B87C574E-C260-4C1B-8B39-9BCC9BB6519F}"/>
            </a:ext>
          </a:extLst>
        </xdr:cNvPr>
        <xdr:cNvSpPr txBox="1"/>
      </xdr:nvSpPr>
      <xdr:spPr>
        <a:xfrm>
          <a:off x="22199600"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85979</xdr:rowOff>
    </xdr:from>
    <xdr:to>
      <xdr:col>112</xdr:col>
      <xdr:colOff>38100</xdr:colOff>
      <xdr:row>108</xdr:row>
      <xdr:rowOff>16129</xdr:rowOff>
    </xdr:to>
    <xdr:sp macro="" textlink="">
      <xdr:nvSpPr>
        <xdr:cNvPr id="637" name="楕円 636">
          <a:extLst>
            <a:ext uri="{FF2B5EF4-FFF2-40B4-BE49-F238E27FC236}">
              <a16:creationId xmlns:a16="http://schemas.microsoft.com/office/drawing/2014/main" id="{BBBA4885-B1C1-4A93-A624-64B8BDCC08F4}"/>
            </a:ext>
          </a:extLst>
        </xdr:cNvPr>
        <xdr:cNvSpPr/>
      </xdr:nvSpPr>
      <xdr:spPr>
        <a:xfrm>
          <a:off x="21272500" y="184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93345</xdr:rowOff>
    </xdr:from>
    <xdr:to>
      <xdr:col>116</xdr:col>
      <xdr:colOff>63500</xdr:colOff>
      <xdr:row>107</xdr:row>
      <xdr:rowOff>136779</xdr:rowOff>
    </xdr:to>
    <xdr:cxnSp macro="">
      <xdr:nvCxnSpPr>
        <xdr:cNvPr id="638" name="直線コネクタ 637">
          <a:extLst>
            <a:ext uri="{FF2B5EF4-FFF2-40B4-BE49-F238E27FC236}">
              <a16:creationId xmlns:a16="http://schemas.microsoft.com/office/drawing/2014/main" id="{21412AC0-AC61-4A3C-B6B8-F9CA465EBF42}"/>
            </a:ext>
          </a:extLst>
        </xdr:cNvPr>
        <xdr:cNvCxnSpPr/>
      </xdr:nvCxnSpPr>
      <xdr:spPr>
        <a:xfrm flipV="1">
          <a:off x="21323300" y="1843849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86740</xdr:rowOff>
    </xdr:from>
    <xdr:to>
      <xdr:col>107</xdr:col>
      <xdr:colOff>101600</xdr:colOff>
      <xdr:row>108</xdr:row>
      <xdr:rowOff>16890</xdr:rowOff>
    </xdr:to>
    <xdr:sp macro="" textlink="">
      <xdr:nvSpPr>
        <xdr:cNvPr id="639" name="楕円 638">
          <a:extLst>
            <a:ext uri="{FF2B5EF4-FFF2-40B4-BE49-F238E27FC236}">
              <a16:creationId xmlns:a16="http://schemas.microsoft.com/office/drawing/2014/main" id="{C5AC6E41-80AF-4A3D-8CF1-3537B92D5642}"/>
            </a:ext>
          </a:extLst>
        </xdr:cNvPr>
        <xdr:cNvSpPr/>
      </xdr:nvSpPr>
      <xdr:spPr>
        <a:xfrm>
          <a:off x="20383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136779</xdr:rowOff>
    </xdr:from>
    <xdr:to>
      <xdr:col>111</xdr:col>
      <xdr:colOff>177800</xdr:colOff>
      <xdr:row>107</xdr:row>
      <xdr:rowOff>137540</xdr:rowOff>
    </xdr:to>
    <xdr:cxnSp macro="">
      <xdr:nvCxnSpPr>
        <xdr:cNvPr id="640" name="直線コネクタ 639">
          <a:extLst>
            <a:ext uri="{FF2B5EF4-FFF2-40B4-BE49-F238E27FC236}">
              <a16:creationId xmlns:a16="http://schemas.microsoft.com/office/drawing/2014/main" id="{227CF3F0-5286-4B91-A0C8-BE6F373CE4C3}"/>
            </a:ext>
          </a:extLst>
        </xdr:cNvPr>
        <xdr:cNvCxnSpPr/>
      </xdr:nvCxnSpPr>
      <xdr:spPr>
        <a:xfrm flipV="1">
          <a:off x="20434300" y="1848192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155321</xdr:rowOff>
    </xdr:from>
    <xdr:to>
      <xdr:col>102</xdr:col>
      <xdr:colOff>165100</xdr:colOff>
      <xdr:row>108</xdr:row>
      <xdr:rowOff>85471</xdr:rowOff>
    </xdr:to>
    <xdr:sp macro="" textlink="">
      <xdr:nvSpPr>
        <xdr:cNvPr id="641" name="楕円 640">
          <a:extLst>
            <a:ext uri="{FF2B5EF4-FFF2-40B4-BE49-F238E27FC236}">
              <a16:creationId xmlns:a16="http://schemas.microsoft.com/office/drawing/2014/main" id="{F95193C6-532D-400D-8FA9-5584468CDEFE}"/>
            </a:ext>
          </a:extLst>
        </xdr:cNvPr>
        <xdr:cNvSpPr/>
      </xdr:nvSpPr>
      <xdr:spPr>
        <a:xfrm>
          <a:off x="19494500" y="185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137540</xdr:rowOff>
    </xdr:from>
    <xdr:to>
      <xdr:col>107</xdr:col>
      <xdr:colOff>50800</xdr:colOff>
      <xdr:row>108</xdr:row>
      <xdr:rowOff>34671</xdr:rowOff>
    </xdr:to>
    <xdr:cxnSp macro="">
      <xdr:nvCxnSpPr>
        <xdr:cNvPr id="642" name="直線コネクタ 641">
          <a:extLst>
            <a:ext uri="{FF2B5EF4-FFF2-40B4-BE49-F238E27FC236}">
              <a16:creationId xmlns:a16="http://schemas.microsoft.com/office/drawing/2014/main" id="{F5E6D6D9-22F3-4E40-8F78-0CF5A9FCDEBC}"/>
            </a:ext>
          </a:extLst>
        </xdr:cNvPr>
        <xdr:cNvCxnSpPr/>
      </xdr:nvCxnSpPr>
      <xdr:spPr>
        <a:xfrm flipV="1">
          <a:off x="19545300" y="1848269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156083</xdr:rowOff>
    </xdr:from>
    <xdr:to>
      <xdr:col>98</xdr:col>
      <xdr:colOff>38100</xdr:colOff>
      <xdr:row>108</xdr:row>
      <xdr:rowOff>86233</xdr:rowOff>
    </xdr:to>
    <xdr:sp macro="" textlink="">
      <xdr:nvSpPr>
        <xdr:cNvPr id="643" name="楕円 642">
          <a:extLst>
            <a:ext uri="{FF2B5EF4-FFF2-40B4-BE49-F238E27FC236}">
              <a16:creationId xmlns:a16="http://schemas.microsoft.com/office/drawing/2014/main" id="{38F5A158-26FD-4294-930C-8E55B9826E82}"/>
            </a:ext>
          </a:extLst>
        </xdr:cNvPr>
        <xdr:cNvSpPr/>
      </xdr:nvSpPr>
      <xdr:spPr>
        <a:xfrm>
          <a:off x="18605500" y="185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34671</xdr:rowOff>
    </xdr:from>
    <xdr:to>
      <xdr:col>102</xdr:col>
      <xdr:colOff>114300</xdr:colOff>
      <xdr:row>108</xdr:row>
      <xdr:rowOff>35433</xdr:rowOff>
    </xdr:to>
    <xdr:cxnSp macro="">
      <xdr:nvCxnSpPr>
        <xdr:cNvPr id="644" name="直線コネクタ 643">
          <a:extLst>
            <a:ext uri="{FF2B5EF4-FFF2-40B4-BE49-F238E27FC236}">
              <a16:creationId xmlns:a16="http://schemas.microsoft.com/office/drawing/2014/main" id="{12F143A0-2FA4-4ED8-987D-69C9F6725A49}"/>
            </a:ext>
          </a:extLst>
        </xdr:cNvPr>
        <xdr:cNvCxnSpPr/>
      </xdr:nvCxnSpPr>
      <xdr:spPr>
        <a:xfrm flipV="1">
          <a:off x="18656300" y="185512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45" name="n_1aveValue【庁舎】&#10;一人当たり面積">
          <a:extLst>
            <a:ext uri="{FF2B5EF4-FFF2-40B4-BE49-F238E27FC236}">
              <a16:creationId xmlns:a16="http://schemas.microsoft.com/office/drawing/2014/main" id="{05E18591-D104-4833-9475-2DE64AA280CF}"/>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46" name="n_2aveValue【庁舎】&#10;一人当たり面積">
          <a:extLst>
            <a:ext uri="{FF2B5EF4-FFF2-40B4-BE49-F238E27FC236}">
              <a16:creationId xmlns:a16="http://schemas.microsoft.com/office/drawing/2014/main" id="{33859000-E69E-4C29-8F34-F8A0AB90D39B}"/>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47" name="n_3aveValue【庁舎】&#10;一人当たり面積">
          <a:extLst>
            <a:ext uri="{FF2B5EF4-FFF2-40B4-BE49-F238E27FC236}">
              <a16:creationId xmlns:a16="http://schemas.microsoft.com/office/drawing/2014/main" id="{DF58D48B-EDA2-42F8-A127-08E65502952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48" name="n_4aveValue【庁舎】&#10;一人当たり面積">
          <a:extLst>
            <a:ext uri="{FF2B5EF4-FFF2-40B4-BE49-F238E27FC236}">
              <a16:creationId xmlns:a16="http://schemas.microsoft.com/office/drawing/2014/main" id="{8B1A3755-606C-44A0-B96D-6723033D7064}"/>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7256</xdr:rowOff>
    </xdr:from>
    <xdr:ext cx="469744" cy="259045"/>
    <xdr:sp macro="" textlink="">
      <xdr:nvSpPr>
        <xdr:cNvPr id="649" name="n_1mainValue【庁舎】&#10;一人当たり面積">
          <a:extLst>
            <a:ext uri="{FF2B5EF4-FFF2-40B4-BE49-F238E27FC236}">
              <a16:creationId xmlns:a16="http://schemas.microsoft.com/office/drawing/2014/main" id="{D65BFE60-559A-4831-A476-B2F8FCB24303}"/>
            </a:ext>
          </a:extLst>
        </xdr:cNvPr>
        <xdr:cNvSpPr txBox="1"/>
      </xdr:nvSpPr>
      <xdr:spPr>
        <a:xfrm>
          <a:off x="21075727" y="185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650" name="n_2mainValue【庁舎】&#10;一人当たり面積">
          <a:extLst>
            <a:ext uri="{FF2B5EF4-FFF2-40B4-BE49-F238E27FC236}">
              <a16:creationId xmlns:a16="http://schemas.microsoft.com/office/drawing/2014/main" id="{6206853B-8BE5-4498-97B4-500832BBF835}"/>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76598</xdr:rowOff>
    </xdr:from>
    <xdr:ext cx="469744" cy="259045"/>
    <xdr:sp macro="" textlink="">
      <xdr:nvSpPr>
        <xdr:cNvPr id="651" name="n_3mainValue【庁舎】&#10;一人当たり面積">
          <a:extLst>
            <a:ext uri="{FF2B5EF4-FFF2-40B4-BE49-F238E27FC236}">
              <a16:creationId xmlns:a16="http://schemas.microsoft.com/office/drawing/2014/main" id="{E83579C5-933E-408C-A401-211A3AD68D46}"/>
            </a:ext>
          </a:extLst>
        </xdr:cNvPr>
        <xdr:cNvSpPr txBox="1"/>
      </xdr:nvSpPr>
      <xdr:spPr>
        <a:xfrm>
          <a:off x="19310427" y="185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77360</xdr:rowOff>
    </xdr:from>
    <xdr:ext cx="469744" cy="259045"/>
    <xdr:sp macro="" textlink="">
      <xdr:nvSpPr>
        <xdr:cNvPr id="652" name="n_4mainValue【庁舎】&#10;一人当たり面積">
          <a:extLst>
            <a:ext uri="{FF2B5EF4-FFF2-40B4-BE49-F238E27FC236}">
              <a16:creationId xmlns:a16="http://schemas.microsoft.com/office/drawing/2014/main" id="{D751B439-D62C-46F5-A41F-416D1E3ADCB8}"/>
            </a:ext>
          </a:extLst>
        </xdr:cNvPr>
        <xdr:cNvSpPr txBox="1"/>
      </xdr:nvSpPr>
      <xdr:spPr>
        <a:xfrm>
          <a:off x="18421427" y="18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B8ADF68A-13D3-4275-B795-5691376351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D67F18D5-7B59-4209-8CF8-DB7D9B8D49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FD149A8A-F467-452A-A5DB-30735FBE4F5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年度に移転新築、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開庁したため、有形固定資産減価償却率は大きく下降した。一般廃棄物処理施設については、県平均ならびに類似団体を上回っているが、一部事務組合による改修、更新の計画が進行している。その他の施設について類似団体と同等または若干高水準となっている。今後、公共施設等総合管理計画（個別施設計画）に基づいた長寿命化などの取組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
4,437
70.62
4,022,937
3,854,209
96,256
2,169,632
2,017,751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指数は前年度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ポイントの低下で</a:t>
          </a:r>
          <a:r>
            <a:rPr kumimoji="1" lang="en-US" altLang="ja-JP" sz="1100">
              <a:solidFill>
                <a:schemeClr val="dk1"/>
              </a:solidFill>
              <a:effectLst/>
              <a:latin typeface="+mn-lt"/>
              <a:ea typeface="+mn-ea"/>
              <a:cs typeface="+mn-cs"/>
            </a:rPr>
            <a:t>0.30</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ポイント上回っている。支出において</a:t>
          </a:r>
          <a:r>
            <a:rPr kumimoji="1" lang="ja-JP" altLang="en-US" sz="1100">
              <a:solidFill>
                <a:schemeClr val="dk1"/>
              </a:solidFill>
              <a:effectLst/>
              <a:latin typeface="+mn-lt"/>
              <a:ea typeface="+mn-ea"/>
              <a:cs typeface="+mn-cs"/>
            </a:rPr>
            <a:t>は消防施設および道路事業等の建設事業</a:t>
          </a:r>
          <a:r>
            <a:rPr kumimoji="1" lang="ja-JP" altLang="ja-JP" sz="1100">
              <a:solidFill>
                <a:schemeClr val="dk1"/>
              </a:solidFill>
              <a:effectLst/>
              <a:latin typeface="+mn-lt"/>
              <a:ea typeface="+mn-ea"/>
              <a:cs typeface="+mn-cs"/>
            </a:rPr>
            <a:t>が増加傾向にあ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収入においては個人・法人関係税は景気動向に左右され微減傾向にある。また、固定資産税において資産の減価償却が進み、減収の要因となっている。今後とも歳出削減によ一層努めるとともに、人口確保対策や農業基盤強化により税収の確保を図り、財政基盤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7758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0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7758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7758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19249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ポイント下降し</a:t>
          </a:r>
          <a:r>
            <a:rPr kumimoji="1" lang="en-US" altLang="ja-JP" sz="1100">
              <a:solidFill>
                <a:schemeClr val="dk1"/>
              </a:solidFill>
              <a:effectLst/>
              <a:latin typeface="+mn-lt"/>
              <a:ea typeface="+mn-ea"/>
              <a:cs typeface="+mn-cs"/>
            </a:rPr>
            <a:t>81.8%</a:t>
          </a:r>
          <a:r>
            <a:rPr kumimoji="1" lang="ja-JP" altLang="ja-JP" sz="1100">
              <a:solidFill>
                <a:schemeClr val="dk1"/>
              </a:solidFill>
              <a:effectLst/>
              <a:latin typeface="+mn-lt"/>
              <a:ea typeface="+mn-ea"/>
              <a:cs typeface="+mn-cs"/>
            </a:rPr>
            <a:t>で、類似団体と比較し</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ポイント上</a:t>
          </a:r>
          <a:r>
            <a:rPr kumimoji="1" lang="ja-JP" altLang="ja-JP" sz="1100">
              <a:solidFill>
                <a:schemeClr val="dk1"/>
              </a:solidFill>
              <a:effectLst/>
              <a:latin typeface="+mn-lt"/>
              <a:ea typeface="+mn-ea"/>
              <a:cs typeface="+mn-cs"/>
            </a:rPr>
            <a:t>回っている。他団体に比べ他会計への繰出金の比率が高く、また、</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したため、大幅にポイントが変動した。</a:t>
          </a:r>
          <a:r>
            <a:rPr kumimoji="1" lang="ja-JP" altLang="ja-JP" sz="1100">
              <a:solidFill>
                <a:schemeClr val="dk1"/>
              </a:solidFill>
              <a:effectLst/>
              <a:latin typeface="+mn-lt"/>
              <a:ea typeface="+mn-ea"/>
              <a:cs typeface="+mn-cs"/>
            </a:rPr>
            <a:t>今後、人口減少・高齢化に伴い歳入減少が見込まれる一方、扶助費の増加、公共施設の老朽対策（公債費の増加）、デジタル化による物件費の増加等の歳出増加による比率の上昇が懸念される。引き続き</a:t>
          </a:r>
          <a:r>
            <a:rPr lang="ja-JP" altLang="ja-JP" sz="1100" b="0" i="0" baseline="0">
              <a:solidFill>
                <a:schemeClr val="dk1"/>
              </a:solidFill>
              <a:effectLst/>
              <a:latin typeface="+mn-lt"/>
              <a:ea typeface="+mn-ea"/>
              <a:cs typeface="+mn-cs"/>
            </a:rPr>
            <a:t>義務的経費の削減に努め、長野県町村平均未満（令和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81.8</a:t>
          </a:r>
          <a:r>
            <a:rPr lang="ja-JP" altLang="ja-JP" sz="1100" b="0" i="0" baseline="0">
              <a:solidFill>
                <a:schemeClr val="dk1"/>
              </a:solidFill>
              <a:effectLst/>
              <a:latin typeface="+mn-lt"/>
              <a:ea typeface="+mn-ea"/>
              <a:cs typeface="+mn-cs"/>
            </a:rPr>
            <a:t>％）とする。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139156</xdr:rowOff>
    </xdr:from>
    <xdr:to>
      <xdr:col>23</xdr:col>
      <xdr:colOff>133350</xdr:colOff>
      <xdr:row>62</xdr:row>
      <xdr:rowOff>54791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426156"/>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139156</xdr:rowOff>
    </xdr:from>
    <xdr:to>
      <xdr:col>19</xdr:col>
      <xdr:colOff>133350</xdr:colOff>
      <xdr:row>61</xdr:row>
      <xdr:rowOff>5624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42615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61</xdr:row>
      <xdr:rowOff>5624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9857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61</xdr:row>
      <xdr:rowOff>22860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398578"/>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3991</xdr:rowOff>
    </xdr:from>
    <xdr:to>
      <xdr:col>23</xdr:col>
      <xdr:colOff>184150</xdr:colOff>
      <xdr:row>62</xdr:row>
      <xdr:rowOff>105591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20518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88356</xdr:rowOff>
    </xdr:from>
    <xdr:to>
      <xdr:col>19</xdr:col>
      <xdr:colOff>184150</xdr:colOff>
      <xdr:row>61</xdr:row>
      <xdr:rowOff>18506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28683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126274</xdr:rowOff>
    </xdr:from>
    <xdr:to>
      <xdr:col>15</xdr:col>
      <xdr:colOff>133350</xdr:colOff>
      <xdr:row>61</xdr:row>
      <xdr:rowOff>56424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66601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1105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a:t>
          </a:r>
          <a:r>
            <a:rPr kumimoji="1" lang="ja-JP" altLang="en-US" sz="1100">
              <a:solidFill>
                <a:schemeClr val="dk1"/>
              </a:solidFill>
              <a:effectLst/>
              <a:latin typeface="+mn-lt"/>
              <a:ea typeface="+mn-ea"/>
              <a:cs typeface="+mn-cs"/>
            </a:rPr>
            <a:t>比べ類似団体の中での順位が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位下がったものの、依然として水準としては低い状況にある</a:t>
          </a:r>
          <a:r>
            <a:rPr kumimoji="1" lang="ja-JP" altLang="ja-JP" sz="1100">
              <a:solidFill>
                <a:schemeClr val="dk1"/>
              </a:solidFill>
              <a:effectLst/>
              <a:latin typeface="+mn-lt"/>
              <a:ea typeface="+mn-ea"/>
              <a:cs typeface="+mn-cs"/>
            </a:rPr>
            <a:t>。分析にあっては類似団体の人口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4,478</a:t>
          </a:r>
          <a:r>
            <a:rPr kumimoji="1" lang="ja-JP" altLang="ja-JP" sz="1100">
              <a:solidFill>
                <a:schemeClr val="dk1"/>
              </a:solidFill>
              <a:effectLst/>
              <a:latin typeface="+mn-lt"/>
              <a:ea typeface="+mn-ea"/>
              <a:cs typeface="+mn-cs"/>
            </a:rPr>
            <a:t>人であることから人口当たりのコストが他団体より低くなっていることが想定される</a:t>
          </a:r>
          <a:r>
            <a:rPr kumimoji="1" lang="ja-JP" altLang="en-US"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近年は福祉・教育・農林商工分野への人員配置の充実や小学校等への空調設備導入による施設運用コスト、業務システム化による保守コストの増加などにより全体額は増加傾向にある。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20585</xdr:rowOff>
    </xdr:from>
    <xdr:to>
      <xdr:col>23</xdr:col>
      <xdr:colOff>133350</xdr:colOff>
      <xdr:row>81</xdr:row>
      <xdr:rowOff>47284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3908035"/>
          <a:ext cx="8382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10426</xdr:rowOff>
    </xdr:from>
    <xdr:to>
      <xdr:col>19</xdr:col>
      <xdr:colOff>133350</xdr:colOff>
      <xdr:row>81</xdr:row>
      <xdr:rowOff>20585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3897876"/>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21130</xdr:rowOff>
    </xdr:from>
    <xdr:to>
      <xdr:col>19</xdr:col>
      <xdr:colOff>184150</xdr:colOff>
      <xdr:row>82</xdr:row>
      <xdr:rowOff>122730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107507</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16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4781</xdr:rowOff>
    </xdr:from>
    <xdr:to>
      <xdr:col>15</xdr:col>
      <xdr:colOff>82550</xdr:colOff>
      <xdr:row>81</xdr:row>
      <xdr:rowOff>10426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3892231"/>
          <a:ext cx="8890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11635</xdr:rowOff>
    </xdr:from>
    <xdr:to>
      <xdr:col>15</xdr:col>
      <xdr:colOff>133350</xdr:colOff>
      <xdr:row>82</xdr:row>
      <xdr:rowOff>113235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98012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2977</xdr:rowOff>
    </xdr:from>
    <xdr:to>
      <xdr:col>11</xdr:col>
      <xdr:colOff>31750</xdr:colOff>
      <xdr:row>81</xdr:row>
      <xdr:rowOff>4781</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3890427"/>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5921</xdr:rowOff>
    </xdr:from>
    <xdr:to>
      <xdr:col>11</xdr:col>
      <xdr:colOff>82550</xdr:colOff>
      <xdr:row>82</xdr:row>
      <xdr:rowOff>107521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92298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xdr:rowOff>
    </xdr:from>
    <xdr:to>
      <xdr:col>7</xdr:col>
      <xdr:colOff>31750</xdr:colOff>
      <xdr:row>82</xdr:row>
      <xdr:rowOff>101634</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5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86411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167934</xdr:rowOff>
    </xdr:from>
    <xdr:to>
      <xdr:col>23</xdr:col>
      <xdr:colOff>184150</xdr:colOff>
      <xdr:row>81</xdr:row>
      <xdr:rowOff>98084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38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89211</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38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141235</xdr:rowOff>
    </xdr:from>
    <xdr:to>
      <xdr:col>19</xdr:col>
      <xdr:colOff>184150</xdr:colOff>
      <xdr:row>81</xdr:row>
      <xdr:rowOff>71385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38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81562</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362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131076</xdr:rowOff>
    </xdr:from>
    <xdr:to>
      <xdr:col>15</xdr:col>
      <xdr:colOff>133350</xdr:colOff>
      <xdr:row>81</xdr:row>
      <xdr:rowOff>61226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8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71403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6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125431</xdr:rowOff>
    </xdr:from>
    <xdr:to>
      <xdr:col>11</xdr:col>
      <xdr:colOff>82550</xdr:colOff>
      <xdr:row>81</xdr:row>
      <xdr:rowOff>55581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65758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1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123627</xdr:rowOff>
    </xdr:from>
    <xdr:to>
      <xdr:col>7</xdr:col>
      <xdr:colOff>31750</xdr:colOff>
      <xdr:row>81</xdr:row>
      <xdr:rowOff>53777</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8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63954</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60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全国・県・類似団体の平均と比べ低い状況である。平成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年に策定した自立計画による定員の抑制や近年の中途採用による職員確保を実施したことが要因に挙がる。職員の平均年齢は上昇傾向で</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る。今後、引き続き給与の適正化に努める。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43748"/>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83502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980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83502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86</xdr:row>
      <xdr:rowOff>47307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0755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ポイント上昇しているものの、</a:t>
          </a:r>
          <a:r>
            <a:rPr kumimoji="1" lang="ja-JP" altLang="ja-JP" sz="1100">
              <a:solidFill>
                <a:schemeClr val="dk1"/>
              </a:solidFill>
              <a:effectLst/>
              <a:latin typeface="+mn-lt"/>
              <a:ea typeface="+mn-ea"/>
              <a:cs typeface="+mn-cs"/>
            </a:rPr>
            <a:t>類似団体と比較すると大きく下回っており、県平均と比較すると</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ポイント高い。分析にあっては類似団体の人口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4,478</a:t>
          </a:r>
          <a:r>
            <a:rPr kumimoji="1" lang="ja-JP" altLang="ja-JP" sz="1100">
              <a:solidFill>
                <a:schemeClr val="dk1"/>
              </a:solidFill>
              <a:effectLst/>
              <a:latin typeface="+mn-lt"/>
              <a:ea typeface="+mn-ea"/>
              <a:cs typeface="+mn-cs"/>
            </a:rPr>
            <a:t>人であることから人口当たりの職員数が他団体より低くなっていることが想定されるが、平成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年に策定した自立計画による定員の抑制に取り組んでおり、取組効果による結果による要因も挙げられる。</a:t>
          </a:r>
          <a:endParaRPr lang="ja-JP" altLang="ja-JP" sz="1400">
            <a:effectLst/>
          </a:endParaRPr>
        </a:p>
        <a:p>
          <a:r>
            <a:rPr kumimoji="1" lang="ja-JP" altLang="ja-JP" sz="1100">
              <a:solidFill>
                <a:schemeClr val="dk1"/>
              </a:solidFill>
              <a:effectLst/>
              <a:latin typeface="+mn-lt"/>
              <a:ea typeface="+mn-ea"/>
              <a:cs typeface="+mn-cs"/>
            </a:rPr>
            <a:t>しかし近年、教育・福祉等、多様化する住民ニーズへの対応や特色ある地域づくりを進めるための人員確保が必要性が高まっており、著しい人件費・職員数の上昇とならないよう、一層の効率的な行財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32156</xdr:rowOff>
    </xdr:from>
    <xdr:to>
      <xdr:col>81</xdr:col>
      <xdr:colOff>44450</xdr:colOff>
      <xdr:row>60</xdr:row>
      <xdr:rowOff>80416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91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25883</xdr:rowOff>
    </xdr:from>
    <xdr:to>
      <xdr:col>77</xdr:col>
      <xdr:colOff>44450</xdr:colOff>
      <xdr:row>60</xdr:row>
      <xdr:rowOff>32156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288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25883</xdr:rowOff>
    </xdr:from>
    <xdr:to>
      <xdr:col>72</xdr:col>
      <xdr:colOff>203200</xdr:colOff>
      <xdr:row>60</xdr:row>
      <xdr:rowOff>29743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12883"/>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27813</xdr:rowOff>
    </xdr:from>
    <xdr:to>
      <xdr:col>68</xdr:col>
      <xdr:colOff>152400</xdr:colOff>
      <xdr:row>60</xdr:row>
      <xdr:rowOff>29743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14813"/>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29616</xdr:rowOff>
    </xdr:from>
    <xdr:to>
      <xdr:col>81</xdr:col>
      <xdr:colOff>95250</xdr:colOff>
      <xdr:row>60</xdr:row>
      <xdr:rowOff>131216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122343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3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152806</xdr:rowOff>
    </xdr:from>
    <xdr:to>
      <xdr:col>77</xdr:col>
      <xdr:colOff>95250</xdr:colOff>
      <xdr:row>60</xdr:row>
      <xdr:rowOff>82956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93133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146533</xdr:rowOff>
    </xdr:from>
    <xdr:to>
      <xdr:col>73</xdr:col>
      <xdr:colOff>44450</xdr:colOff>
      <xdr:row>60</xdr:row>
      <xdr:rowOff>76683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86860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3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150393</xdr:rowOff>
    </xdr:from>
    <xdr:to>
      <xdr:col>68</xdr:col>
      <xdr:colOff>203200</xdr:colOff>
      <xdr:row>60</xdr:row>
      <xdr:rowOff>80543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90720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3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148463</xdr:rowOff>
    </xdr:from>
    <xdr:to>
      <xdr:col>64</xdr:col>
      <xdr:colOff>152400</xdr:colOff>
      <xdr:row>60</xdr:row>
      <xdr:rowOff>78613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88790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3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％下降した。一般会計</a:t>
          </a:r>
          <a:r>
            <a:rPr kumimoji="1" lang="ja-JP" altLang="en-US" sz="1100">
              <a:solidFill>
                <a:schemeClr val="dk1"/>
              </a:solidFill>
              <a:effectLst/>
              <a:latin typeface="+mn-lt"/>
              <a:ea typeface="+mn-ea"/>
              <a:cs typeface="+mn-cs"/>
            </a:rPr>
            <a:t>の繰上償還の実施や</a:t>
          </a:r>
          <a:r>
            <a:rPr kumimoji="1" lang="ja-JP" altLang="ja-JP" sz="1100">
              <a:solidFill>
                <a:schemeClr val="dk1"/>
              </a:solidFill>
              <a:effectLst/>
              <a:latin typeface="+mn-lt"/>
              <a:ea typeface="+mn-ea"/>
              <a:cs typeface="+mn-cs"/>
            </a:rPr>
            <a:t>、下水道事業会計における資本費平準化債の活用により、公営企業に要する経費の財源とする地方債の償還の充当財源（一般会計繰入金の負担）が減少したためである。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151130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769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164677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0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164677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124460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地方債の繰上償還による地方債現在高の減並びに財政調整基金の積立てによる充当可能基金の増により、</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年度以降数値なしの状態が続いている。</a:t>
          </a:r>
          <a:r>
            <a:rPr lang="ja-JP" altLang="ja-JP" sz="1100" b="0" i="0" baseline="0">
              <a:solidFill>
                <a:schemeClr val="dk1"/>
              </a:solidFill>
              <a:effectLst/>
              <a:latin typeface="+mn-lt"/>
              <a:ea typeface="+mn-ea"/>
              <a:cs typeface="+mn-cs"/>
            </a:rPr>
            <a:t>今後も義務的経費の削減や新規事業の実施等については後世への負担を考慮した検討を行うなど、財政の健全化に努める。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
4,437
70.62
4,022,937
3,854,209
96,256
2,169,632
2,017,751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前年度比で</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ポイント上昇し、類似団体平均を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ポイント上回った。これは当該年度より会計年度任用職員制度が開始したことによる、経費区分変更の影響及び、福祉・教育・農林商工分野の人員配置の充実などによるものである。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918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97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9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全国・県・類似団体平均を下回っている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。エネルギーサービスプロバイダ契約による公共施設の電気料削減、自庁印刷、事務事業の見直し（委託費の適正化）などにより抑制を図っている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。引き続き、歳出削減に努める。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17</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0619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8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24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では上回っている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年をみると増加傾向である。高齢者及び障がい者を取り巻く生活環境の変化やサービスの充実により利用者が増加傾向となっている。特に障がい者自立支援医療の伸びが増加の要因となっており今後も増加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57</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89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下回っている。公営企業会計の法適用による性質区分の変更によるもの、下水道事業会計において資本費平準化債の活用による一般会計の負担の低減が要因として挙げられる。公営企業会計については今後、独立採算の原則に基づき、費用抑制・料金の値上げ等による収入確保を図り、税収を主な財源とする普通会計の負担額を減らしていくよう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100330</xdr:rowOff>
    </xdr:from>
    <xdr:to>
      <xdr:col>82</xdr:col>
      <xdr:colOff>107950</xdr:colOff>
      <xdr:row>54</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586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100330</xdr:rowOff>
    </xdr:from>
    <xdr:to>
      <xdr:col>78</xdr:col>
      <xdr:colOff>69850</xdr:colOff>
      <xdr:row>57</xdr:row>
      <xdr:rowOff>85090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5863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49530</xdr:rowOff>
    </xdr:from>
    <xdr:to>
      <xdr:col>78</xdr:col>
      <xdr:colOff>120650</xdr:colOff>
      <xdr:row>54</xdr:row>
      <xdr:rowOff>151130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161307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全国・県・類似団体平均を上回っている。令和元年度から簡易水道・下水道事業の法適用により負担金の性質が繰出金から補助費等となったことによるものであり、同表「その他」の値変動と相対している。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6603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38</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8947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全国・県・類似団体平均を下回っている。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新規債の発行抑制ならびに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既往債の繰上償還を実施することで公債費負担の軽減を図っている。今後、公共施設等の長寿命化対策への対応が課題であり、地方債の発行・償還のバランスに留意した財政運営に努める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xdr:rowOff>
    </xdr:from>
    <xdr:to>
      <xdr:col>24</xdr:col>
      <xdr:colOff>25400</xdr:colOff>
      <xdr:row>75</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8638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5080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63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863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全国・県平均を下回っているものの、類似団体平均では</a:t>
          </a:r>
          <a:r>
            <a:rPr kumimoji="1" lang="en-US" altLang="ja-JP" sz="1100">
              <a:latin typeface="ＭＳ ゴシック" panose="020B0609070205080204" pitchFamily="49" charset="-128"/>
              <a:ea typeface="ＭＳ ゴシック" panose="020B0609070205080204" pitchFamily="49" charset="-128"/>
            </a:rPr>
            <a:t>4.8</a:t>
          </a:r>
          <a:r>
            <a:rPr kumimoji="1" lang="ja-JP" altLang="en-US" sz="1100">
              <a:latin typeface="ＭＳ ゴシック" panose="020B0609070205080204" pitchFamily="49" charset="-128"/>
              <a:ea typeface="ＭＳ ゴシック" panose="020B0609070205080204" pitchFamily="49" charset="-128"/>
            </a:rPr>
            <a:t>ポイント上回っている。前年度比では</a:t>
          </a:r>
          <a:r>
            <a:rPr kumimoji="1" lang="en-US" altLang="ja-JP" sz="1100">
              <a:latin typeface="ＭＳ ゴシック" panose="020B0609070205080204" pitchFamily="49" charset="-128"/>
              <a:ea typeface="ＭＳ ゴシック" panose="020B0609070205080204" pitchFamily="49" charset="-128"/>
            </a:rPr>
            <a:t>6.1</a:t>
          </a:r>
          <a:r>
            <a:rPr kumimoji="1" lang="ja-JP" altLang="en-US" sz="1100">
              <a:latin typeface="ＭＳ ゴシック" panose="020B0609070205080204" pitchFamily="49" charset="-128"/>
              <a:ea typeface="ＭＳ ゴシック" panose="020B0609070205080204" pitchFamily="49" charset="-128"/>
            </a:rPr>
            <a:t>ポイント上昇している。主な要因としては人件費の増加によるものと考えられる。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経常経費の縮減に努め健全化を図る。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86178</xdr:rowOff>
    </xdr:from>
    <xdr:to>
      <xdr:col>82</xdr:col>
      <xdr:colOff>107950</xdr:colOff>
      <xdr:row>76</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44928"/>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86178</xdr:rowOff>
    </xdr:from>
    <xdr:to>
      <xdr:col>78</xdr:col>
      <xdr:colOff>69850</xdr:colOff>
      <xdr:row>75</xdr:row>
      <xdr:rowOff>122101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449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169454</xdr:rowOff>
    </xdr:from>
    <xdr:to>
      <xdr:col>73</xdr:col>
      <xdr:colOff>180975</xdr:colOff>
      <xdr:row>75</xdr:row>
      <xdr:rowOff>122101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567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169454</xdr:rowOff>
    </xdr:from>
    <xdr:to>
      <xdr:col>69</xdr:col>
      <xdr:colOff>92075</xdr:colOff>
      <xdr:row>75</xdr:row>
      <xdr:rowOff>86178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85675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35214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35378</xdr:rowOff>
    </xdr:from>
    <xdr:to>
      <xdr:col>78</xdr:col>
      <xdr:colOff>120650</xdr:colOff>
      <xdr:row>75</xdr:row>
      <xdr:rowOff>136978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147155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71301</xdr:rowOff>
    </xdr:from>
    <xdr:to>
      <xdr:col>74</xdr:col>
      <xdr:colOff>31750</xdr:colOff>
      <xdr:row>76</xdr:row>
      <xdr:rowOff>1451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11628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118654</xdr:rowOff>
    </xdr:from>
    <xdr:to>
      <xdr:col>69</xdr:col>
      <xdr:colOff>142875</xdr:colOff>
      <xdr:row>75</xdr:row>
      <xdr:rowOff>48804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58981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121756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135148</xdr:rowOff>
    </xdr:from>
    <xdr:to>
      <xdr:col>29</xdr:col>
      <xdr:colOff>127000</xdr:colOff>
      <xdr:row>18</xdr:row>
      <xdr:rowOff>158844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68873"/>
          <a:ext cx="647700" cy="2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158844</xdr:rowOff>
    </xdr:from>
    <xdr:to>
      <xdr:col>26</xdr:col>
      <xdr:colOff>50800</xdr:colOff>
      <xdr:row>18</xdr:row>
      <xdr:rowOff>170937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92569"/>
          <a:ext cx="698500" cy="1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170937</xdr:rowOff>
    </xdr:from>
    <xdr:to>
      <xdr:col>22</xdr:col>
      <xdr:colOff>114300</xdr:colOff>
      <xdr:row>19</xdr:row>
      <xdr:rowOff>8955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04662"/>
          <a:ext cx="6985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8955</xdr:rowOff>
    </xdr:from>
    <xdr:to>
      <xdr:col>18</xdr:col>
      <xdr:colOff>177800</xdr:colOff>
      <xdr:row>19</xdr:row>
      <xdr:rowOff>10368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14130"/>
          <a:ext cx="698500" cy="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84348</xdr:rowOff>
    </xdr:from>
    <xdr:to>
      <xdr:col>29</xdr:col>
      <xdr:colOff>177800</xdr:colOff>
      <xdr:row>19</xdr:row>
      <xdr:rowOff>14498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1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164375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2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108044</xdr:rowOff>
    </xdr:from>
    <xdr:to>
      <xdr:col>26</xdr:col>
      <xdr:colOff>101600</xdr:colOff>
      <xdr:row>19</xdr:row>
      <xdr:rowOff>38194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4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22971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2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120137</xdr:rowOff>
    </xdr:from>
    <xdr:to>
      <xdr:col>22</xdr:col>
      <xdr:colOff>165100</xdr:colOff>
      <xdr:row>19</xdr:row>
      <xdr:rowOff>50287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35064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4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129605</xdr:rowOff>
    </xdr:from>
    <xdr:to>
      <xdr:col>19</xdr:col>
      <xdr:colOff>38100</xdr:colOff>
      <xdr:row>19</xdr:row>
      <xdr:rowOff>59755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44532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131018</xdr:rowOff>
    </xdr:from>
    <xdr:to>
      <xdr:col>15</xdr:col>
      <xdr:colOff>101600</xdr:colOff>
      <xdr:row>19</xdr:row>
      <xdr:rowOff>61168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6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45945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5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22941</xdr:rowOff>
    </xdr:from>
    <xdr:to>
      <xdr:col>29</xdr:col>
      <xdr:colOff>127000</xdr:colOff>
      <xdr:row>37</xdr:row>
      <xdr:rowOff>29738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76191"/>
          <a:ext cx="647700" cy="17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341754</xdr:rowOff>
    </xdr:from>
    <xdr:to>
      <xdr:col>26</xdr:col>
      <xdr:colOff>50800</xdr:colOff>
      <xdr:row>37</xdr:row>
      <xdr:rowOff>29738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52104"/>
          <a:ext cx="698500" cy="20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341754</xdr:rowOff>
    </xdr:from>
    <xdr:to>
      <xdr:col>22</xdr:col>
      <xdr:colOff>114300</xdr:colOff>
      <xdr:row>36</xdr:row>
      <xdr:rowOff>2314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52104"/>
          <a:ext cx="698500" cy="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2314</xdr:rowOff>
    </xdr:from>
    <xdr:to>
      <xdr:col>18</xdr:col>
      <xdr:colOff>177800</xdr:colOff>
      <xdr:row>36</xdr:row>
      <xdr:rowOff>11023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55564"/>
          <a:ext cx="698500" cy="8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315041</xdr:rowOff>
    </xdr:from>
    <xdr:to>
      <xdr:col>29</xdr:col>
      <xdr:colOff>177800</xdr:colOff>
      <xdr:row>36</xdr:row>
      <xdr:rowOff>73741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287118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150388</xdr:rowOff>
    </xdr:from>
    <xdr:to>
      <xdr:col>26</xdr:col>
      <xdr:colOff>101600</xdr:colOff>
      <xdr:row>37</xdr:row>
      <xdr:rowOff>80538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0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65315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90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290954</xdr:rowOff>
    </xdr:from>
    <xdr:to>
      <xdr:col>22</xdr:col>
      <xdr:colOff>165100</xdr:colOff>
      <xdr:row>36</xdr:row>
      <xdr:rowOff>49654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34431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8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294414</xdr:rowOff>
    </xdr:from>
    <xdr:to>
      <xdr:col>19</xdr:col>
      <xdr:colOff>38100</xdr:colOff>
      <xdr:row>36</xdr:row>
      <xdr:rowOff>53114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37891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303123</xdr:rowOff>
    </xdr:from>
    <xdr:to>
      <xdr:col>15</xdr:col>
      <xdr:colOff>101600</xdr:colOff>
      <xdr:row>36</xdr:row>
      <xdr:rowOff>61823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1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46600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9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
4,437
70.62
4,022,937
3,854,209
96,256
2,169,632
2,017,751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134852</xdr:rowOff>
    </xdr:from>
    <xdr:to>
      <xdr:col>24</xdr:col>
      <xdr:colOff>63500</xdr:colOff>
      <xdr:row>38</xdr:row>
      <xdr:rowOff>31631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78502"/>
          <a:ext cx="838200" cy="6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31631</xdr:rowOff>
    </xdr:from>
    <xdr:to>
      <xdr:col>19</xdr:col>
      <xdr:colOff>177800</xdr:colOff>
      <xdr:row>38</xdr:row>
      <xdr:rowOff>34030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46731"/>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34030</xdr:rowOff>
    </xdr:from>
    <xdr:to>
      <xdr:col>15</xdr:col>
      <xdr:colOff>50800</xdr:colOff>
      <xdr:row>38</xdr:row>
      <xdr:rowOff>47789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49130"/>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42572</xdr:rowOff>
    </xdr:from>
    <xdr:to>
      <xdr:col>10</xdr:col>
      <xdr:colOff>114300</xdr:colOff>
      <xdr:row>38</xdr:row>
      <xdr:rowOff>47789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57672"/>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84052</xdr:rowOff>
    </xdr:from>
    <xdr:to>
      <xdr:col>24</xdr:col>
      <xdr:colOff>114300</xdr:colOff>
      <xdr:row>38</xdr:row>
      <xdr:rowOff>14202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170429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152281</xdr:rowOff>
    </xdr:from>
    <xdr:to>
      <xdr:col>20</xdr:col>
      <xdr:colOff>38100</xdr:colOff>
      <xdr:row>38</xdr:row>
      <xdr:rowOff>82431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73558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154680</xdr:rowOff>
    </xdr:from>
    <xdr:to>
      <xdr:col>15</xdr:col>
      <xdr:colOff>101600</xdr:colOff>
      <xdr:row>38</xdr:row>
      <xdr:rowOff>84830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75957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168439</xdr:rowOff>
    </xdr:from>
    <xdr:to>
      <xdr:col>10</xdr:col>
      <xdr:colOff>165100</xdr:colOff>
      <xdr:row>38</xdr:row>
      <xdr:rowOff>98589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89716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163222</xdr:rowOff>
    </xdr:from>
    <xdr:to>
      <xdr:col>6</xdr:col>
      <xdr:colOff>38100</xdr:colOff>
      <xdr:row>38</xdr:row>
      <xdr:rowOff>93372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84499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8551</xdr:rowOff>
    </xdr:from>
    <xdr:to>
      <xdr:col>24</xdr:col>
      <xdr:colOff>63500</xdr:colOff>
      <xdr:row>58</xdr:row>
      <xdr:rowOff>28680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52651"/>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8551</xdr:rowOff>
    </xdr:from>
    <xdr:to>
      <xdr:col>19</xdr:col>
      <xdr:colOff>177800</xdr:colOff>
      <xdr:row>58</xdr:row>
      <xdr:rowOff>20643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2651"/>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20643</xdr:rowOff>
    </xdr:from>
    <xdr:to>
      <xdr:col>15</xdr:col>
      <xdr:colOff>50800</xdr:colOff>
      <xdr:row>58</xdr:row>
      <xdr:rowOff>26473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474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26473</xdr:rowOff>
    </xdr:from>
    <xdr:to>
      <xdr:col>10</xdr:col>
      <xdr:colOff>114300</xdr:colOff>
      <xdr:row>58</xdr:row>
      <xdr:rowOff>33359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0573"/>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149330</xdr:rowOff>
    </xdr:from>
    <xdr:to>
      <xdr:col>24</xdr:col>
      <xdr:colOff>114300</xdr:colOff>
      <xdr:row>58</xdr:row>
      <xdr:rowOff>79480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64257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129201</xdr:rowOff>
    </xdr:from>
    <xdr:to>
      <xdr:col>20</xdr:col>
      <xdr:colOff>38100</xdr:colOff>
      <xdr:row>58</xdr:row>
      <xdr:rowOff>59351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50478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141293</xdr:rowOff>
    </xdr:from>
    <xdr:to>
      <xdr:col>15</xdr:col>
      <xdr:colOff>101600</xdr:colOff>
      <xdr:row>58</xdr:row>
      <xdr:rowOff>71443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62570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147123</xdr:rowOff>
    </xdr:from>
    <xdr:to>
      <xdr:col>10</xdr:col>
      <xdr:colOff>165100</xdr:colOff>
      <xdr:row>58</xdr:row>
      <xdr:rowOff>77273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68400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154009</xdr:rowOff>
    </xdr:from>
    <xdr:to>
      <xdr:col>6</xdr:col>
      <xdr:colOff>38100</xdr:colOff>
      <xdr:row>58</xdr:row>
      <xdr:rowOff>84159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14861</xdr:rowOff>
    </xdr:from>
    <xdr:to>
      <xdr:col>24</xdr:col>
      <xdr:colOff>63500</xdr:colOff>
      <xdr:row>79</xdr:row>
      <xdr:rowOff>18259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9411"/>
          <a:ext cx="8382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18259</xdr:rowOff>
    </xdr:from>
    <xdr:to>
      <xdr:col>19</xdr:col>
      <xdr:colOff>177800</xdr:colOff>
      <xdr:row>79</xdr:row>
      <xdr:rowOff>28628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2809"/>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24299</xdr:rowOff>
    </xdr:from>
    <xdr:to>
      <xdr:col>15</xdr:col>
      <xdr:colOff>50800</xdr:colOff>
      <xdr:row>79</xdr:row>
      <xdr:rowOff>28628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68849"/>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19602</xdr:rowOff>
    </xdr:from>
    <xdr:to>
      <xdr:col>10</xdr:col>
      <xdr:colOff>114300</xdr:colOff>
      <xdr:row>79</xdr:row>
      <xdr:rowOff>24299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64152"/>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135511</xdr:rowOff>
    </xdr:from>
    <xdr:to>
      <xdr:col>24</xdr:col>
      <xdr:colOff>114300</xdr:colOff>
      <xdr:row>79</xdr:row>
      <xdr:rowOff>65661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50438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138909</xdr:rowOff>
    </xdr:from>
    <xdr:to>
      <xdr:col>20</xdr:col>
      <xdr:colOff>38100</xdr:colOff>
      <xdr:row>79</xdr:row>
      <xdr:rowOff>69059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60186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149278</xdr:rowOff>
    </xdr:from>
    <xdr:to>
      <xdr:col>15</xdr:col>
      <xdr:colOff>101600</xdr:colOff>
      <xdr:row>79</xdr:row>
      <xdr:rowOff>79428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70555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144949</xdr:rowOff>
    </xdr:from>
    <xdr:to>
      <xdr:col>10</xdr:col>
      <xdr:colOff>165100</xdr:colOff>
      <xdr:row>79</xdr:row>
      <xdr:rowOff>75099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66226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140252</xdr:rowOff>
    </xdr:from>
    <xdr:to>
      <xdr:col>6</xdr:col>
      <xdr:colOff>38100</xdr:colOff>
      <xdr:row>79</xdr:row>
      <xdr:rowOff>70402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61529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119833</xdr:rowOff>
    </xdr:from>
    <xdr:to>
      <xdr:col>24</xdr:col>
      <xdr:colOff>63500</xdr:colOff>
      <xdr:row>95</xdr:row>
      <xdr:rowOff>166207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07583"/>
          <a:ext cx="8382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166207</xdr:rowOff>
    </xdr:from>
    <xdr:to>
      <xdr:col>19</xdr:col>
      <xdr:colOff>177800</xdr:colOff>
      <xdr:row>96</xdr:row>
      <xdr:rowOff>22623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53957"/>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22623</xdr:rowOff>
    </xdr:from>
    <xdr:to>
      <xdr:col>15</xdr:col>
      <xdr:colOff>50800</xdr:colOff>
      <xdr:row>96</xdr:row>
      <xdr:rowOff>35350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8182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35350</xdr:rowOff>
    </xdr:from>
    <xdr:to>
      <xdr:col>10</xdr:col>
      <xdr:colOff>114300</xdr:colOff>
      <xdr:row>96</xdr:row>
      <xdr:rowOff>68932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94550"/>
          <a:ext cx="889000" cy="3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69033</xdr:rowOff>
    </xdr:from>
    <xdr:to>
      <xdr:col>24</xdr:col>
      <xdr:colOff>114300</xdr:colOff>
      <xdr:row>95</xdr:row>
      <xdr:rowOff>170633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47460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115407</xdr:rowOff>
    </xdr:from>
    <xdr:to>
      <xdr:col>20</xdr:col>
      <xdr:colOff>38100</xdr:colOff>
      <xdr:row>96</xdr:row>
      <xdr:rowOff>45557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36684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143273</xdr:rowOff>
    </xdr:from>
    <xdr:to>
      <xdr:col>15</xdr:col>
      <xdr:colOff>101600</xdr:colOff>
      <xdr:row>96</xdr:row>
      <xdr:rowOff>73423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64550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2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156000</xdr:rowOff>
    </xdr:from>
    <xdr:to>
      <xdr:col>10</xdr:col>
      <xdr:colOff>165100</xdr:colOff>
      <xdr:row>96</xdr:row>
      <xdr:rowOff>86150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77277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18132</xdr:rowOff>
    </xdr:from>
    <xdr:to>
      <xdr:col>6</xdr:col>
      <xdr:colOff>38100</xdr:colOff>
      <xdr:row>96</xdr:row>
      <xdr:rowOff>119732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110859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91313</xdr:rowOff>
    </xdr:from>
    <xdr:to>
      <xdr:col>55</xdr:col>
      <xdr:colOff>0</xdr:colOff>
      <xdr:row>37</xdr:row>
      <xdr:rowOff>159367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3513"/>
          <a:ext cx="838200" cy="2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159367</xdr:rowOff>
    </xdr:from>
    <xdr:to>
      <xdr:col>50</xdr:col>
      <xdr:colOff>114300</xdr:colOff>
      <xdr:row>38</xdr:row>
      <xdr:rowOff>82247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3017"/>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77450</xdr:rowOff>
    </xdr:from>
    <xdr:to>
      <xdr:col>45</xdr:col>
      <xdr:colOff>177800</xdr:colOff>
      <xdr:row>38</xdr:row>
      <xdr:rowOff>82247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9255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71560</xdr:rowOff>
    </xdr:from>
    <xdr:to>
      <xdr:col>41</xdr:col>
      <xdr:colOff>50800</xdr:colOff>
      <xdr:row>38</xdr:row>
      <xdr:rowOff>77450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8666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40513</xdr:rowOff>
    </xdr:from>
    <xdr:to>
      <xdr:col>55</xdr:col>
      <xdr:colOff>50800</xdr:colOff>
      <xdr:row>36</xdr:row>
      <xdr:rowOff>142113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126890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108567</xdr:rowOff>
    </xdr:from>
    <xdr:to>
      <xdr:col>50</xdr:col>
      <xdr:colOff>165100</xdr:colOff>
      <xdr:row>38</xdr:row>
      <xdr:rowOff>38717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29844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31447</xdr:rowOff>
    </xdr:from>
    <xdr:to>
      <xdr:col>46</xdr:col>
      <xdr:colOff>38100</xdr:colOff>
      <xdr:row>38</xdr:row>
      <xdr:rowOff>133047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124174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26650</xdr:rowOff>
    </xdr:from>
    <xdr:to>
      <xdr:col>41</xdr:col>
      <xdr:colOff>101600</xdr:colOff>
      <xdr:row>38</xdr:row>
      <xdr:rowOff>128250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119377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20760</xdr:rowOff>
    </xdr:from>
    <xdr:to>
      <xdr:col>36</xdr:col>
      <xdr:colOff>165100</xdr:colOff>
      <xdr:row>38</xdr:row>
      <xdr:rowOff>122360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113487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156258</xdr:rowOff>
    </xdr:from>
    <xdr:to>
      <xdr:col>55</xdr:col>
      <xdr:colOff>0</xdr:colOff>
      <xdr:row>59</xdr:row>
      <xdr:rowOff>14356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00358"/>
          <a:ext cx="838200" cy="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11392</xdr:rowOff>
    </xdr:from>
    <xdr:to>
      <xdr:col>50</xdr:col>
      <xdr:colOff>114300</xdr:colOff>
      <xdr:row>59</xdr:row>
      <xdr:rowOff>14356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26942"/>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88429</xdr:rowOff>
    </xdr:from>
    <xdr:to>
      <xdr:col>45</xdr:col>
      <xdr:colOff>177800</xdr:colOff>
      <xdr:row>59</xdr:row>
      <xdr:rowOff>11392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32529"/>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88429</xdr:rowOff>
    </xdr:from>
    <xdr:to>
      <xdr:col>41</xdr:col>
      <xdr:colOff>50800</xdr:colOff>
      <xdr:row>58</xdr:row>
      <xdr:rowOff>156475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32529"/>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105458</xdr:rowOff>
    </xdr:from>
    <xdr:to>
      <xdr:col>55</xdr:col>
      <xdr:colOff>50800</xdr:colOff>
      <xdr:row>59</xdr:row>
      <xdr:rowOff>35608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135006</xdr:rowOff>
    </xdr:from>
    <xdr:to>
      <xdr:col>50</xdr:col>
      <xdr:colOff>165100</xdr:colOff>
      <xdr:row>59</xdr:row>
      <xdr:rowOff>65156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56283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132042</xdr:rowOff>
    </xdr:from>
    <xdr:to>
      <xdr:col>46</xdr:col>
      <xdr:colOff>38100</xdr:colOff>
      <xdr:row>59</xdr:row>
      <xdr:rowOff>62192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53319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37629</xdr:rowOff>
    </xdr:from>
    <xdr:to>
      <xdr:col>41</xdr:col>
      <xdr:colOff>101600</xdr:colOff>
      <xdr:row>58</xdr:row>
      <xdr:rowOff>139229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155756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5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105675</xdr:rowOff>
    </xdr:from>
    <xdr:to>
      <xdr:col>36</xdr:col>
      <xdr:colOff>165100</xdr:colOff>
      <xdr:row>59</xdr:row>
      <xdr:rowOff>35825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26952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9444</xdr:rowOff>
    </xdr:from>
    <xdr:to>
      <xdr:col>55</xdr:col>
      <xdr:colOff>0</xdr:colOff>
      <xdr:row>79</xdr:row>
      <xdr:rowOff>9892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3994"/>
          <a:ext cx="8382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9444</xdr:rowOff>
    </xdr:from>
    <xdr:to>
      <xdr:col>50</xdr:col>
      <xdr:colOff>114300</xdr:colOff>
      <xdr:row>79</xdr:row>
      <xdr:rowOff>42342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3994"/>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6750</xdr:rowOff>
    </xdr:from>
    <xdr:to>
      <xdr:col>45</xdr:col>
      <xdr:colOff>177800</xdr:colOff>
      <xdr:row>79</xdr:row>
      <xdr:rowOff>42342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79850"/>
          <a:ext cx="889000" cy="2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6750</xdr:rowOff>
    </xdr:from>
    <xdr:to>
      <xdr:col>41</xdr:col>
      <xdr:colOff>50800</xdr:colOff>
      <xdr:row>78</xdr:row>
      <xdr:rowOff>150699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79850"/>
          <a:ext cx="889000" cy="1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130542</xdr:rowOff>
    </xdr:from>
    <xdr:to>
      <xdr:col>55</xdr:col>
      <xdr:colOff>50800</xdr:colOff>
      <xdr:row>79</xdr:row>
      <xdr:rowOff>60692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130094</xdr:rowOff>
    </xdr:from>
    <xdr:to>
      <xdr:col>50</xdr:col>
      <xdr:colOff>165100</xdr:colOff>
      <xdr:row>79</xdr:row>
      <xdr:rowOff>60244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51371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162992</xdr:rowOff>
    </xdr:from>
    <xdr:to>
      <xdr:col>46</xdr:col>
      <xdr:colOff>38100</xdr:colOff>
      <xdr:row>79</xdr:row>
      <xdr:rowOff>93142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84269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127400</xdr:rowOff>
    </xdr:from>
    <xdr:to>
      <xdr:col>41</xdr:col>
      <xdr:colOff>101600</xdr:colOff>
      <xdr:row>78</xdr:row>
      <xdr:rowOff>57550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74077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0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99899</xdr:rowOff>
    </xdr:from>
    <xdr:to>
      <xdr:col>36</xdr:col>
      <xdr:colOff>165100</xdr:colOff>
      <xdr:row>79</xdr:row>
      <xdr:rowOff>30049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21176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94610</xdr:rowOff>
    </xdr:from>
    <xdr:to>
      <xdr:col>55</xdr:col>
      <xdr:colOff>0</xdr:colOff>
      <xdr:row>98</xdr:row>
      <xdr:rowOff>128040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96710"/>
          <a:ext cx="8382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109675</xdr:rowOff>
    </xdr:from>
    <xdr:to>
      <xdr:col>50</xdr:col>
      <xdr:colOff>114300</xdr:colOff>
      <xdr:row>98</xdr:row>
      <xdr:rowOff>128040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1775"/>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109675</xdr:rowOff>
    </xdr:from>
    <xdr:to>
      <xdr:col>45</xdr:col>
      <xdr:colOff>177800</xdr:colOff>
      <xdr:row>98</xdr:row>
      <xdr:rowOff>115157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1775"/>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115157</xdr:rowOff>
    </xdr:from>
    <xdr:to>
      <xdr:col>41</xdr:col>
      <xdr:colOff>50800</xdr:colOff>
      <xdr:row>98</xdr:row>
      <xdr:rowOff>129764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7257"/>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43810</xdr:rowOff>
    </xdr:from>
    <xdr:to>
      <xdr:col>55</xdr:col>
      <xdr:colOff>50800</xdr:colOff>
      <xdr:row>98</xdr:row>
      <xdr:rowOff>145410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77240</xdr:rowOff>
    </xdr:from>
    <xdr:to>
      <xdr:col>50</xdr:col>
      <xdr:colOff>165100</xdr:colOff>
      <xdr:row>99</xdr:row>
      <xdr:rowOff>7390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169967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58875</xdr:rowOff>
    </xdr:from>
    <xdr:to>
      <xdr:col>46</xdr:col>
      <xdr:colOff>38100</xdr:colOff>
      <xdr:row>98</xdr:row>
      <xdr:rowOff>160475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151602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64357</xdr:rowOff>
    </xdr:from>
    <xdr:to>
      <xdr:col>41</xdr:col>
      <xdr:colOff>101600</xdr:colOff>
      <xdr:row>98</xdr:row>
      <xdr:rowOff>165957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157084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78964</xdr:rowOff>
    </xdr:from>
    <xdr:to>
      <xdr:col>36</xdr:col>
      <xdr:colOff>165100</xdr:colOff>
      <xdr:row>99</xdr:row>
      <xdr:rowOff>9114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35891</xdr:rowOff>
    </xdr:from>
    <xdr:to>
      <xdr:col>85</xdr:col>
      <xdr:colOff>127000</xdr:colOff>
      <xdr:row>39</xdr:row>
      <xdr:rowOff>43134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2441"/>
          <a:ext cx="8382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36573</xdr:rowOff>
    </xdr:from>
    <xdr:to>
      <xdr:col>81</xdr:col>
      <xdr:colOff>50800</xdr:colOff>
      <xdr:row>39</xdr:row>
      <xdr:rowOff>43134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312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36573</xdr:rowOff>
    </xdr:from>
    <xdr:to>
      <xdr:col>76</xdr:col>
      <xdr:colOff>114300</xdr:colOff>
      <xdr:row>39</xdr:row>
      <xdr:rowOff>44031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3123"/>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44031</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156541</xdr:rowOff>
    </xdr:from>
    <xdr:to>
      <xdr:col>85</xdr:col>
      <xdr:colOff>177800</xdr:colOff>
      <xdr:row>39</xdr:row>
      <xdr:rowOff>86691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163784</xdr:rowOff>
    </xdr:from>
    <xdr:to>
      <xdr:col>81</xdr:col>
      <xdr:colOff>101600</xdr:colOff>
      <xdr:row>39</xdr:row>
      <xdr:rowOff>93934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85061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157223</xdr:rowOff>
    </xdr:from>
    <xdr:to>
      <xdr:col>76</xdr:col>
      <xdr:colOff>165100</xdr:colOff>
      <xdr:row>39</xdr:row>
      <xdr:rowOff>87373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78500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164681</xdr:rowOff>
    </xdr:from>
    <xdr:to>
      <xdr:col>72</xdr:col>
      <xdr:colOff>38100</xdr:colOff>
      <xdr:row>39</xdr:row>
      <xdr:rowOff>94831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85958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16069</xdr:rowOff>
    </xdr:from>
    <xdr:to>
      <xdr:col>85</xdr:col>
      <xdr:colOff>127000</xdr:colOff>
      <xdr:row>79</xdr:row>
      <xdr:rowOff>27716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60619"/>
          <a:ext cx="8382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11407</xdr:rowOff>
    </xdr:from>
    <xdr:to>
      <xdr:col>81</xdr:col>
      <xdr:colOff>50800</xdr:colOff>
      <xdr:row>79</xdr:row>
      <xdr:rowOff>27716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84507"/>
          <a:ext cx="889000" cy="18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124899</xdr:rowOff>
    </xdr:from>
    <xdr:to>
      <xdr:col>76</xdr:col>
      <xdr:colOff>114300</xdr:colOff>
      <xdr:row>78</xdr:row>
      <xdr:rowOff>11407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26549"/>
          <a:ext cx="889000" cy="5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124899</xdr:rowOff>
    </xdr:from>
    <xdr:to>
      <xdr:col>71</xdr:col>
      <xdr:colOff>177800</xdr:colOff>
      <xdr:row>78</xdr:row>
      <xdr:rowOff>166976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26549"/>
          <a:ext cx="889000" cy="2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136719</xdr:rowOff>
    </xdr:from>
    <xdr:to>
      <xdr:col>85</xdr:col>
      <xdr:colOff>177800</xdr:colOff>
      <xdr:row>79</xdr:row>
      <xdr:rowOff>66869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5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51646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148366</xdr:rowOff>
    </xdr:from>
    <xdr:to>
      <xdr:col>81</xdr:col>
      <xdr:colOff>101600</xdr:colOff>
      <xdr:row>79</xdr:row>
      <xdr:rowOff>78516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69643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6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132057</xdr:rowOff>
    </xdr:from>
    <xdr:to>
      <xdr:col>76</xdr:col>
      <xdr:colOff>165100</xdr:colOff>
      <xdr:row>78</xdr:row>
      <xdr:rowOff>62207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78734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10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74099</xdr:rowOff>
    </xdr:from>
    <xdr:to>
      <xdr:col>72</xdr:col>
      <xdr:colOff>38100</xdr:colOff>
      <xdr:row>78</xdr:row>
      <xdr:rowOff>4249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20776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5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116176</xdr:rowOff>
    </xdr:from>
    <xdr:to>
      <xdr:col>67</xdr:col>
      <xdr:colOff>101600</xdr:colOff>
      <xdr:row>79</xdr:row>
      <xdr:rowOff>46326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37453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159745</xdr:rowOff>
    </xdr:from>
    <xdr:to>
      <xdr:col>85</xdr:col>
      <xdr:colOff>127000</xdr:colOff>
      <xdr:row>99</xdr:row>
      <xdr:rowOff>16807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61845"/>
          <a:ext cx="8382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158348</xdr:rowOff>
    </xdr:from>
    <xdr:to>
      <xdr:col>81</xdr:col>
      <xdr:colOff>50800</xdr:colOff>
      <xdr:row>98</xdr:row>
      <xdr:rowOff>159745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60448"/>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158348</xdr:rowOff>
    </xdr:from>
    <xdr:to>
      <xdr:col>76</xdr:col>
      <xdr:colOff>114300</xdr:colOff>
      <xdr:row>99</xdr:row>
      <xdr:rowOff>27955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60448"/>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170639</xdr:rowOff>
    </xdr:from>
    <xdr:to>
      <xdr:col>71</xdr:col>
      <xdr:colOff>177800</xdr:colOff>
      <xdr:row>99</xdr:row>
      <xdr:rowOff>27955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273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137457</xdr:rowOff>
    </xdr:from>
    <xdr:to>
      <xdr:col>85</xdr:col>
      <xdr:colOff>177800</xdr:colOff>
      <xdr:row>99</xdr:row>
      <xdr:rowOff>67607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108945</xdr:rowOff>
    </xdr:from>
    <xdr:to>
      <xdr:col>81</xdr:col>
      <xdr:colOff>101600</xdr:colOff>
      <xdr:row>99</xdr:row>
      <xdr:rowOff>39095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55622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107548</xdr:rowOff>
    </xdr:from>
    <xdr:to>
      <xdr:col>76</xdr:col>
      <xdr:colOff>165100</xdr:colOff>
      <xdr:row>99</xdr:row>
      <xdr:rowOff>37698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54225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148605</xdr:rowOff>
    </xdr:from>
    <xdr:to>
      <xdr:col>72</xdr:col>
      <xdr:colOff>38100</xdr:colOff>
      <xdr:row>99</xdr:row>
      <xdr:rowOff>78755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69882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119839</xdr:rowOff>
    </xdr:from>
    <xdr:to>
      <xdr:col>67</xdr:col>
      <xdr:colOff>101600</xdr:colOff>
      <xdr:row>99</xdr:row>
      <xdr:rowOff>49989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41116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124704</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39804"/>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89888</xdr:rowOff>
    </xdr:from>
    <xdr:to>
      <xdr:col>111</xdr:col>
      <xdr:colOff>177800</xdr:colOff>
      <xdr:row>38</xdr:row>
      <xdr:rowOff>124704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04988"/>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89888</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04988"/>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73904</xdr:rowOff>
    </xdr:from>
    <xdr:to>
      <xdr:col>112</xdr:col>
      <xdr:colOff>38100</xdr:colOff>
      <xdr:row>39</xdr:row>
      <xdr:rowOff>4054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166631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68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39088</xdr:rowOff>
    </xdr:from>
    <xdr:to>
      <xdr:col>107</xdr:col>
      <xdr:colOff>101600</xdr:colOff>
      <xdr:row>38</xdr:row>
      <xdr:rowOff>140688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5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57509</xdr:rowOff>
    </xdr:from>
    <xdr:to>
      <xdr:col>116</xdr:col>
      <xdr:colOff>63500</xdr:colOff>
      <xdr:row>58</xdr:row>
      <xdr:rowOff>104217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01609"/>
          <a:ext cx="838200" cy="4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104217</xdr:rowOff>
    </xdr:from>
    <xdr:to>
      <xdr:col>111</xdr:col>
      <xdr:colOff>177800</xdr:colOff>
      <xdr:row>58</xdr:row>
      <xdr:rowOff>119277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48317"/>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119277</xdr:rowOff>
    </xdr:from>
    <xdr:to>
      <xdr:col>107</xdr:col>
      <xdr:colOff>50800</xdr:colOff>
      <xdr:row>58</xdr:row>
      <xdr:rowOff>119400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3377"/>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111486</xdr:rowOff>
    </xdr:from>
    <xdr:to>
      <xdr:col>102</xdr:col>
      <xdr:colOff>114300</xdr:colOff>
      <xdr:row>58</xdr:row>
      <xdr:rowOff>119400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884136"/>
          <a:ext cx="889000" cy="17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6709</xdr:rowOff>
    </xdr:from>
    <xdr:to>
      <xdr:col>116</xdr:col>
      <xdr:colOff>114300</xdr:colOff>
      <xdr:row>58</xdr:row>
      <xdr:rowOff>108309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137536</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53417</xdr:rowOff>
    </xdr:from>
    <xdr:to>
      <xdr:col>112</xdr:col>
      <xdr:colOff>38100</xdr:colOff>
      <xdr:row>58</xdr:row>
      <xdr:rowOff>155017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146144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9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68477</xdr:rowOff>
    </xdr:from>
    <xdr:to>
      <xdr:col>107</xdr:col>
      <xdr:colOff>101600</xdr:colOff>
      <xdr:row>58</xdr:row>
      <xdr:rowOff>170077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161204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0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68600</xdr:rowOff>
    </xdr:from>
    <xdr:to>
      <xdr:col>102</xdr:col>
      <xdr:colOff>165100</xdr:colOff>
      <xdr:row>58</xdr:row>
      <xdr:rowOff>170200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161327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60686</xdr:rowOff>
    </xdr:from>
    <xdr:to>
      <xdr:col>98</xdr:col>
      <xdr:colOff>38100</xdr:colOff>
      <xdr:row>57</xdr:row>
      <xdr:rowOff>162286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7363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6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26801</xdr:rowOff>
    </xdr:from>
    <xdr:to>
      <xdr:col>116</xdr:col>
      <xdr:colOff>63500</xdr:colOff>
      <xdr:row>78</xdr:row>
      <xdr:rowOff>48995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99901"/>
          <a:ext cx="8382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134911</xdr:rowOff>
    </xdr:from>
    <xdr:to>
      <xdr:col>111</xdr:col>
      <xdr:colOff>177800</xdr:colOff>
      <xdr:row>78</xdr:row>
      <xdr:rowOff>48995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65111"/>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134911</xdr:rowOff>
    </xdr:from>
    <xdr:to>
      <xdr:col>107</xdr:col>
      <xdr:colOff>50800</xdr:colOff>
      <xdr:row>77</xdr:row>
      <xdr:rowOff>12100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65111"/>
          <a:ext cx="889000" cy="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169441</xdr:rowOff>
    </xdr:from>
    <xdr:to>
      <xdr:col>102</xdr:col>
      <xdr:colOff>114300</xdr:colOff>
      <xdr:row>77</xdr:row>
      <xdr:rowOff>12100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99641"/>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147451</xdr:rowOff>
    </xdr:from>
    <xdr:to>
      <xdr:col>116</xdr:col>
      <xdr:colOff>114300</xdr:colOff>
      <xdr:row>78</xdr:row>
      <xdr:rowOff>77601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4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62378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169645</xdr:rowOff>
    </xdr:from>
    <xdr:to>
      <xdr:col>112</xdr:col>
      <xdr:colOff>38100</xdr:colOff>
      <xdr:row>78</xdr:row>
      <xdr:rowOff>99795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7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90922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6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84111</xdr:rowOff>
    </xdr:from>
    <xdr:to>
      <xdr:col>107</xdr:col>
      <xdr:colOff>101600</xdr:colOff>
      <xdr:row>77</xdr:row>
      <xdr:rowOff>14261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30788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8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132750</xdr:rowOff>
    </xdr:from>
    <xdr:to>
      <xdr:col>102</xdr:col>
      <xdr:colOff>165100</xdr:colOff>
      <xdr:row>77</xdr:row>
      <xdr:rowOff>62900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54027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118641</xdr:rowOff>
    </xdr:from>
    <xdr:to>
      <xdr:col>98</xdr:col>
      <xdr:colOff>38100</xdr:colOff>
      <xdr:row>77</xdr:row>
      <xdr:rowOff>48791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39918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32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860,698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132,545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円となっており、類似団体平均と比較して大幅に下回っているが、年々増加傾向にある。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補助費が前年度比で大幅に増加しているが、新型コロナウイルス感染症に伴う定額給付金によるものである。普通建設事業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更新整備分において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前年度比大きく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、村道針尾幹２号線の舗装修繕事業、消防団詰所の建替事業、公民館の耐震改修ならびに石綿対策事業などの大型事業が重なったためである。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今後、既存施設の長寿命化対策が課題であり、公共施設等総合管理計画に基づき、事業の取捨選択を徹底していくことで、事業費の減少を目指すこととしている。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
4,437
70.62
4,022,937
3,854,209
96,256
2,169,632
2,017,751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1588</xdr:rowOff>
    </xdr:from>
    <xdr:to>
      <xdr:col>24</xdr:col>
      <xdr:colOff>63500</xdr:colOff>
      <xdr:row>38</xdr:row>
      <xdr:rowOff>14084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6688"/>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14084</xdr:rowOff>
    </xdr:from>
    <xdr:to>
      <xdr:col>19</xdr:col>
      <xdr:colOff>177800</xdr:colOff>
      <xdr:row>38</xdr:row>
      <xdr:rowOff>35763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2918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29420</xdr:rowOff>
    </xdr:from>
    <xdr:to>
      <xdr:col>15</xdr:col>
      <xdr:colOff>50800</xdr:colOff>
      <xdr:row>38</xdr:row>
      <xdr:rowOff>35763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44520"/>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167360</xdr:rowOff>
    </xdr:from>
    <xdr:to>
      <xdr:col>10</xdr:col>
      <xdr:colOff>114300</xdr:colOff>
      <xdr:row>38</xdr:row>
      <xdr:rowOff>29420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11010"/>
          <a:ext cx="889000" cy="3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122238</xdr:rowOff>
    </xdr:from>
    <xdr:to>
      <xdr:col>24</xdr:col>
      <xdr:colOff>114300</xdr:colOff>
      <xdr:row>38</xdr:row>
      <xdr:rowOff>52388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37165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134734</xdr:rowOff>
    </xdr:from>
    <xdr:to>
      <xdr:col>20</xdr:col>
      <xdr:colOff>38100</xdr:colOff>
      <xdr:row>38</xdr:row>
      <xdr:rowOff>64884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56011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156413</xdr:rowOff>
    </xdr:from>
    <xdr:to>
      <xdr:col>15</xdr:col>
      <xdr:colOff>101600</xdr:colOff>
      <xdr:row>38</xdr:row>
      <xdr:rowOff>86564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0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77690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150070</xdr:rowOff>
    </xdr:from>
    <xdr:to>
      <xdr:col>10</xdr:col>
      <xdr:colOff>165100</xdr:colOff>
      <xdr:row>38</xdr:row>
      <xdr:rowOff>80220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71347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8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116561</xdr:rowOff>
    </xdr:from>
    <xdr:to>
      <xdr:col>6</xdr:col>
      <xdr:colOff>38100</xdr:colOff>
      <xdr:row>38</xdr:row>
      <xdr:rowOff>46710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37837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24433</xdr:rowOff>
    </xdr:from>
    <xdr:to>
      <xdr:col>24</xdr:col>
      <xdr:colOff>63500</xdr:colOff>
      <xdr:row>58</xdr:row>
      <xdr:rowOff>64535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68533"/>
          <a:ext cx="8382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58250</xdr:rowOff>
    </xdr:from>
    <xdr:to>
      <xdr:col>19</xdr:col>
      <xdr:colOff>177800</xdr:colOff>
      <xdr:row>58</xdr:row>
      <xdr:rowOff>64535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02350"/>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144964</xdr:rowOff>
    </xdr:from>
    <xdr:to>
      <xdr:col>15</xdr:col>
      <xdr:colOff>50800</xdr:colOff>
      <xdr:row>58</xdr:row>
      <xdr:rowOff>58250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17614"/>
          <a:ext cx="889000" cy="8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144964</xdr:rowOff>
    </xdr:from>
    <xdr:to>
      <xdr:col>10</xdr:col>
      <xdr:colOff>114300</xdr:colOff>
      <xdr:row>58</xdr:row>
      <xdr:rowOff>26466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17614"/>
          <a:ext cx="8890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145083</xdr:rowOff>
    </xdr:from>
    <xdr:to>
      <xdr:col>24</xdr:col>
      <xdr:colOff>114300</xdr:colOff>
      <xdr:row>58</xdr:row>
      <xdr:rowOff>75233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60010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3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13735</xdr:rowOff>
    </xdr:from>
    <xdr:to>
      <xdr:col>20</xdr:col>
      <xdr:colOff>38100</xdr:colOff>
      <xdr:row>58</xdr:row>
      <xdr:rowOff>115335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106462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7450</xdr:rowOff>
    </xdr:from>
    <xdr:to>
      <xdr:col>15</xdr:col>
      <xdr:colOff>101600</xdr:colOff>
      <xdr:row>58</xdr:row>
      <xdr:rowOff>109050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100177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94164</xdr:rowOff>
    </xdr:from>
    <xdr:to>
      <xdr:col>10</xdr:col>
      <xdr:colOff>165100</xdr:colOff>
      <xdr:row>58</xdr:row>
      <xdr:rowOff>24314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40841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4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147116</xdr:rowOff>
    </xdr:from>
    <xdr:to>
      <xdr:col>6</xdr:col>
      <xdr:colOff>38100</xdr:colOff>
      <xdr:row>58</xdr:row>
      <xdr:rowOff>77266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68393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1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99792</xdr:rowOff>
    </xdr:from>
    <xdr:to>
      <xdr:col>24</xdr:col>
      <xdr:colOff>63500</xdr:colOff>
      <xdr:row>77</xdr:row>
      <xdr:rowOff>116340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01442"/>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116340</xdr:rowOff>
    </xdr:from>
    <xdr:to>
      <xdr:col>19</xdr:col>
      <xdr:colOff>177800</xdr:colOff>
      <xdr:row>77</xdr:row>
      <xdr:rowOff>134738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17990"/>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134738</xdr:rowOff>
    </xdr:from>
    <xdr:to>
      <xdr:col>15</xdr:col>
      <xdr:colOff>50800</xdr:colOff>
      <xdr:row>77</xdr:row>
      <xdr:rowOff>137716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36388"/>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137716</xdr:rowOff>
    </xdr:from>
    <xdr:to>
      <xdr:col>10</xdr:col>
      <xdr:colOff>114300</xdr:colOff>
      <xdr:row>77</xdr:row>
      <xdr:rowOff>145013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3936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48992</xdr:rowOff>
    </xdr:from>
    <xdr:to>
      <xdr:col>24</xdr:col>
      <xdr:colOff>114300</xdr:colOff>
      <xdr:row>77</xdr:row>
      <xdr:rowOff>150592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135369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65540</xdr:rowOff>
    </xdr:from>
    <xdr:to>
      <xdr:col>20</xdr:col>
      <xdr:colOff>38100</xdr:colOff>
      <xdr:row>77</xdr:row>
      <xdr:rowOff>167140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158267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5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83938</xdr:rowOff>
    </xdr:from>
    <xdr:to>
      <xdr:col>15</xdr:col>
      <xdr:colOff>101600</xdr:colOff>
      <xdr:row>78</xdr:row>
      <xdr:rowOff>14088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7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86916</xdr:rowOff>
    </xdr:from>
    <xdr:to>
      <xdr:col>10</xdr:col>
      <xdr:colOff>165100</xdr:colOff>
      <xdr:row>78</xdr:row>
      <xdr:rowOff>17066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94213</xdr:rowOff>
    </xdr:from>
    <xdr:to>
      <xdr:col>6</xdr:col>
      <xdr:colOff>38100</xdr:colOff>
      <xdr:row>78</xdr:row>
      <xdr:rowOff>24363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8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54634</xdr:rowOff>
    </xdr:from>
    <xdr:to>
      <xdr:col>24</xdr:col>
      <xdr:colOff>63500</xdr:colOff>
      <xdr:row>98</xdr:row>
      <xdr:rowOff>63705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56734"/>
          <a:ext cx="8382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63705</xdr:rowOff>
    </xdr:from>
    <xdr:to>
      <xdr:col>19</xdr:col>
      <xdr:colOff>177800</xdr:colOff>
      <xdr:row>98</xdr:row>
      <xdr:rowOff>63962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65805"/>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63962</xdr:rowOff>
    </xdr:from>
    <xdr:to>
      <xdr:col>15</xdr:col>
      <xdr:colOff>50800</xdr:colOff>
      <xdr:row>98</xdr:row>
      <xdr:rowOff>74591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66062"/>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70850</xdr:rowOff>
    </xdr:from>
    <xdr:to>
      <xdr:col>10</xdr:col>
      <xdr:colOff>114300</xdr:colOff>
      <xdr:row>98</xdr:row>
      <xdr:rowOff>74591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72950"/>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3834</xdr:rowOff>
    </xdr:from>
    <xdr:to>
      <xdr:col>24</xdr:col>
      <xdr:colOff>114300</xdr:colOff>
      <xdr:row>98</xdr:row>
      <xdr:rowOff>105434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0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90211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2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12905</xdr:rowOff>
    </xdr:from>
    <xdr:to>
      <xdr:col>20</xdr:col>
      <xdr:colOff>38100</xdr:colOff>
      <xdr:row>98</xdr:row>
      <xdr:rowOff>114505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105632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13162</xdr:rowOff>
    </xdr:from>
    <xdr:to>
      <xdr:col>15</xdr:col>
      <xdr:colOff>101600</xdr:colOff>
      <xdr:row>98</xdr:row>
      <xdr:rowOff>114762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105889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23791</xdr:rowOff>
    </xdr:from>
    <xdr:to>
      <xdr:col>10</xdr:col>
      <xdr:colOff>165100</xdr:colOff>
      <xdr:row>98</xdr:row>
      <xdr:rowOff>125391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116518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1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20050</xdr:rowOff>
    </xdr:from>
    <xdr:to>
      <xdr:col>6</xdr:col>
      <xdr:colOff>38100</xdr:colOff>
      <xdr:row>98</xdr:row>
      <xdr:rowOff>121650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112777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168904</xdr:rowOff>
    </xdr:from>
    <xdr:to>
      <xdr:col>55</xdr:col>
      <xdr:colOff>0</xdr:colOff>
      <xdr:row>38</xdr:row>
      <xdr:rowOff>169894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84004"/>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169894</xdr:rowOff>
    </xdr:from>
    <xdr:to>
      <xdr:col>50</xdr:col>
      <xdr:colOff>114300</xdr:colOff>
      <xdr:row>38</xdr:row>
      <xdr:rowOff>170047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8499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170047</xdr:rowOff>
    </xdr:from>
    <xdr:to>
      <xdr:col>45</xdr:col>
      <xdr:colOff>177800</xdr:colOff>
      <xdr:row>38</xdr:row>
      <xdr:rowOff>170314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8514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170314</xdr:rowOff>
    </xdr:from>
    <xdr:to>
      <xdr:col>41</xdr:col>
      <xdr:colOff>50800</xdr:colOff>
      <xdr:row>38</xdr:row>
      <xdr:rowOff>170676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85414"/>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118104</xdr:rowOff>
    </xdr:from>
    <xdr:to>
      <xdr:col>55</xdr:col>
      <xdr:colOff>50800</xdr:colOff>
      <xdr:row>39</xdr:row>
      <xdr:rowOff>48254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77481</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2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119094</xdr:rowOff>
    </xdr:from>
    <xdr:to>
      <xdr:col>50</xdr:col>
      <xdr:colOff>165100</xdr:colOff>
      <xdr:row>39</xdr:row>
      <xdr:rowOff>49244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65771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0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119247</xdr:rowOff>
    </xdr:from>
    <xdr:to>
      <xdr:col>46</xdr:col>
      <xdr:colOff>38100</xdr:colOff>
      <xdr:row>39</xdr:row>
      <xdr:rowOff>49397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65924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0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119514</xdr:rowOff>
    </xdr:from>
    <xdr:to>
      <xdr:col>41</xdr:col>
      <xdr:colOff>101600</xdr:colOff>
      <xdr:row>39</xdr:row>
      <xdr:rowOff>49664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66190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119876</xdr:rowOff>
    </xdr:from>
    <xdr:to>
      <xdr:col>36</xdr:col>
      <xdr:colOff>165100</xdr:colOff>
      <xdr:row>39</xdr:row>
      <xdr:rowOff>50026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66552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41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122012</xdr:rowOff>
    </xdr:from>
    <xdr:to>
      <xdr:col>55</xdr:col>
      <xdr:colOff>0</xdr:colOff>
      <xdr:row>58</xdr:row>
      <xdr:rowOff>124789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66112"/>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123750</xdr:rowOff>
    </xdr:from>
    <xdr:to>
      <xdr:col>50</xdr:col>
      <xdr:colOff>114300</xdr:colOff>
      <xdr:row>58</xdr:row>
      <xdr:rowOff>124789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67850"/>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116763</xdr:rowOff>
    </xdr:from>
    <xdr:to>
      <xdr:col>45</xdr:col>
      <xdr:colOff>177800</xdr:colOff>
      <xdr:row>58</xdr:row>
      <xdr:rowOff>123750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60863"/>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116763</xdr:rowOff>
    </xdr:from>
    <xdr:to>
      <xdr:col>41</xdr:col>
      <xdr:colOff>50800</xdr:colOff>
      <xdr:row>58</xdr:row>
      <xdr:rowOff>121110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60863"/>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71212</xdr:rowOff>
    </xdr:from>
    <xdr:to>
      <xdr:col>55</xdr:col>
      <xdr:colOff>50800</xdr:colOff>
      <xdr:row>59</xdr:row>
      <xdr:rowOff>1362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73989</xdr:rowOff>
    </xdr:from>
    <xdr:to>
      <xdr:col>50</xdr:col>
      <xdr:colOff>165100</xdr:colOff>
      <xdr:row>59</xdr:row>
      <xdr:rowOff>4139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166716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72950</xdr:rowOff>
    </xdr:from>
    <xdr:to>
      <xdr:col>46</xdr:col>
      <xdr:colOff>38100</xdr:colOff>
      <xdr:row>59</xdr:row>
      <xdr:rowOff>3100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165677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65963</xdr:rowOff>
    </xdr:from>
    <xdr:to>
      <xdr:col>41</xdr:col>
      <xdr:colOff>101600</xdr:colOff>
      <xdr:row>58</xdr:row>
      <xdr:rowOff>167563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158690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70310</xdr:rowOff>
    </xdr:from>
    <xdr:to>
      <xdr:col>36</xdr:col>
      <xdr:colOff>165100</xdr:colOff>
      <xdr:row>59</xdr:row>
      <xdr:rowOff>460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163037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156694</xdr:rowOff>
    </xdr:from>
    <xdr:to>
      <xdr:col>55</xdr:col>
      <xdr:colOff>0</xdr:colOff>
      <xdr:row>79</xdr:row>
      <xdr:rowOff>3775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9794"/>
          <a:ext cx="83820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3775</xdr:rowOff>
    </xdr:from>
    <xdr:to>
      <xdr:col>50</xdr:col>
      <xdr:colOff>114300</xdr:colOff>
      <xdr:row>79</xdr:row>
      <xdr:rowOff>22673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4832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22673</xdr:rowOff>
    </xdr:from>
    <xdr:to>
      <xdr:col>45</xdr:col>
      <xdr:colOff>177800</xdr:colOff>
      <xdr:row>79</xdr:row>
      <xdr:rowOff>27546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67223"/>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27546</xdr:rowOff>
    </xdr:from>
    <xdr:to>
      <xdr:col>41</xdr:col>
      <xdr:colOff>50800</xdr:colOff>
      <xdr:row>79</xdr:row>
      <xdr:rowOff>30105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72096"/>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105894</xdr:rowOff>
    </xdr:from>
    <xdr:to>
      <xdr:col>55</xdr:col>
      <xdr:colOff>50800</xdr:colOff>
      <xdr:row>79</xdr:row>
      <xdr:rowOff>36044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20821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124425</xdr:rowOff>
    </xdr:from>
    <xdr:to>
      <xdr:col>50</xdr:col>
      <xdr:colOff>165100</xdr:colOff>
      <xdr:row>79</xdr:row>
      <xdr:rowOff>54575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45702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9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143323</xdr:rowOff>
    </xdr:from>
    <xdr:to>
      <xdr:col>46</xdr:col>
      <xdr:colOff>38100</xdr:colOff>
      <xdr:row>79</xdr:row>
      <xdr:rowOff>73473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64600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0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148196</xdr:rowOff>
    </xdr:from>
    <xdr:to>
      <xdr:col>41</xdr:col>
      <xdr:colOff>101600</xdr:colOff>
      <xdr:row>79</xdr:row>
      <xdr:rowOff>78346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69473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150755</xdr:rowOff>
    </xdr:from>
    <xdr:to>
      <xdr:col>36</xdr:col>
      <xdr:colOff>165100</xdr:colOff>
      <xdr:row>79</xdr:row>
      <xdr:rowOff>80905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72032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125619</xdr:rowOff>
    </xdr:from>
    <xdr:to>
      <xdr:col>55</xdr:col>
      <xdr:colOff>0</xdr:colOff>
      <xdr:row>99</xdr:row>
      <xdr:rowOff>10286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27719"/>
          <a:ext cx="838200" cy="5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148168</xdr:rowOff>
    </xdr:from>
    <xdr:to>
      <xdr:col>50</xdr:col>
      <xdr:colOff>114300</xdr:colOff>
      <xdr:row>99</xdr:row>
      <xdr:rowOff>10286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50268"/>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148168</xdr:rowOff>
    </xdr:from>
    <xdr:to>
      <xdr:col>45</xdr:col>
      <xdr:colOff>177800</xdr:colOff>
      <xdr:row>99</xdr:row>
      <xdr:rowOff>5705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50268"/>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138697</xdr:rowOff>
    </xdr:from>
    <xdr:to>
      <xdr:col>41</xdr:col>
      <xdr:colOff>50800</xdr:colOff>
      <xdr:row>99</xdr:row>
      <xdr:rowOff>5705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40797"/>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74819</xdr:rowOff>
    </xdr:from>
    <xdr:to>
      <xdr:col>55</xdr:col>
      <xdr:colOff>50800</xdr:colOff>
      <xdr:row>99</xdr:row>
      <xdr:rowOff>4969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130936</xdr:rowOff>
    </xdr:from>
    <xdr:to>
      <xdr:col>50</xdr:col>
      <xdr:colOff>165100</xdr:colOff>
      <xdr:row>99</xdr:row>
      <xdr:rowOff>61086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52213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97368</xdr:rowOff>
    </xdr:from>
    <xdr:to>
      <xdr:col>46</xdr:col>
      <xdr:colOff>38100</xdr:colOff>
      <xdr:row>99</xdr:row>
      <xdr:rowOff>27518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18645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9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126355</xdr:rowOff>
    </xdr:from>
    <xdr:to>
      <xdr:col>41</xdr:col>
      <xdr:colOff>101600</xdr:colOff>
      <xdr:row>99</xdr:row>
      <xdr:rowOff>56505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47632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87897</xdr:rowOff>
    </xdr:from>
    <xdr:to>
      <xdr:col>36</xdr:col>
      <xdr:colOff>165100</xdr:colOff>
      <xdr:row>99</xdr:row>
      <xdr:rowOff>18047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9174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8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166538</xdr:rowOff>
    </xdr:from>
    <xdr:to>
      <xdr:col>85</xdr:col>
      <xdr:colOff>127000</xdr:colOff>
      <xdr:row>38</xdr:row>
      <xdr:rowOff>96038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10188"/>
          <a:ext cx="8382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96038</xdr:rowOff>
    </xdr:from>
    <xdr:to>
      <xdr:col>81</xdr:col>
      <xdr:colOff>50800</xdr:colOff>
      <xdr:row>38</xdr:row>
      <xdr:rowOff>115408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11138"/>
          <a:ext cx="8890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115408</xdr:rowOff>
    </xdr:from>
    <xdr:to>
      <xdr:col>76</xdr:col>
      <xdr:colOff>114300</xdr:colOff>
      <xdr:row>38</xdr:row>
      <xdr:rowOff>115438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30508"/>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113701</xdr:rowOff>
    </xdr:from>
    <xdr:to>
      <xdr:col>71</xdr:col>
      <xdr:colOff>177800</xdr:colOff>
      <xdr:row>38</xdr:row>
      <xdr:rowOff>115438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2880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115738</xdr:rowOff>
    </xdr:from>
    <xdr:to>
      <xdr:col>85</xdr:col>
      <xdr:colOff>177800</xdr:colOff>
      <xdr:row>38</xdr:row>
      <xdr:rowOff>45887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59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94165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45238</xdr:rowOff>
    </xdr:from>
    <xdr:to>
      <xdr:col>81</xdr:col>
      <xdr:colOff>101600</xdr:colOff>
      <xdr:row>38</xdr:row>
      <xdr:rowOff>146838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137965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64608</xdr:rowOff>
    </xdr:from>
    <xdr:to>
      <xdr:col>76</xdr:col>
      <xdr:colOff>165100</xdr:colOff>
      <xdr:row>38</xdr:row>
      <xdr:rowOff>166208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157335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64638</xdr:rowOff>
    </xdr:from>
    <xdr:to>
      <xdr:col>72</xdr:col>
      <xdr:colOff>38100</xdr:colOff>
      <xdr:row>38</xdr:row>
      <xdr:rowOff>166238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157365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62901</xdr:rowOff>
    </xdr:from>
    <xdr:to>
      <xdr:col>67</xdr:col>
      <xdr:colOff>101600</xdr:colOff>
      <xdr:row>38</xdr:row>
      <xdr:rowOff>164501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155628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49934</xdr:rowOff>
    </xdr:from>
    <xdr:to>
      <xdr:col>85</xdr:col>
      <xdr:colOff>127000</xdr:colOff>
      <xdr:row>58</xdr:row>
      <xdr:rowOff>89515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94034"/>
          <a:ext cx="838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89515</xdr:rowOff>
    </xdr:from>
    <xdr:to>
      <xdr:col>81</xdr:col>
      <xdr:colOff>50800</xdr:colOff>
      <xdr:row>58</xdr:row>
      <xdr:rowOff>112723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33615"/>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104039</xdr:rowOff>
    </xdr:from>
    <xdr:to>
      <xdr:col>76</xdr:col>
      <xdr:colOff>114300</xdr:colOff>
      <xdr:row>58</xdr:row>
      <xdr:rowOff>112723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48139"/>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104039</xdr:rowOff>
    </xdr:from>
    <xdr:to>
      <xdr:col>71</xdr:col>
      <xdr:colOff>177800</xdr:colOff>
      <xdr:row>58</xdr:row>
      <xdr:rowOff>116935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8139"/>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170584</xdr:rowOff>
    </xdr:from>
    <xdr:to>
      <xdr:col>85</xdr:col>
      <xdr:colOff>177800</xdr:colOff>
      <xdr:row>58</xdr:row>
      <xdr:rowOff>100734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85511</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38715</xdr:rowOff>
    </xdr:from>
    <xdr:to>
      <xdr:col>81</xdr:col>
      <xdr:colOff>101600</xdr:colOff>
      <xdr:row>58</xdr:row>
      <xdr:rowOff>140315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131442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61923</xdr:rowOff>
    </xdr:from>
    <xdr:to>
      <xdr:col>76</xdr:col>
      <xdr:colOff>165100</xdr:colOff>
      <xdr:row>58</xdr:row>
      <xdr:rowOff>163523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154650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53239</xdr:rowOff>
    </xdr:from>
    <xdr:to>
      <xdr:col>72</xdr:col>
      <xdr:colOff>38100</xdr:colOff>
      <xdr:row>58</xdr:row>
      <xdr:rowOff>154839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145966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66135</xdr:rowOff>
    </xdr:from>
    <xdr:to>
      <xdr:col>67</xdr:col>
      <xdr:colOff>101600</xdr:colOff>
      <xdr:row>58</xdr:row>
      <xdr:rowOff>167735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158862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35891</xdr:rowOff>
    </xdr:from>
    <xdr:to>
      <xdr:col>85</xdr:col>
      <xdr:colOff>127000</xdr:colOff>
      <xdr:row>79</xdr:row>
      <xdr:rowOff>43134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0441"/>
          <a:ext cx="8382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36573</xdr:rowOff>
    </xdr:from>
    <xdr:to>
      <xdr:col>81</xdr:col>
      <xdr:colOff>50800</xdr:colOff>
      <xdr:row>79</xdr:row>
      <xdr:rowOff>43134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112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36573</xdr:rowOff>
    </xdr:from>
    <xdr:to>
      <xdr:col>76</xdr:col>
      <xdr:colOff>114300</xdr:colOff>
      <xdr:row>79</xdr:row>
      <xdr:rowOff>44031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81123"/>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44031</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156541</xdr:rowOff>
    </xdr:from>
    <xdr:to>
      <xdr:col>85</xdr:col>
      <xdr:colOff>177800</xdr:colOff>
      <xdr:row>79</xdr:row>
      <xdr:rowOff>86691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163784</xdr:rowOff>
    </xdr:from>
    <xdr:to>
      <xdr:col>81</xdr:col>
      <xdr:colOff>101600</xdr:colOff>
      <xdr:row>79</xdr:row>
      <xdr:rowOff>93934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85061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2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157223</xdr:rowOff>
    </xdr:from>
    <xdr:to>
      <xdr:col>76</xdr:col>
      <xdr:colOff>165100</xdr:colOff>
      <xdr:row>79</xdr:row>
      <xdr:rowOff>87373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78500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164681</xdr:rowOff>
    </xdr:from>
    <xdr:to>
      <xdr:col>72</xdr:col>
      <xdr:colOff>38100</xdr:colOff>
      <xdr:row>79</xdr:row>
      <xdr:rowOff>94831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85958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16069</xdr:rowOff>
    </xdr:from>
    <xdr:to>
      <xdr:col>85</xdr:col>
      <xdr:colOff>127000</xdr:colOff>
      <xdr:row>99</xdr:row>
      <xdr:rowOff>27716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89619"/>
          <a:ext cx="8382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11407</xdr:rowOff>
    </xdr:from>
    <xdr:to>
      <xdr:col>81</xdr:col>
      <xdr:colOff>50800</xdr:colOff>
      <xdr:row>99</xdr:row>
      <xdr:rowOff>27716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13507"/>
          <a:ext cx="889000" cy="18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124899</xdr:rowOff>
    </xdr:from>
    <xdr:to>
      <xdr:col>76</xdr:col>
      <xdr:colOff>114300</xdr:colOff>
      <xdr:row>98</xdr:row>
      <xdr:rowOff>11407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55549"/>
          <a:ext cx="889000" cy="5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124899</xdr:rowOff>
    </xdr:from>
    <xdr:to>
      <xdr:col>71</xdr:col>
      <xdr:colOff>177800</xdr:colOff>
      <xdr:row>98</xdr:row>
      <xdr:rowOff>166976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55549"/>
          <a:ext cx="889000" cy="2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136719</xdr:rowOff>
    </xdr:from>
    <xdr:to>
      <xdr:col>85</xdr:col>
      <xdr:colOff>177800</xdr:colOff>
      <xdr:row>99</xdr:row>
      <xdr:rowOff>66869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3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51646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148366</xdr:rowOff>
    </xdr:from>
    <xdr:to>
      <xdr:col>81</xdr:col>
      <xdr:colOff>101600</xdr:colOff>
      <xdr:row>99</xdr:row>
      <xdr:rowOff>78516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69643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132057</xdr:rowOff>
    </xdr:from>
    <xdr:to>
      <xdr:col>76</xdr:col>
      <xdr:colOff>165100</xdr:colOff>
      <xdr:row>98</xdr:row>
      <xdr:rowOff>62207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78734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3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74099</xdr:rowOff>
    </xdr:from>
    <xdr:to>
      <xdr:col>72</xdr:col>
      <xdr:colOff>38100</xdr:colOff>
      <xdr:row>98</xdr:row>
      <xdr:rowOff>4249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20776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7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116176</xdr:rowOff>
    </xdr:from>
    <xdr:to>
      <xdr:col>67</xdr:col>
      <xdr:colOff>101600</xdr:colOff>
      <xdr:row>99</xdr:row>
      <xdr:rowOff>46326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1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37453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前年度比で大幅に増加しているが、これは新型コロナウイルス感染症に伴う特別定額給付金によるものである。年々増加傾向にある民生費は、障がい者自立支援給付費、子育て応援緊急給付金給付事業費など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年度における主な増加要因となっている。土木費は道路事業の増により前年比</a:t>
          </a:r>
          <a:r>
            <a:rPr kumimoji="1" lang="en-US" altLang="ja-JP" sz="1300">
              <a:latin typeface="ＭＳ Ｐゴシック" panose="020B0600070205080204" pitchFamily="50" charset="-128"/>
              <a:ea typeface="ＭＳ Ｐゴシック" panose="020B0600070205080204" pitchFamily="50" charset="-128"/>
            </a:rPr>
            <a:t>51,551</a:t>
          </a:r>
          <a:r>
            <a:rPr kumimoji="1" lang="ja-JP" altLang="en-US" sz="1300">
              <a:latin typeface="ＭＳ Ｐゴシック" panose="020B0600070205080204" pitchFamily="50" charset="-128"/>
              <a:ea typeface="ＭＳ Ｐゴシック" panose="020B0600070205080204" pitchFamily="50" charset="-128"/>
            </a:rPr>
            <a:t>円増加し、消防費においては消防団詰所建設工事、移動系防災行政無線の更新事業等による増が主な要因となっており、特別定額給費金を除けば、建設事業によるコスト増が令和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年度は大きなウエイトを占めている。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財政調整基金残高は、適切な財源の確保と歳出の精査により、新たに約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億円の積立てを行った。</a:t>
          </a:r>
          <a:r>
            <a:rPr kumimoji="1" lang="ja-JP" altLang="en-US" sz="1400">
              <a:solidFill>
                <a:sysClr val="windowText" lastClr="000000"/>
              </a:solidFill>
              <a:latin typeface="ＭＳ ゴシック" pitchFamily="49" charset="-128"/>
              <a:ea typeface="ＭＳ ゴシック" pitchFamily="49" charset="-128"/>
            </a:rPr>
            <a:t>実質収支比率については、昨年度比で翌年度に繰越すべき財源が大幅に増加したことにより、数値が低下しているが、適正範囲に収まっている。実質単年度収支比率については、昨年度より値は低くなっているが、昨年度比で財調基金積立額が減少したことと、単年度収支がマイナスであることが要因となっている。</a:t>
          </a:r>
          <a:r>
            <a:rPr kumimoji="1" lang="ja-JP" altLang="en-US" sz="1400">
              <a:latin typeface="ＭＳ ゴシック" pitchFamily="49" charset="-128"/>
              <a:ea typeface="ＭＳ ゴシック" pitchFamily="49" charset="-128"/>
            </a:rPr>
            <a:t>今後も、事務事業の見直しなど歳出の合理化等を推進し、健全な行財政運営に努めていく。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全会計とも毎年度黒字となっている。引き続き、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持続的な経財政運営の健全化を図ることとしている。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4022937</v>
      </c>
      <c r="BO4" s="464"/>
      <c r="BP4" s="464"/>
      <c r="BQ4" s="464"/>
      <c r="BR4" s="464"/>
      <c r="BS4" s="464"/>
      <c r="BT4" s="464"/>
      <c r="BU4" s="465"/>
      <c r="BV4" s="463">
        <v>3070452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5.7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3854209</v>
      </c>
      <c r="BO5" s="469"/>
      <c r="BP5" s="469"/>
      <c r="BQ5" s="469"/>
      <c r="BR5" s="469"/>
      <c r="BS5" s="469"/>
      <c r="BT5" s="469"/>
      <c r="BU5" s="470"/>
      <c r="BV5" s="468">
        <v>2918741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81.8</v>
      </c>
      <c r="CU5" s="439"/>
      <c r="CV5" s="439"/>
      <c r="CW5" s="439"/>
      <c r="CX5" s="439"/>
      <c r="CY5" s="439"/>
      <c r="CZ5" s="439"/>
      <c r="DA5" s="440"/>
      <c r="DB5" s="438">
        <v>74.3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168728</v>
      </c>
      <c r="BO6" s="469"/>
      <c r="BP6" s="469"/>
      <c r="BQ6" s="469"/>
      <c r="BR6" s="469"/>
      <c r="BS6" s="469"/>
      <c r="BT6" s="469"/>
      <c r="BU6" s="470"/>
      <c r="BV6" s="468">
        <v>151711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81.8</v>
      </c>
      <c r="CU6" s="622"/>
      <c r="CV6" s="622"/>
      <c r="CW6" s="622"/>
      <c r="CX6" s="622"/>
      <c r="CY6" s="622"/>
      <c r="CZ6" s="622"/>
      <c r="DA6" s="623"/>
      <c r="DB6" s="621">
        <v>74.3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72472</v>
      </c>
      <c r="BO7" s="469"/>
      <c r="BP7" s="469"/>
      <c r="BQ7" s="469"/>
      <c r="BR7" s="469"/>
      <c r="BS7" s="469"/>
      <c r="BT7" s="469"/>
      <c r="BU7" s="470"/>
      <c r="BV7" s="468">
        <v>27412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2169632</v>
      </c>
      <c r="CU7" s="469"/>
      <c r="CV7" s="469"/>
      <c r="CW7" s="469"/>
      <c r="CX7" s="469"/>
      <c r="CY7" s="469"/>
      <c r="CZ7" s="469"/>
      <c r="DA7" s="470"/>
      <c r="DB7" s="468">
        <v>2192067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96256</v>
      </c>
      <c r="BO8" s="469"/>
      <c r="BP8" s="469"/>
      <c r="BQ8" s="469"/>
      <c r="BR8" s="469"/>
      <c r="BS8" s="469"/>
      <c r="BT8" s="469"/>
      <c r="BU8" s="470"/>
      <c r="BV8" s="468">
        <v>124299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4279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-28043</v>
      </c>
      <c r="BO9" s="469"/>
      <c r="BP9" s="469"/>
      <c r="BQ9" s="469"/>
      <c r="BR9" s="469"/>
      <c r="BS9" s="469"/>
      <c r="BT9" s="469"/>
      <c r="BU9" s="470"/>
      <c r="BV9" s="468">
        <v>6117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8.9</v>
      </c>
      <c r="CU9" s="439"/>
      <c r="CV9" s="439"/>
      <c r="CW9" s="439"/>
      <c r="CX9" s="439"/>
      <c r="CY9" s="439"/>
      <c r="CZ9" s="439"/>
      <c r="DA9" s="440"/>
      <c r="DB9" s="438">
        <v>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4462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102</v>
      </c>
      <c r="AV10" s="526"/>
      <c r="AW10" s="526"/>
      <c r="AX10" s="526"/>
      <c r="AY10" s="448" t="s">
        <v>120</v>
      </c>
      <c r="AZ10" s="449"/>
      <c r="BA10" s="449"/>
      <c r="BB10" s="449"/>
      <c r="BC10" s="449"/>
      <c r="BD10" s="449"/>
      <c r="BE10" s="449"/>
      <c r="BF10" s="449"/>
      <c r="BG10" s="449"/>
      <c r="BH10" s="449"/>
      <c r="BI10" s="449"/>
      <c r="BJ10" s="449"/>
      <c r="BK10" s="449"/>
      <c r="BL10" s="449"/>
      <c r="BM10" s="450"/>
      <c r="BN10" s="468">
        <v>154240</v>
      </c>
      <c r="BO10" s="469"/>
      <c r="BP10" s="469"/>
      <c r="BQ10" s="469"/>
      <c r="BR10" s="469"/>
      <c r="BS10" s="469"/>
      <c r="BT10" s="469"/>
      <c r="BU10" s="470"/>
      <c r="BV10" s="468">
        <v>332478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2700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4478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4437</v>
      </c>
      <c r="S13" s="572"/>
      <c r="T13" s="572"/>
      <c r="U13" s="572"/>
      <c r="V13" s="573"/>
      <c r="W13" s="559" t="s">
        <v>140</v>
      </c>
      <c r="X13" s="481"/>
      <c r="Y13" s="481"/>
      <c r="Z13" s="481"/>
      <c r="AA13" s="481"/>
      <c r="AB13" s="482"/>
      <c r="AC13" s="444">
        <v>541</v>
      </c>
      <c r="AD13" s="445"/>
      <c r="AE13" s="445"/>
      <c r="AF13" s="445"/>
      <c r="AG13" s="446"/>
      <c r="AH13" s="444">
        <v>572</v>
      </c>
      <c r="AI13" s="445"/>
      <c r="AJ13" s="445"/>
      <c r="AK13" s="445"/>
      <c r="AL13" s="447"/>
      <c r="AM13" s="537" t="s">
        <v>141</v>
      </c>
      <c r="AN13" s="442"/>
      <c r="AO13" s="442"/>
      <c r="AP13" s="442"/>
      <c r="AQ13" s="442"/>
      <c r="AR13" s="442"/>
      <c r="AS13" s="442"/>
      <c r="AT13" s="443"/>
      <c r="AU13" s="525" t="s">
        <v>125</v>
      </c>
      <c r="AV13" s="526"/>
      <c r="AW13" s="526"/>
      <c r="AX13" s="526"/>
      <c r="AY13" s="448" t="s">
        <v>142</v>
      </c>
      <c r="AZ13" s="449"/>
      <c r="BA13" s="449"/>
      <c r="BB13" s="449"/>
      <c r="BC13" s="449"/>
      <c r="BD13" s="449"/>
      <c r="BE13" s="449"/>
      <c r="BF13" s="449"/>
      <c r="BG13" s="449"/>
      <c r="BH13" s="449"/>
      <c r="BI13" s="449"/>
      <c r="BJ13" s="449"/>
      <c r="BK13" s="449"/>
      <c r="BL13" s="449"/>
      <c r="BM13" s="450"/>
      <c r="BN13" s="468">
        <v>128897</v>
      </c>
      <c r="BO13" s="469"/>
      <c r="BP13" s="469"/>
      <c r="BQ13" s="469"/>
      <c r="BR13" s="469"/>
      <c r="BS13" s="469"/>
      <c r="BT13" s="469"/>
      <c r="BU13" s="470"/>
      <c r="BV13" s="468">
        <v>338595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4.9000000000000004</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4574</v>
      </c>
      <c r="S14" s="572"/>
      <c r="T14" s="572"/>
      <c r="U14" s="572"/>
      <c r="V14" s="573"/>
      <c r="W14" s="574"/>
      <c r="X14" s="484"/>
      <c r="Y14" s="484"/>
      <c r="Z14" s="484"/>
      <c r="AA14" s="484"/>
      <c r="AB14" s="485"/>
      <c r="AC14" s="564">
        <v>22</v>
      </c>
      <c r="AD14" s="565"/>
      <c r="AE14" s="565"/>
      <c r="AF14" s="565"/>
      <c r="AG14" s="566"/>
      <c r="AH14" s="564">
        <v>22.5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4533</v>
      </c>
      <c r="S15" s="572"/>
      <c r="T15" s="572"/>
      <c r="U15" s="572"/>
      <c r="V15" s="573"/>
      <c r="W15" s="559" t="s">
        <v>147</v>
      </c>
      <c r="X15" s="481"/>
      <c r="Y15" s="481"/>
      <c r="Z15" s="481"/>
      <c r="AA15" s="481"/>
      <c r="AB15" s="482"/>
      <c r="AC15" s="444">
        <v>647</v>
      </c>
      <c r="AD15" s="445"/>
      <c r="AE15" s="445"/>
      <c r="AF15" s="445"/>
      <c r="AG15" s="446"/>
      <c r="AH15" s="444">
        <v>705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605330</v>
      </c>
      <c r="BO15" s="464"/>
      <c r="BP15" s="464"/>
      <c r="BQ15" s="464"/>
      <c r="BR15" s="464"/>
      <c r="BS15" s="464"/>
      <c r="BT15" s="464"/>
      <c r="BU15" s="465"/>
      <c r="BV15" s="463">
        <v>576347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26.3</v>
      </c>
      <c r="AD16" s="565"/>
      <c r="AE16" s="565"/>
      <c r="AF16" s="565"/>
      <c r="AG16" s="566"/>
      <c r="AH16" s="564">
        <v>27.7</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2010084</v>
      </c>
      <c r="BO16" s="469"/>
      <c r="BP16" s="469"/>
      <c r="BQ16" s="469"/>
      <c r="BR16" s="469"/>
      <c r="BS16" s="469"/>
      <c r="BT16" s="469"/>
      <c r="BU16" s="470"/>
      <c r="BV16" s="468">
        <v>1971017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1270</v>
      </c>
      <c r="AD17" s="445"/>
      <c r="AE17" s="445"/>
      <c r="AF17" s="445"/>
      <c r="AG17" s="446"/>
      <c r="AH17" s="444">
        <v>1265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758718</v>
      </c>
      <c r="BO17" s="469"/>
      <c r="BP17" s="469"/>
      <c r="BQ17" s="469"/>
      <c r="BR17" s="469"/>
      <c r="BS17" s="469"/>
      <c r="BT17" s="469"/>
      <c r="BU17" s="470"/>
      <c r="BV17" s="468">
        <v>722360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70.62</v>
      </c>
      <c r="M18" s="533"/>
      <c r="N18" s="533"/>
      <c r="O18" s="533"/>
      <c r="P18" s="533"/>
      <c r="Q18" s="533"/>
      <c r="R18" s="534"/>
      <c r="S18" s="534"/>
      <c r="T18" s="534"/>
      <c r="U18" s="534"/>
      <c r="V18" s="535"/>
      <c r="W18" s="549"/>
      <c r="X18" s="550"/>
      <c r="Y18" s="550"/>
      <c r="Z18" s="550"/>
      <c r="AA18" s="550"/>
      <c r="AB18" s="560"/>
      <c r="AC18" s="432">
        <v>51.7</v>
      </c>
      <c r="AD18" s="433"/>
      <c r="AE18" s="433"/>
      <c r="AF18" s="433"/>
      <c r="AG18" s="536"/>
      <c r="AH18" s="432">
        <v>49.8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1711220</v>
      </c>
      <c r="BO18" s="469"/>
      <c r="BP18" s="469"/>
      <c r="BQ18" s="469"/>
      <c r="BR18" s="469"/>
      <c r="BS18" s="469"/>
      <c r="BT18" s="469"/>
      <c r="BU18" s="470"/>
      <c r="BV18" s="468">
        <v>1597560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61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2553396</v>
      </c>
      <c r="BO19" s="469"/>
      <c r="BP19" s="469"/>
      <c r="BQ19" s="469"/>
      <c r="BR19" s="469"/>
      <c r="BS19" s="469"/>
      <c r="BT19" s="469"/>
      <c r="BU19" s="470"/>
      <c r="BV19" s="468">
        <v>2483801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1474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2017751</v>
      </c>
      <c r="BO23" s="469"/>
      <c r="BP23" s="469"/>
      <c r="BQ23" s="469"/>
      <c r="BR23" s="469"/>
      <c r="BS23" s="469"/>
      <c r="BT23" s="469"/>
      <c r="BU23" s="470"/>
      <c r="BV23" s="468">
        <v>1786791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6710</v>
      </c>
      <c r="R24" s="445"/>
      <c r="S24" s="445"/>
      <c r="T24" s="445"/>
      <c r="U24" s="445"/>
      <c r="V24" s="446"/>
      <c r="W24" s="510"/>
      <c r="X24" s="501"/>
      <c r="Y24" s="502"/>
      <c r="Z24" s="441" t="s">
        <v>171</v>
      </c>
      <c r="AA24" s="442"/>
      <c r="AB24" s="442"/>
      <c r="AC24" s="442"/>
      <c r="AD24" s="442"/>
      <c r="AE24" s="442"/>
      <c r="AF24" s="442"/>
      <c r="AG24" s="443"/>
      <c r="AH24" s="444">
        <v>55</v>
      </c>
      <c r="AI24" s="445"/>
      <c r="AJ24" s="445"/>
      <c r="AK24" s="445"/>
      <c r="AL24" s="446"/>
      <c r="AM24" s="444">
        <v>152625</v>
      </c>
      <c r="AN24" s="445"/>
      <c r="AO24" s="445"/>
      <c r="AP24" s="445"/>
      <c r="AQ24" s="445"/>
      <c r="AR24" s="446"/>
      <c r="AS24" s="444">
        <v>2775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1522948</v>
      </c>
      <c r="BO24" s="469"/>
      <c r="BP24" s="469"/>
      <c r="BQ24" s="469"/>
      <c r="BR24" s="469"/>
      <c r="BS24" s="469"/>
      <c r="BT24" s="469"/>
      <c r="BU24" s="470"/>
      <c r="BV24" s="468">
        <v>1538938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5550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129</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51821</v>
      </c>
      <c r="BO25" s="464"/>
      <c r="BP25" s="464"/>
      <c r="BQ25" s="464"/>
      <c r="BR25" s="464"/>
      <c r="BS25" s="464"/>
      <c r="BT25" s="464"/>
      <c r="BU25" s="465"/>
      <c r="BV25" s="463">
        <v>71390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5027</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2690</v>
      </c>
      <c r="R27" s="445"/>
      <c r="S27" s="445"/>
      <c r="T27" s="445"/>
      <c r="U27" s="445"/>
      <c r="V27" s="446"/>
      <c r="W27" s="510"/>
      <c r="X27" s="501"/>
      <c r="Y27" s="502"/>
      <c r="Z27" s="441" t="s">
        <v>181</v>
      </c>
      <c r="AA27" s="442"/>
      <c r="AB27" s="442"/>
      <c r="AC27" s="442"/>
      <c r="AD27" s="442"/>
      <c r="AE27" s="442"/>
      <c r="AF27" s="442"/>
      <c r="AG27" s="443"/>
      <c r="AH27" s="444" t="s">
        <v>138</v>
      </c>
      <c r="AI27" s="445"/>
      <c r="AJ27" s="445"/>
      <c r="AK27" s="445"/>
      <c r="AL27" s="446"/>
      <c r="AM27" s="444" t="s">
        <v>138</v>
      </c>
      <c r="AN27" s="445"/>
      <c r="AO27" s="445"/>
      <c r="AP27" s="445"/>
      <c r="AQ27" s="445"/>
      <c r="AR27" s="446"/>
      <c r="AS27" s="444" t="s">
        <v>138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52266</v>
      </c>
      <c r="BO27" s="472"/>
      <c r="BP27" s="472"/>
      <c r="BQ27" s="472"/>
      <c r="BR27" s="472"/>
      <c r="BS27" s="472"/>
      <c r="BT27" s="472"/>
      <c r="BU27" s="473"/>
      <c r="BV27" s="471">
        <v>52240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2010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1589473</v>
      </c>
      <c r="BO28" s="464"/>
      <c r="BP28" s="464"/>
      <c r="BQ28" s="464"/>
      <c r="BR28" s="464"/>
      <c r="BS28" s="464"/>
      <c r="BT28" s="464"/>
      <c r="BU28" s="465"/>
      <c r="BV28" s="463">
        <v>1435233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8</v>
      </c>
      <c r="M29" s="445"/>
      <c r="N29" s="445"/>
      <c r="O29" s="445"/>
      <c r="P29" s="446"/>
      <c r="Q29" s="444">
        <v>1810</v>
      </c>
      <c r="R29" s="445"/>
      <c r="S29" s="445"/>
      <c r="T29" s="445"/>
      <c r="U29" s="445"/>
      <c r="V29" s="446"/>
      <c r="W29" s="511"/>
      <c r="X29" s="512"/>
      <c r="Y29" s="513"/>
      <c r="Z29" s="441" t="s">
        <v>187</v>
      </c>
      <c r="AA29" s="442"/>
      <c r="AB29" s="442"/>
      <c r="AC29" s="442"/>
      <c r="AD29" s="442"/>
      <c r="AE29" s="442"/>
      <c r="AF29" s="442"/>
      <c r="AG29" s="443"/>
      <c r="AH29" s="444">
        <v>55</v>
      </c>
      <c r="AI29" s="445"/>
      <c r="AJ29" s="445"/>
      <c r="AK29" s="445"/>
      <c r="AL29" s="446"/>
      <c r="AM29" s="444">
        <v>152625</v>
      </c>
      <c r="AN29" s="445"/>
      <c r="AO29" s="445"/>
      <c r="AP29" s="445"/>
      <c r="AQ29" s="445"/>
      <c r="AR29" s="446"/>
      <c r="AS29" s="444">
        <v>2775</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436</v>
      </c>
      <c r="BO29" s="469"/>
      <c r="BP29" s="469"/>
      <c r="BQ29" s="469"/>
      <c r="BR29" s="469"/>
      <c r="BS29" s="469"/>
      <c r="BT29" s="469"/>
      <c r="BU29" s="470"/>
      <c r="BV29" s="468">
        <v>436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92.3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785549</v>
      </c>
      <c r="BO30" s="472"/>
      <c r="BP30" s="472"/>
      <c r="BQ30" s="472"/>
      <c r="BR30" s="472"/>
      <c r="BS30" s="472"/>
      <c r="BT30" s="472"/>
      <c r="BU30" s="473"/>
      <c r="BV30" s="471">
        <v>778269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朝日村国民健康保険特別会計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朝日村簡易水道事業会計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あさひプライムスキー場事業特別会計</v>
      </c>
      <c r="BH34" s="426"/>
      <c r="BI34" s="426"/>
      <c r="BJ34" s="426"/>
      <c r="BK34" s="426"/>
      <c r="BL34" s="426"/>
      <c r="BM34" s="426"/>
      <c r="BN34" s="426"/>
      <c r="BO34" s="426"/>
      <c r="BP34" s="426"/>
      <c r="BQ34" s="426"/>
      <c r="BR34" s="426"/>
      <c r="BS34" s="426"/>
      <c r="BT34" s="426"/>
      <c r="BU34" s="426"/>
      <c r="BV34" s="214"/>
      <c r="BW34" s="427" t="str">
        <f>IF(BY34="","",MAX(C34:D43,U34:V43,AM34:AN43,BE34:BF43)+1)</f>
        <v/>
      </c>
      <c r="BX34" s="427"/>
      <c r="BY34" s="426" t="str">
        <f>IF('各会計、関係団体の財政状況及び健全化判断比率'!B68="","",'各会計、関係団体の財政状況及び健全化判断比率'!B68)</f>
        <v/>
      </c>
      <c r="BZ34" s="426"/>
      <c r="CA34" s="426"/>
      <c r="CB34" s="426"/>
      <c r="CC34" s="426"/>
      <c r="CD34" s="426"/>
      <c r="CE34" s="426"/>
      <c r="CF34" s="426"/>
      <c r="CG34" s="426"/>
      <c r="CH34" s="426"/>
      <c r="CI34" s="426"/>
      <c r="CJ34" s="426"/>
      <c r="CK34" s="426"/>
      <c r="CL34" s="426"/>
      <c r="CM34" s="426"/>
      <c r="CN34" s="214"/>
      <c r="CO34" s="427">
        <f>IF(CQ34="","",MAX(C34:D43,U34:V43,AM34:AN43,BE34:BF43,BW34:BX43)+1)</f>
        <v>8</v>
      </c>
      <c r="CP34" s="427"/>
      <c r="CQ34" s="426" t="str">
        <f>IF('各会計、関係団体の財政状況及び健全化判断比率'!BS7="","",'各会計、関係団体の財政状況及び健全化判断比率'!BS7)</f>
        <v>朝日村土地開発公社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朝日村介護保険特別会計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朝日村下水道事業会計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t="str">
        <f t="shared" ref="BW35:BW43" si="2">IF(BY35="","",BW34+1)</f>
        <v/>
      </c>
      <c r="BX35" s="427"/>
      <c r="BY35" s="426" t="str">
        <f>IF('各会計、関係団体の財政状況及び健全化判断比率'!B69="","",'各会計、関係団体の財政状況及び健全化判断比率'!B69)</f>
        <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EWwdXQ3y5CAQba51l6S+6bHDrO2nlKNjE1oSge4hnqLOKtCA0xEgUPBZ29sry/kXMoohZ1VJRfjqsSsY/nd8sg==" saltValue="SwM8n8ikAB8X9ShhxYtS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569</v>
      </c>
      <c r="D34" s="1250"/>
      <c r="E34" s="1251"/>
      <c r="F34" s="32" t="s">
        <v>522</v>
      </c>
      <c r="G34" s="33" t="s">
        <v>522</v>
      </c>
      <c r="H34" s="33" t="s">
        <v>522</v>
      </c>
      <c r="I34" s="33">
        <v>3.02</v>
      </c>
      <c r="J34" s="34">
        <v>6.03</v>
      </c>
      <c r="K34" s="22"/>
      <c r="L34" s="22"/>
      <c r="M34" s="22"/>
      <c r="N34" s="22"/>
      <c r="O34" s="22"/>
      <c r="P34" s="22"/>
    </row>
    <row r="35" spans="1:16" ht="39" customHeight="1" x14ac:dyDescent="0.15">
      <c r="A35" s="22"/>
      <c r="B35" s="35"/>
      <c r="C35" s="1244" t="s">
        <v>570</v>
      </c>
      <c r="D35" s="1245"/>
      <c r="E35" s="1246"/>
      <c r="F35" s="36">
        <v>7.41</v>
      </c>
      <c r="G35" s="37">
        <v>6.12</v>
      </c>
      <c r="H35" s="37">
        <v>5.46</v>
      </c>
      <c r="I35" s="37">
        <v>5.67</v>
      </c>
      <c r="J35" s="38">
        <v>4.43</v>
      </c>
      <c r="K35" s="22"/>
      <c r="L35" s="22"/>
      <c r="M35" s="22"/>
      <c r="N35" s="22"/>
      <c r="O35" s="22"/>
      <c r="P35" s="22"/>
    </row>
    <row r="36" spans="1:16" ht="39" customHeight="1" x14ac:dyDescent="0.15">
      <c r="A36" s="22"/>
      <c r="B36" s="35"/>
      <c r="C36" s="1244" t="s">
        <v>571</v>
      </c>
      <c r="D36" s="1245"/>
      <c r="E36" s="1246"/>
      <c r="F36" s="36" t="s">
        <v>522</v>
      </c>
      <c r="G36" s="37" t="s">
        <v>522</v>
      </c>
      <c r="H36" s="37" t="s">
        <v>522</v>
      </c>
      <c r="I36" s="37">
        <v>0.99</v>
      </c>
      <c r="J36" s="38">
        <v>2.14</v>
      </c>
      <c r="K36" s="22"/>
      <c r="L36" s="22"/>
      <c r="M36" s="22"/>
      <c r="N36" s="22"/>
      <c r="O36" s="22"/>
      <c r="P36" s="22"/>
    </row>
    <row r="37" spans="1:16" ht="39" customHeight="1" x14ac:dyDescent="0.15">
      <c r="A37" s="22"/>
      <c r="B37" s="35"/>
      <c r="C37" s="1244" t="s">
        <v>572</v>
      </c>
      <c r="D37" s="1245"/>
      <c r="E37" s="1246"/>
      <c r="F37" s="36">
        <v>0.46</v>
      </c>
      <c r="G37" s="37">
        <v>0.16</v>
      </c>
      <c r="H37" s="37">
        <v>0.14000000000000001</v>
      </c>
      <c r="I37" s="37">
        <v>0</v>
      </c>
      <c r="J37" s="38">
        <v>0.46</v>
      </c>
      <c r="K37" s="22"/>
      <c r="L37" s="22"/>
      <c r="M37" s="22"/>
      <c r="N37" s="22"/>
      <c r="O37" s="22"/>
      <c r="P37" s="22"/>
    </row>
    <row r="38" spans="1:16" ht="39" customHeight="1" x14ac:dyDescent="0.15">
      <c r="A38" s="22"/>
      <c r="B38" s="35"/>
      <c r="C38" s="1244" t="s">
        <v>573</v>
      </c>
      <c r="D38" s="1245"/>
      <c r="E38" s="1246"/>
      <c r="F38" s="36">
        <v>1.5</v>
      </c>
      <c r="G38" s="37">
        <v>0.7</v>
      </c>
      <c r="H38" s="37">
        <v>0.09</v>
      </c>
      <c r="I38" s="37">
        <v>0.09</v>
      </c>
      <c r="J38" s="38">
        <v>0.24</v>
      </c>
      <c r="K38" s="22"/>
      <c r="L38" s="22"/>
      <c r="M38" s="22"/>
      <c r="N38" s="22"/>
      <c r="O38" s="22"/>
      <c r="P38" s="22"/>
    </row>
    <row r="39" spans="1:16" ht="39" customHeight="1" x14ac:dyDescent="0.15">
      <c r="A39" s="22"/>
      <c r="B39" s="35"/>
      <c r="C39" s="1244" t="s">
        <v>574</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575</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576</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577</v>
      </c>
      <c r="D43" s="1248"/>
      <c r="E43" s="1249"/>
      <c r="F43" s="41">
        <v>0.74</v>
      </c>
      <c r="G43" s="42">
        <v>0.82</v>
      </c>
      <c r="H43" s="42">
        <v>2.5299999999999998</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vft2ussoO1FupObxsVIkbg4EKbw4iFzmZKp1oAkFcPXd5gaubbSdy81E/AfHmB1svDYx2+koF2ss34pLZKABA==" saltValue="YKpncwu4fE2nUAGnfQh5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229</v>
      </c>
      <c r="L45" s="60">
        <v>244</v>
      </c>
      <c r="M45" s="60">
        <v>217</v>
      </c>
      <c r="N45" s="60">
        <v>199</v>
      </c>
      <c r="O45" s="61">
        <v>224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72"/>
      <c r="C48" s="1273"/>
      <c r="D48" s="62"/>
      <c r="E48" s="1254" t="s">
        <v>15</v>
      </c>
      <c r="F48" s="1254"/>
      <c r="G48" s="1254"/>
      <c r="H48" s="1254"/>
      <c r="I48" s="1254"/>
      <c r="J48" s="1255"/>
      <c r="K48" s="63">
        <v>296</v>
      </c>
      <c r="L48" s="64">
        <v>286</v>
      </c>
      <c r="M48" s="64">
        <v>318</v>
      </c>
      <c r="N48" s="64">
        <v>226</v>
      </c>
      <c r="O48" s="65">
        <v>233</v>
      </c>
      <c r="P48" s="48"/>
      <c r="Q48" s="48"/>
      <c r="R48" s="48"/>
      <c r="S48" s="48"/>
      <c r="T48" s="48"/>
      <c r="U48" s="48"/>
    </row>
    <row r="49" spans="1:21" ht="30.75" customHeight="1" x14ac:dyDescent="0.15">
      <c r="A49" s="48"/>
      <c r="B49" s="1272"/>
      <c r="C49" s="1273"/>
      <c r="D49" s="62"/>
      <c r="E49" s="1254" t="s">
        <v>16</v>
      </c>
      <c r="F49" s="1254"/>
      <c r="G49" s="1254"/>
      <c r="H49" s="1254"/>
      <c r="I49" s="1254"/>
      <c r="J49" s="1255"/>
      <c r="K49" s="63">
        <v>33</v>
      </c>
      <c r="L49" s="64">
        <v>32</v>
      </c>
      <c r="M49" s="64">
        <v>22</v>
      </c>
      <c r="N49" s="64">
        <v>18</v>
      </c>
      <c r="O49" s="65">
        <v>10</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0</v>
      </c>
      <c r="M50" s="64" t="s">
        <v>522</v>
      </c>
      <c r="N50" s="64" t="s">
        <v>522</v>
      </c>
      <c r="O50" s="65" t="s">
        <v>522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522</v>
      </c>
      <c r="L51" s="64">
        <v>0</v>
      </c>
      <c r="M51" s="64" t="s">
        <v>522</v>
      </c>
      <c r="N51" s="64" t="s">
        <v>522</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430</v>
      </c>
      <c r="L52" s="64">
        <v>430</v>
      </c>
      <c r="M52" s="64">
        <v>422</v>
      </c>
      <c r="N52" s="64">
        <v>431</v>
      </c>
      <c r="O52" s="65">
        <v>349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128</v>
      </c>
      <c r="L53" s="69">
        <v>132</v>
      </c>
      <c r="M53" s="69">
        <v>135</v>
      </c>
      <c r="N53" s="69">
        <v>12</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594</v>
      </c>
      <c r="L57" s="84" t="s">
        <v>594</v>
      </c>
      <c r="M57" s="84" t="s">
        <v>594</v>
      </c>
      <c r="N57" s="84" t="s">
        <v>594</v>
      </c>
      <c r="O57" s="85" t="s">
        <v>594</v>
      </c>
    </row>
    <row r="58" spans="1:21" ht="31.5" customHeight="1" thickBot="1" x14ac:dyDescent="0.2">
      <c r="B58" s="1262"/>
      <c r="C58" s="1263"/>
      <c r="D58" s="1267" t="s">
        <v>27</v>
      </c>
      <c r="E58" s="1268"/>
      <c r="F58" s="1268"/>
      <c r="G58" s="1268"/>
      <c r="H58" s="1268"/>
      <c r="I58" s="1268"/>
      <c r="J58" s="1269"/>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1Gq4gKF6zJ/k/T9hovfZaio4JQXIsbBNYYDz8FtDqrQTWD5O8BbsmQaOywzZC5cPnMxOZD/vwlF0SUDQnSzg==" saltValue="7q2X9etW1bqrThtXx4lG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90" t="s">
        <v>30</v>
      </c>
      <c r="C41" s="1291"/>
      <c r="D41" s="102"/>
      <c r="E41" s="1292" t="s">
        <v>31</v>
      </c>
      <c r="F41" s="1292"/>
      <c r="G41" s="1292"/>
      <c r="H41" s="1293"/>
      <c r="I41" s="103">
        <v>2337</v>
      </c>
      <c r="J41" s="104">
        <v>2191</v>
      </c>
      <c r="K41" s="104">
        <v>1765</v>
      </c>
      <c r="L41" s="104">
        <v>1787</v>
      </c>
      <c r="M41" s="105">
        <v>2018</v>
      </c>
    </row>
    <row r="42" spans="2:13" ht="27.75" customHeight="1" x14ac:dyDescent="0.15">
      <c r="B42" s="1280"/>
      <c r="C42" s="1281"/>
      <c r="D42" s="106"/>
      <c r="E42" s="1284" t="s">
        <v>32</v>
      </c>
      <c r="F42" s="1284"/>
      <c r="G42" s="1284"/>
      <c r="H42" s="1285"/>
      <c r="I42" s="107">
        <v>0</v>
      </c>
      <c r="J42" s="108" t="s">
        <v>522</v>
      </c>
      <c r="K42" s="108" t="s">
        <v>522</v>
      </c>
      <c r="L42" s="108" t="s">
        <v>522</v>
      </c>
      <c r="M42" s="109" t="s">
        <v>522</v>
      </c>
    </row>
    <row r="43" spans="2:13" ht="27.75" customHeight="1" x14ac:dyDescent="0.15">
      <c r="B43" s="1280"/>
      <c r="C43" s="1281"/>
      <c r="D43" s="106"/>
      <c r="E43" s="1284" t="s">
        <v>33</v>
      </c>
      <c r="F43" s="1284"/>
      <c r="G43" s="1284"/>
      <c r="H43" s="1285"/>
      <c r="I43" s="107">
        <v>2252</v>
      </c>
      <c r="J43" s="108">
        <v>2053</v>
      </c>
      <c r="K43" s="108">
        <v>1908</v>
      </c>
      <c r="L43" s="108">
        <v>1638</v>
      </c>
      <c r="M43" s="109">
        <v>1465</v>
      </c>
    </row>
    <row r="44" spans="2:13" ht="27.75" customHeight="1" x14ac:dyDescent="0.15">
      <c r="B44" s="1280"/>
      <c r="C44" s="1281"/>
      <c r="D44" s="106"/>
      <c r="E44" s="1284" t="s">
        <v>34</v>
      </c>
      <c r="F44" s="1284"/>
      <c r="G44" s="1284"/>
      <c r="H44" s="1285"/>
      <c r="I44" s="107">
        <v>120</v>
      </c>
      <c r="J44" s="108">
        <v>93</v>
      </c>
      <c r="K44" s="108">
        <v>96</v>
      </c>
      <c r="L44" s="108">
        <v>74</v>
      </c>
      <c r="M44" s="109">
        <v>68</v>
      </c>
    </row>
    <row r="45" spans="2:13" ht="27.75" customHeight="1" x14ac:dyDescent="0.15">
      <c r="B45" s="1280"/>
      <c r="C45" s="1281"/>
      <c r="D45" s="106"/>
      <c r="E45" s="1284" t="s">
        <v>35</v>
      </c>
      <c r="F45" s="1284"/>
      <c r="G45" s="1284"/>
      <c r="H45" s="1285"/>
      <c r="I45" s="107">
        <v>458</v>
      </c>
      <c r="J45" s="108">
        <v>461</v>
      </c>
      <c r="K45" s="108">
        <v>439</v>
      </c>
      <c r="L45" s="108">
        <v>436</v>
      </c>
      <c r="M45" s="109">
        <v>435</v>
      </c>
    </row>
    <row r="46" spans="2:13" ht="27.75" customHeight="1" x14ac:dyDescent="0.15">
      <c r="B46" s="1280"/>
      <c r="C46" s="1281"/>
      <c r="D46" s="110"/>
      <c r="E46" s="1284" t="s">
        <v>36</v>
      </c>
      <c r="F46" s="1284"/>
      <c r="G46" s="1284"/>
      <c r="H46" s="1285"/>
      <c r="I46" s="107" t="s">
        <v>522</v>
      </c>
      <c r="J46" s="108" t="s">
        <v>522</v>
      </c>
      <c r="K46" s="108" t="s">
        <v>522</v>
      </c>
      <c r="L46" s="108" t="s">
        <v>522</v>
      </c>
      <c r="M46" s="109" t="s">
        <v>522</v>
      </c>
    </row>
    <row r="47" spans="2:13" ht="27.75" customHeight="1" x14ac:dyDescent="0.15">
      <c r="B47" s="1280"/>
      <c r="C47" s="1281"/>
      <c r="D47" s="111"/>
      <c r="E47" s="1294" t="s">
        <v>37</v>
      </c>
      <c r="F47" s="1295"/>
      <c r="G47" s="1295"/>
      <c r="H47" s="1296"/>
      <c r="I47" s="107" t="s">
        <v>522</v>
      </c>
      <c r="J47" s="108" t="s">
        <v>522</v>
      </c>
      <c r="K47" s="108" t="s">
        <v>522</v>
      </c>
      <c r="L47" s="108" t="s">
        <v>522</v>
      </c>
      <c r="M47" s="109" t="s">
        <v>522</v>
      </c>
    </row>
    <row r="48" spans="2:13" ht="27.75" customHeight="1" x14ac:dyDescent="0.15">
      <c r="B48" s="1280"/>
      <c r="C48" s="1281"/>
      <c r="D48" s="106"/>
      <c r="E48" s="1284" t="s">
        <v>38</v>
      </c>
      <c r="F48" s="1284"/>
      <c r="G48" s="1284"/>
      <c r="H48" s="1285"/>
      <c r="I48" s="107" t="s">
        <v>522</v>
      </c>
      <c r="J48" s="108" t="s">
        <v>522</v>
      </c>
      <c r="K48" s="108" t="s">
        <v>522</v>
      </c>
      <c r="L48" s="108" t="s">
        <v>522</v>
      </c>
      <c r="M48" s="109" t="s">
        <v>522</v>
      </c>
    </row>
    <row r="49" spans="2:13" ht="27.75" customHeight="1" x14ac:dyDescent="0.15">
      <c r="B49" s="1282"/>
      <c r="C49" s="1283"/>
      <c r="D49" s="106"/>
      <c r="E49" s="1284" t="s">
        <v>39</v>
      </c>
      <c r="F49" s="1284"/>
      <c r="G49" s="1284"/>
      <c r="H49" s="1285"/>
      <c r="I49" s="107" t="s">
        <v>522</v>
      </c>
      <c r="J49" s="108" t="s">
        <v>522</v>
      </c>
      <c r="K49" s="108" t="s">
        <v>522</v>
      </c>
      <c r="L49" s="108" t="s">
        <v>522</v>
      </c>
      <c r="M49" s="109" t="s">
        <v>522</v>
      </c>
    </row>
    <row r="50" spans="2:13" ht="27.75" customHeight="1" x14ac:dyDescent="0.15">
      <c r="B50" s="1278" t="s">
        <v>40</v>
      </c>
      <c r="C50" s="1279"/>
      <c r="D50" s="112"/>
      <c r="E50" s="1284" t="s">
        <v>41</v>
      </c>
      <c r="F50" s="1284"/>
      <c r="G50" s="1284"/>
      <c r="H50" s="1285"/>
      <c r="I50" s="107">
        <v>3238</v>
      </c>
      <c r="J50" s="108">
        <v>2269</v>
      </c>
      <c r="K50" s="108">
        <v>2051</v>
      </c>
      <c r="L50" s="108">
        <v>2350</v>
      </c>
      <c r="M50" s="109">
        <v>2501</v>
      </c>
    </row>
    <row r="51" spans="2:13" ht="27.75" customHeight="1" x14ac:dyDescent="0.15">
      <c r="B51" s="1280"/>
      <c r="C51" s="1281"/>
      <c r="D51" s="106"/>
      <c r="E51" s="1284" t="s">
        <v>42</v>
      </c>
      <c r="F51" s="1284"/>
      <c r="G51" s="1284"/>
      <c r="H51" s="1285"/>
      <c r="I51" s="107" t="s">
        <v>522</v>
      </c>
      <c r="J51" s="108" t="s">
        <v>522</v>
      </c>
      <c r="K51" s="108" t="s">
        <v>522</v>
      </c>
      <c r="L51" s="108" t="s">
        <v>522</v>
      </c>
      <c r="M51" s="109" t="s">
        <v>522</v>
      </c>
    </row>
    <row r="52" spans="2:13" ht="27.75" customHeight="1" x14ac:dyDescent="0.15">
      <c r="B52" s="1282"/>
      <c r="C52" s="1283"/>
      <c r="D52" s="106"/>
      <c r="E52" s="1284" t="s">
        <v>43</v>
      </c>
      <c r="F52" s="1284"/>
      <c r="G52" s="1284"/>
      <c r="H52" s="1285"/>
      <c r="I52" s="107">
        <v>3792</v>
      </c>
      <c r="J52" s="108">
        <v>3752</v>
      </c>
      <c r="K52" s="108">
        <v>3648</v>
      </c>
      <c r="L52" s="108">
        <v>3503</v>
      </c>
      <c r="M52" s="109">
        <v>3676</v>
      </c>
    </row>
    <row r="53" spans="2:13" ht="27.75" customHeight="1" thickBot="1" x14ac:dyDescent="0.2">
      <c r="B53" s="1286" t="s">
        <v>44</v>
      </c>
      <c r="C53" s="1287"/>
      <c r="D53" s="113"/>
      <c r="E53" s="1288" t="s">
        <v>45</v>
      </c>
      <c r="F53" s="1288"/>
      <c r="G53" s="1288"/>
      <c r="H53" s="1289"/>
      <c r="I53" s="114">
        <v>-1862</v>
      </c>
      <c r="J53" s="115">
        <v>-1223</v>
      </c>
      <c r="K53" s="115">
        <v>-1492</v>
      </c>
      <c r="L53" s="115">
        <v>-1919</v>
      </c>
      <c r="M53" s="116">
        <v>-2191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HDPSXtdFulZUhP9kk/+xJOnKnn8ivllc5GYZ2bLk6Dw0inZQH6pVWAYbxCa30OZPS4B4qyHMK9rK7dk7T8zcg==" saltValue="k5p+ghU2RApBHwOv3CsE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1103</v>
      </c>
      <c r="G55" s="128">
        <v>1435</v>
      </c>
      <c r="H55" s="129">
        <v>1589</v>
      </c>
    </row>
    <row r="56" spans="2:8" ht="52.5" customHeight="1" x14ac:dyDescent="0.15">
      <c r="B56" s="130"/>
      <c r="C56" s="1307" t="s">
        <v>49</v>
      </c>
      <c r="D56" s="1307"/>
      <c r="E56" s="1308"/>
      <c r="F56" s="131">
        <v>0</v>
      </c>
      <c r="G56" s="131">
        <v>0</v>
      </c>
      <c r="H56" s="132">
        <v>0</v>
      </c>
    </row>
    <row r="57" spans="2:8" ht="53.25" customHeight="1" x14ac:dyDescent="0.15">
      <c r="B57" s="130"/>
      <c r="C57" s="1309" t="s">
        <v>50</v>
      </c>
      <c r="D57" s="1309"/>
      <c r="E57" s="1310"/>
      <c r="F57" s="133">
        <v>775</v>
      </c>
      <c r="G57" s="133">
        <v>778</v>
      </c>
      <c r="H57" s="134">
        <v>786</v>
      </c>
    </row>
    <row r="58" spans="2:8" ht="45.75" customHeight="1" x14ac:dyDescent="0.15">
      <c r="B58" s="135"/>
      <c r="C58" s="1297" t="s">
        <v>587</v>
      </c>
      <c r="D58" s="1298"/>
      <c r="E58" s="1299"/>
      <c r="F58" s="136">
        <v>498</v>
      </c>
      <c r="G58" s="136">
        <v>498</v>
      </c>
      <c r="H58" s="137">
        <v>498</v>
      </c>
    </row>
    <row r="59" spans="2:8" ht="45.75" customHeight="1" x14ac:dyDescent="0.15">
      <c r="B59" s="135"/>
      <c r="C59" s="1297" t="s">
        <v>588</v>
      </c>
      <c r="D59" s="1298"/>
      <c r="E59" s="1299"/>
      <c r="F59" s="136">
        <v>225</v>
      </c>
      <c r="G59" s="136">
        <v>225</v>
      </c>
      <c r="H59" s="137">
        <v>225</v>
      </c>
    </row>
    <row r="60" spans="2:8" ht="45.75" customHeight="1" x14ac:dyDescent="0.15">
      <c r="B60" s="135"/>
      <c r="C60" s="1297" t="s">
        <v>593</v>
      </c>
      <c r="D60" s="1298"/>
      <c r="E60" s="1299"/>
      <c r="F60" s="136">
        <v>10</v>
      </c>
      <c r="G60" s="136">
        <v>13</v>
      </c>
      <c r="H60" s="137">
        <v>20</v>
      </c>
    </row>
    <row r="61" spans="2:8" ht="45.75" customHeight="1" x14ac:dyDescent="0.15">
      <c r="B61" s="135"/>
      <c r="C61" s="1297" t="s">
        <v>592</v>
      </c>
      <c r="D61" s="1298"/>
      <c r="E61" s="1299"/>
      <c r="F61" s="136">
        <v>15</v>
      </c>
      <c r="G61" s="136">
        <v>15</v>
      </c>
      <c r="H61" s="137">
        <v>15</v>
      </c>
    </row>
    <row r="62" spans="2:8" ht="45.75" customHeight="1" thickBot="1" x14ac:dyDescent="0.2">
      <c r="B62" s="138"/>
      <c r="C62" s="1300" t="s">
        <v>591</v>
      </c>
      <c r="D62" s="1301"/>
      <c r="E62" s="1302"/>
      <c r="F62" s="139">
        <v>14</v>
      </c>
      <c r="G62" s="139">
        <v>14</v>
      </c>
      <c r="H62" s="140">
        <v>14</v>
      </c>
    </row>
    <row r="63" spans="2:8" ht="52.5" customHeight="1" thickBot="1" x14ac:dyDescent="0.2">
      <c r="B63" s="141"/>
      <c r="C63" s="1303" t="s">
        <v>51</v>
      </c>
      <c r="D63" s="1303"/>
      <c r="E63" s="1304"/>
      <c r="F63" s="142">
        <v>1878</v>
      </c>
      <c r="G63" s="142">
        <v>2214</v>
      </c>
      <c r="H63" s="143">
        <v>2375</v>
      </c>
    </row>
    <row r="64" spans="2:8" ht="15" customHeight="1" x14ac:dyDescent="0.15"/>
  </sheetData>
  <sheetProtection algorithmName="SHA-512" hashValue="OJrghmON+PsrXn8RjUezzfZwsn3Yz1rr8XFGyRmDYkVXf3MhZfJdPDs6q4C9LrTwenlirJ8VoiRKe7yPAXVwmQ==" saltValue="pMI4+cV4UngAjAisr3/0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AF010-6634-475C-ACEE-12563E1E467F}">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604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599</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598</v>
      </c>
      <c r="AO51" s="1315"/>
      <c r="AP51" s="1315"/>
      <c r="AQ51" s="1315"/>
      <c r="AR51" s="1315"/>
      <c r="AS51" s="1315"/>
      <c r="AT51" s="1315"/>
      <c r="AU51" s="1315"/>
      <c r="AV51" s="1315"/>
      <c r="AW51" s="1315"/>
      <c r="AX51" s="1315"/>
      <c r="AY51" s="1315"/>
      <c r="AZ51" s="1315"/>
      <c r="BA51" s="1315"/>
      <c r="BB51" s="1315" t="s">
        <v>596</v>
      </c>
      <c r="BC51" s="1315"/>
      <c r="BD51" s="1315"/>
      <c r="BE51" s="1315"/>
      <c r="BF51" s="1315"/>
      <c r="BG51" s="1315"/>
      <c r="BH51" s="1315"/>
      <c r="BI51" s="1315"/>
      <c r="BJ51" s="1315"/>
      <c r="BK51" s="1315"/>
      <c r="BL51" s="1315"/>
      <c r="BM51" s="1315"/>
      <c r="BN51" s="1315"/>
      <c r="BO51" s="1315"/>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603</v>
      </c>
      <c r="BC53" s="1315"/>
      <c r="BD53" s="1315"/>
      <c r="BE53" s="1315"/>
      <c r="BF53" s="1315"/>
      <c r="BG53" s="1315"/>
      <c r="BH53" s="1315"/>
      <c r="BI53" s="1315"/>
      <c r="BJ53" s="1315"/>
      <c r="BK53" s="1315"/>
      <c r="BL53" s="1315"/>
      <c r="BM53" s="1315"/>
      <c r="BN53" s="1315"/>
      <c r="BO53" s="1315"/>
      <c r="BP53" s="1313">
        <v>58.3</v>
      </c>
      <c r="BQ53" s="1313"/>
      <c r="BR53" s="1313"/>
      <c r="BS53" s="1313"/>
      <c r="BT53" s="1313"/>
      <c r="BU53" s="1313"/>
      <c r="BV53" s="1313"/>
      <c r="BW53" s="1313"/>
      <c r="BX53" s="1313">
        <v>55.4</v>
      </c>
      <c r="BY53" s="1313"/>
      <c r="BZ53" s="1313"/>
      <c r="CA53" s="1313"/>
      <c r="CB53" s="1313"/>
      <c r="CC53" s="1313"/>
      <c r="CD53" s="1313"/>
      <c r="CE53" s="1313"/>
      <c r="CF53" s="1313">
        <v>57.5</v>
      </c>
      <c r="CG53" s="1313"/>
      <c r="CH53" s="1313"/>
      <c r="CI53" s="1313"/>
      <c r="CJ53" s="1313"/>
      <c r="CK53" s="1313"/>
      <c r="CL53" s="1313"/>
      <c r="CM53" s="1313"/>
      <c r="CN53" s="1313">
        <v>58.8</v>
      </c>
      <c r="CO53" s="1313"/>
      <c r="CP53" s="1313"/>
      <c r="CQ53" s="1313"/>
      <c r="CR53" s="1313"/>
      <c r="CS53" s="1313"/>
      <c r="CT53" s="1313"/>
      <c r="CU53" s="1313"/>
      <c r="CV53" s="1313">
        <v>59.7</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597</v>
      </c>
      <c r="AO55" s="1314"/>
      <c r="AP55" s="1314"/>
      <c r="AQ55" s="1314"/>
      <c r="AR55" s="1314"/>
      <c r="AS55" s="1314"/>
      <c r="AT55" s="1314"/>
      <c r="AU55" s="1314"/>
      <c r="AV55" s="1314"/>
      <c r="AW55" s="1314"/>
      <c r="AX55" s="1314"/>
      <c r="AY55" s="1314"/>
      <c r="AZ55" s="1314"/>
      <c r="BA55" s="1314"/>
      <c r="BB55" s="1315" t="s">
        <v>596</v>
      </c>
      <c r="BC55" s="1315"/>
      <c r="BD55" s="1315"/>
      <c r="BE55" s="1315"/>
      <c r="BF55" s="1315"/>
      <c r="BG55" s="1315"/>
      <c r="BH55" s="1315"/>
      <c r="BI55" s="1315"/>
      <c r="BJ55" s="1315"/>
      <c r="BK55" s="1315"/>
      <c r="BL55" s="1315"/>
      <c r="BM55" s="1315"/>
      <c r="BN55" s="1315"/>
      <c r="BO55" s="1315"/>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603</v>
      </c>
      <c r="BC57" s="1315"/>
      <c r="BD57" s="1315"/>
      <c r="BE57" s="1315"/>
      <c r="BF57" s="1315"/>
      <c r="BG57" s="1315"/>
      <c r="BH57" s="1315"/>
      <c r="BI57" s="1315"/>
      <c r="BJ57" s="1315"/>
      <c r="BK57" s="1315"/>
      <c r="BL57" s="1315"/>
      <c r="BM57" s="1315"/>
      <c r="BN57" s="1315"/>
      <c r="BO57" s="1315"/>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602</v>
      </c>
    </row>
    <row r="64" spans="1:109" ht="13.5" x14ac:dyDescent="0.15">
      <c r="B64" s="389"/>
      <c r="G64" s="405"/>
      <c r="I64" s="407"/>
      <c r="J64" s="407"/>
      <c r="K64" s="407"/>
      <c r="L64" s="407"/>
      <c r="M64" s="407"/>
      <c r="N64" s="406"/>
      <c r="AM64" s="405"/>
      <c r="AN64" s="405" t="s">
        <v>601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599</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598</v>
      </c>
      <c r="AO73" s="1315"/>
      <c r="AP73" s="1315"/>
      <c r="AQ73" s="1315"/>
      <c r="AR73" s="1315"/>
      <c r="AS73" s="1315"/>
      <c r="AT73" s="1315"/>
      <c r="AU73" s="1315"/>
      <c r="AV73" s="1315"/>
      <c r="AW73" s="1315"/>
      <c r="AX73" s="1315"/>
      <c r="AY73" s="1315"/>
      <c r="AZ73" s="1315"/>
      <c r="BA73" s="1315"/>
      <c r="BB73" s="1315" t="s">
        <v>596</v>
      </c>
      <c r="BC73" s="1315"/>
      <c r="BD73" s="1315"/>
      <c r="BE73" s="1315"/>
      <c r="BF73" s="1315"/>
      <c r="BG73" s="1315"/>
      <c r="BH73" s="1315"/>
      <c r="BI73" s="1315"/>
      <c r="BJ73" s="1315"/>
      <c r="BK73" s="1315"/>
      <c r="BL73" s="1315"/>
      <c r="BM73" s="1315"/>
      <c r="BN73" s="1315"/>
      <c r="BO73" s="1315"/>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595</v>
      </c>
      <c r="BC75" s="1315"/>
      <c r="BD75" s="1315"/>
      <c r="BE75" s="1315"/>
      <c r="BF75" s="1315"/>
      <c r="BG75" s="1315"/>
      <c r="BH75" s="1315"/>
      <c r="BI75" s="1315"/>
      <c r="BJ75" s="1315"/>
      <c r="BK75" s="1315"/>
      <c r="BL75" s="1315"/>
      <c r="BM75" s="1315"/>
      <c r="BN75" s="1315"/>
      <c r="BO75" s="1315"/>
      <c r="BP75" s="1313">
        <v>6.9</v>
      </c>
      <c r="BQ75" s="1313"/>
      <c r="BR75" s="1313"/>
      <c r="BS75" s="1313"/>
      <c r="BT75" s="1313"/>
      <c r="BU75" s="1313"/>
      <c r="BV75" s="1313"/>
      <c r="BW75" s="1313"/>
      <c r="BX75" s="1313">
        <v>7.1</v>
      </c>
      <c r="BY75" s="1313"/>
      <c r="BZ75" s="1313"/>
      <c r="CA75" s="1313"/>
      <c r="CB75" s="1313"/>
      <c r="CC75" s="1313"/>
      <c r="CD75" s="1313"/>
      <c r="CE75" s="1313"/>
      <c r="CF75" s="1313">
        <v>7.6</v>
      </c>
      <c r="CG75" s="1313"/>
      <c r="CH75" s="1313"/>
      <c r="CI75" s="1313"/>
      <c r="CJ75" s="1313"/>
      <c r="CK75" s="1313"/>
      <c r="CL75" s="1313"/>
      <c r="CM75" s="1313"/>
      <c r="CN75" s="1313">
        <v>5.3</v>
      </c>
      <c r="CO75" s="1313"/>
      <c r="CP75" s="1313"/>
      <c r="CQ75" s="1313"/>
      <c r="CR75" s="1313"/>
      <c r="CS75" s="1313"/>
      <c r="CT75" s="1313"/>
      <c r="CU75" s="1313"/>
      <c r="CV75" s="1313">
        <v>4.9000000000000004</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597</v>
      </c>
      <c r="AO77" s="1314"/>
      <c r="AP77" s="1314"/>
      <c r="AQ77" s="1314"/>
      <c r="AR77" s="1314"/>
      <c r="AS77" s="1314"/>
      <c r="AT77" s="1314"/>
      <c r="AU77" s="1314"/>
      <c r="AV77" s="1314"/>
      <c r="AW77" s="1314"/>
      <c r="AX77" s="1314"/>
      <c r="AY77" s="1314"/>
      <c r="AZ77" s="1314"/>
      <c r="BA77" s="1314"/>
      <c r="BB77" s="1315" t="s">
        <v>596</v>
      </c>
      <c r="BC77" s="1315"/>
      <c r="BD77" s="1315"/>
      <c r="BE77" s="1315"/>
      <c r="BF77" s="1315"/>
      <c r="BG77" s="1315"/>
      <c r="BH77" s="1315"/>
      <c r="BI77" s="1315"/>
      <c r="BJ77" s="1315"/>
      <c r="BK77" s="1315"/>
      <c r="BL77" s="1315"/>
      <c r="BM77" s="1315"/>
      <c r="BN77" s="1315"/>
      <c r="BO77" s="1315"/>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595</v>
      </c>
      <c r="BC79" s="1315"/>
      <c r="BD79" s="1315"/>
      <c r="BE79" s="1315"/>
      <c r="BF79" s="1315"/>
      <c r="BG79" s="1315"/>
      <c r="BH79" s="1315"/>
      <c r="BI79" s="1315"/>
      <c r="BJ79" s="1315"/>
      <c r="BK79" s="1315"/>
      <c r="BL79" s="1315"/>
      <c r="BM79" s="1315"/>
      <c r="BN79" s="1315"/>
      <c r="BO79" s="1315"/>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18s0fyZhNKiSV37w/dXqIljx/wmSqTaFaj0AZhMkH5FfXseJfxHnqK8d89pV5VwlarUicr0+Wa1zmiks3MZPQ==" saltValue="rzvqpej+E/bYVJ2ZjtGMpw==" spinCount="100000" sheet="1" objects="1" scenarios="1" formatCells="0"/>
  <dataConsolidate link="1"/>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23AF4-BD95-4BDE-B09C-13FF7948EA3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ULoWIvFDt+WWCISwSz/chNWUP1DIMW9Asp0t9JhYneFsXMv0gwZfpv2VQ95zbXiy74UbJ0iHwA5C0ZbAcF/H1w==" saltValue="2K57MulisKJt69tJI1tsYA=="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613C7-755F-4B32-902F-EB0B0A7F3B7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3WI/fBEEhGV7uqX/IiqB/2tKaACP6i3b376cReSVRO3rjEPuuC2QqbuzkSnprNsNxUBp7MFcpHCzA/b9c2zVHw==" saltValue="lUU/vFy44RiMqbjBdQS3OQ==" spinCount="100000" sheet="1" objects="1" scenarios="1"/>
  <dataConsolidate link="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155972</v>
      </c>
      <c r="E3" s="162"/>
      <c r="F3" s="163">
        <v>291945</v>
      </c>
      <c r="G3" s="164"/>
      <c r="H3" s="165"/>
    </row>
    <row r="4" spans="1:8" x14ac:dyDescent="0.15">
      <c r="A4" s="166"/>
      <c r="B4" s="167"/>
      <c r="C4" s="168"/>
      <c r="D4" s="169">
        <v>100011</v>
      </c>
      <c r="E4" s="170"/>
      <c r="F4" s="171">
        <v>127651</v>
      </c>
      <c r="G4" s="172"/>
      <c r="H4" s="173"/>
    </row>
    <row r="5" spans="1:8" x14ac:dyDescent="0.15">
      <c r="A5" s="154" t="s">
        <v>556</v>
      </c>
      <c r="B5" s="159"/>
      <c r="C5" s="160"/>
      <c r="D5" s="161">
        <v>334569</v>
      </c>
      <c r="E5" s="162"/>
      <c r="F5" s="163">
        <v>291173</v>
      </c>
      <c r="G5" s="164"/>
      <c r="H5" s="165"/>
    </row>
    <row r="6" spans="1:8" x14ac:dyDescent="0.15">
      <c r="A6" s="166"/>
      <c r="B6" s="167"/>
      <c r="C6" s="168"/>
      <c r="D6" s="169">
        <v>40637</v>
      </c>
      <c r="E6" s="170"/>
      <c r="F6" s="171">
        <v>119071</v>
      </c>
      <c r="G6" s="172"/>
      <c r="H6" s="173"/>
    </row>
    <row r="7" spans="1:8" x14ac:dyDescent="0.15">
      <c r="A7" s="154" t="s">
        <v>557</v>
      </c>
      <c r="B7" s="159"/>
      <c r="C7" s="160"/>
      <c r="D7" s="161">
        <v>86767</v>
      </c>
      <c r="E7" s="162"/>
      <c r="F7" s="163">
        <v>271581</v>
      </c>
      <c r="G7" s="164"/>
      <c r="H7" s="165"/>
    </row>
    <row r="8" spans="1:8" x14ac:dyDescent="0.15">
      <c r="A8" s="166"/>
      <c r="B8" s="167"/>
      <c r="C8" s="168"/>
      <c r="D8" s="169">
        <v>61463</v>
      </c>
      <c r="E8" s="170"/>
      <c r="F8" s="171">
        <v>117844</v>
      </c>
      <c r="G8" s="172"/>
      <c r="H8" s="173"/>
    </row>
    <row r="9" spans="1:8" x14ac:dyDescent="0.15">
      <c r="A9" s="154" t="s">
        <v>558</v>
      </c>
      <c r="B9" s="159"/>
      <c r="C9" s="160"/>
      <c r="D9" s="161">
        <v>78986</v>
      </c>
      <c r="E9" s="162"/>
      <c r="F9" s="163">
        <v>268375</v>
      </c>
      <c r="G9" s="164"/>
      <c r="H9" s="165"/>
    </row>
    <row r="10" spans="1:8" x14ac:dyDescent="0.15">
      <c r="A10" s="166"/>
      <c r="B10" s="167"/>
      <c r="C10" s="168"/>
      <c r="D10" s="169">
        <v>44258</v>
      </c>
      <c r="E10" s="170"/>
      <c r="F10" s="171">
        <v>119602</v>
      </c>
      <c r="G10" s="172"/>
      <c r="H10" s="173"/>
    </row>
    <row r="11" spans="1:8" x14ac:dyDescent="0.15">
      <c r="A11" s="154" t="s">
        <v>559</v>
      </c>
      <c r="B11" s="159"/>
      <c r="C11" s="160"/>
      <c r="D11" s="161">
        <v>156541</v>
      </c>
      <c r="E11" s="162"/>
      <c r="F11" s="163">
        <v>301035</v>
      </c>
      <c r="G11" s="164"/>
      <c r="H11" s="165"/>
    </row>
    <row r="12" spans="1:8" x14ac:dyDescent="0.15">
      <c r="A12" s="166"/>
      <c r="B12" s="167"/>
      <c r="C12" s="174"/>
      <c r="D12" s="169">
        <v>87185</v>
      </c>
      <c r="E12" s="170"/>
      <c r="F12" s="171">
        <v>154376</v>
      </c>
      <c r="G12" s="172"/>
      <c r="H12" s="173"/>
    </row>
    <row r="13" spans="1:8" x14ac:dyDescent="0.15">
      <c r="A13" s="154"/>
      <c r="B13" s="159"/>
      <c r="C13" s="175"/>
      <c r="D13" s="176">
        <v>162567</v>
      </c>
      <c r="E13" s="177"/>
      <c r="F13" s="178">
        <v>284822</v>
      </c>
      <c r="G13" s="179"/>
      <c r="H13" s="165"/>
    </row>
    <row r="14" spans="1:8" x14ac:dyDescent="0.15">
      <c r="A14" s="166"/>
      <c r="B14" s="167"/>
      <c r="C14" s="168"/>
      <c r="D14" s="169">
        <v>66711</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7.41</v>
      </c>
      <c r="C19" s="180">
        <f>ROUND(VALUE(SUBSTITUTE(実質収支比率等に係る経年分析!G$48,"▲","-")),2)</f>
        <v>6.13</v>
      </c>
      <c r="D19" s="180">
        <f>ROUND(VALUE(SUBSTITUTE(実質収支比率等に係る経年分析!H$48,"▲","-")),2)</f>
        <v>5.46</v>
      </c>
      <c r="E19" s="180">
        <f>ROUND(VALUE(SUBSTITUTE(実質収支比率等に係る経年分析!I$48,"▲","-")),2)</f>
        <v>5.67</v>
      </c>
      <c r="F19" s="180">
        <f>ROUND(VALUE(SUBSTITUTE(実質収支比率等に係る経年分析!J$48,"▲","-")),2)</f>
        <v>4.4400000000000004</v>
      </c>
    </row>
    <row r="20" spans="1:11" x14ac:dyDescent="0.15">
      <c r="A20" s="180" t="s">
        <v>55</v>
      </c>
      <c r="B20" s="180">
        <f>ROUND(VALUE(SUBSTITUTE(実質収支比率等に係る経年分析!F$47,"▲","-")),2)</f>
        <v>54.59</v>
      </c>
      <c r="C20" s="180">
        <f>ROUND(VALUE(SUBSTITUTE(実質収支比率等に係る経年分析!G$47,"▲","-")),2)</f>
        <v>38.17</v>
      </c>
      <c r="D20" s="180">
        <f>ROUND(VALUE(SUBSTITUTE(実質収支比率等に係る経年分析!H$47,"▲","-")),2)</f>
        <v>50.99</v>
      </c>
      <c r="E20" s="180">
        <f>ROUND(VALUE(SUBSTITUTE(実質収支比率等に係る経年分析!I$47,"▲","-")),2)</f>
        <v>65.47</v>
      </c>
      <c r="F20" s="180">
        <f>ROUND(VALUE(SUBSTITUTE(実質収支比率等に係る経年分析!J$47,"▲","-")),2)</f>
        <v>73.260000000000005</v>
      </c>
    </row>
    <row r="21" spans="1:11" x14ac:dyDescent="0.15">
      <c r="A21" s="180" t="s">
        <v>56</v>
      </c>
      <c r="B21" s="180">
        <f>IF(ISNUMBER(VALUE(SUBSTITUTE(実質収支比率等に係る経年分析!F$49,"▲","-"))),ROUND(VALUE(SUBSTITUTE(実質収支比率等に係る経年分析!F$49,"▲","-")),2),NA())</f>
        <v>6.85</v>
      </c>
      <c r="C21" s="180">
        <f>IF(ISNUMBER(VALUE(SUBSTITUTE(実質収支比率等に係る経年分析!G$49,"▲","-"))),ROUND(VALUE(SUBSTITUTE(実質収支比率等に係る経年分析!G$49,"▲","-")),2),NA())</f>
        <v>12.09</v>
      </c>
      <c r="D21" s="180">
        <f>IF(ISNUMBER(VALUE(SUBSTITUTE(実質収支比率等に係る経年分析!H$49,"▲","-"))),ROUND(VALUE(SUBSTITUTE(実質収支比率等に係る経年分析!H$49,"▲","-")),2),NA())</f>
        <v>35.840000000000003</v>
      </c>
      <c r="E21" s="180">
        <f>IF(ISNUMBER(VALUE(SUBSTITUTE(実質収支比率等に係る経年分析!I$49,"▲","-"))),ROUND(VALUE(SUBSTITUTE(実質収支比率等に係る経年分析!I$49,"▲","-")),2),NA())</f>
        <v>15.45</v>
      </c>
      <c r="F21" s="180">
        <f>IF(ISNUMBER(VALUE(SUBSTITUTE(実質収支比率等に係る経年分析!J$49,"▲","-"))),ROUND(VALUE(SUBSTITUTE(実質収支比率等に係る経年分析!J$49,"▲","-")),2),NA())</f>
        <v>5.94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2.5299999999999998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あさひプライムスキー場事業特別会計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朝日村国民健康保険特別会計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朝日村介護保険特別会計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朝日村簡易水道事業会計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4.43</v>
      </c>
    </row>
    <row r="36" spans="1:16" x14ac:dyDescent="0.15">
      <c r="A36" s="181" t="str">
        <f>IF(連結実質赤字比率に係る赤字・黒字の構成分析!C$34="",NA(),連結実質赤字比率に係る赤字・黒字の構成分析!C$34)</f>
        <v>朝日村下水道事業会計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430</v>
      </c>
      <c r="E42" s="182"/>
      <c r="F42" s="182"/>
      <c r="G42" s="182">
        <f>'実質公債費比率（分子）の構造'!L$52</f>
        <v>430</v>
      </c>
      <c r="H42" s="182"/>
      <c r="I42" s="182"/>
      <c r="J42" s="182">
        <f>'実質公債費比率（分子）の構造'!M$52</f>
        <v>422</v>
      </c>
      <c r="K42" s="182"/>
      <c r="L42" s="182"/>
      <c r="M42" s="182">
        <f>'実質公債費比率（分子）の構造'!N$52</f>
        <v>431</v>
      </c>
      <c r="N42" s="182"/>
      <c r="O42" s="182"/>
      <c r="P42" s="182">
        <f>'実質公債費比率（分子）の構造'!O$52</f>
        <v>349</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33</v>
      </c>
      <c r="C45" s="182"/>
      <c r="D45" s="182"/>
      <c r="E45" s="182">
        <f>'実質公債費比率（分子）の構造'!L$49</f>
        <v>32</v>
      </c>
      <c r="F45" s="182"/>
      <c r="G45" s="182"/>
      <c r="H45" s="182">
        <f>'実質公債費比率（分子）の構造'!M$49</f>
        <v>22</v>
      </c>
      <c r="I45" s="182"/>
      <c r="J45" s="182"/>
      <c r="K45" s="182">
        <f>'実質公債費比率（分子）の構造'!N$49</f>
        <v>18</v>
      </c>
      <c r="L45" s="182"/>
      <c r="M45" s="182"/>
      <c r="N45" s="182">
        <f>'実質公債費比率（分子）の構造'!O$49</f>
        <v>10</v>
      </c>
      <c r="O45" s="182"/>
      <c r="P45" s="182"/>
    </row>
    <row r="46" spans="1:16" x14ac:dyDescent="0.15">
      <c r="A46" s="182" t="s">
        <v>67</v>
      </c>
      <c r="B46" s="182">
        <f>'実質公債費比率（分子）の構造'!K$48</f>
        <v>296</v>
      </c>
      <c r="C46" s="182"/>
      <c r="D46" s="182"/>
      <c r="E46" s="182">
        <f>'実質公債費比率（分子）の構造'!L$48</f>
        <v>286</v>
      </c>
      <c r="F46" s="182"/>
      <c r="G46" s="182"/>
      <c r="H46" s="182">
        <f>'実質公債費比率（分子）の構造'!M$48</f>
        <v>318</v>
      </c>
      <c r="I46" s="182"/>
      <c r="J46" s="182"/>
      <c r="K46" s="182">
        <f>'実質公債費比率（分子）の構造'!N$48</f>
        <v>226</v>
      </c>
      <c r="L46" s="182"/>
      <c r="M46" s="182"/>
      <c r="N46" s="182">
        <f>'実質公債費比率（分子）の構造'!O$48</f>
        <v>233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229</v>
      </c>
      <c r="C49" s="182"/>
      <c r="D49" s="182"/>
      <c r="E49" s="182">
        <f>'実質公債費比率（分子）の構造'!L$45</f>
        <v>244</v>
      </c>
      <c r="F49" s="182"/>
      <c r="G49" s="182"/>
      <c r="H49" s="182">
        <f>'実質公債費比率（分子）の構造'!M$45</f>
        <v>217</v>
      </c>
      <c r="I49" s="182"/>
      <c r="J49" s="182"/>
      <c r="K49" s="182">
        <f>'実質公債費比率（分子）の構造'!N$45</f>
        <v>199</v>
      </c>
      <c r="L49" s="182"/>
      <c r="M49" s="182"/>
      <c r="N49" s="182">
        <f>'実質公債費比率（分子）の構造'!O$45</f>
        <v>224</v>
      </c>
      <c r="O49" s="182"/>
      <c r="P49" s="182"/>
    </row>
    <row r="50" spans="1:16" x14ac:dyDescent="0.15">
      <c r="A50" s="182" t="s">
        <v>71</v>
      </c>
      <c r="B50" s="182" t="e">
        <f>NA()</f>
        <v>#N/A</v>
      </c>
      <c r="C50" s="182">
        <f>IF(ISNUMBER('実質公債費比率（分子）の構造'!K$53),'実質公債費比率（分子）の構造'!K$53,NA())</f>
        <v>128</v>
      </c>
      <c r="D50" s="182" t="e">
        <f>NA()</f>
        <v>#N/A</v>
      </c>
      <c r="E50" s="182" t="e">
        <f>NA()</f>
        <v>#N/A</v>
      </c>
      <c r="F50" s="182">
        <f>IF(ISNUMBER('実質公債費比率（分子）の構造'!L$53),'実質公債費比率（分子）の構造'!L$53,NA())</f>
        <v>132</v>
      </c>
      <c r="G50" s="182" t="e">
        <f>NA()</f>
        <v>#N/A</v>
      </c>
      <c r="H50" s="182" t="e">
        <f>NA()</f>
        <v>#N/A</v>
      </c>
      <c r="I50" s="182">
        <f>IF(ISNUMBER('実質公債費比率（分子）の構造'!M$53),'実質公債費比率（分子）の構造'!M$53,NA())</f>
        <v>135</v>
      </c>
      <c r="J50" s="182" t="e">
        <f>NA()</f>
        <v>#N/A</v>
      </c>
      <c r="K50" s="182" t="e">
        <f>NA()</f>
        <v>#N/A</v>
      </c>
      <c r="L50" s="182">
        <f>IF(ISNUMBER('実質公債費比率（分子）の構造'!N$53),'実質公債費比率（分子）の構造'!N$53,NA())</f>
        <v>12</v>
      </c>
      <c r="M50" s="182" t="e">
        <f>NA()</f>
        <v>#N/A</v>
      </c>
      <c r="N50" s="182" t="e">
        <f>NA()</f>
        <v>#N/A</v>
      </c>
      <c r="O50" s="182">
        <f>IF(ISNUMBER('実質公債費比率（分子）の構造'!O$53),'実質公債費比率（分子）の構造'!O$53,NA())</f>
        <v>118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3792</v>
      </c>
      <c r="E56" s="181"/>
      <c r="F56" s="181"/>
      <c r="G56" s="181">
        <f>'将来負担比率（分子）の構造'!J$52</f>
        <v>3752</v>
      </c>
      <c r="H56" s="181"/>
      <c r="I56" s="181"/>
      <c r="J56" s="181">
        <f>'将来負担比率（分子）の構造'!K$52</f>
        <v>3648</v>
      </c>
      <c r="K56" s="181"/>
      <c r="L56" s="181"/>
      <c r="M56" s="181">
        <f>'将来負担比率（分子）の構造'!L$52</f>
        <v>3503</v>
      </c>
      <c r="N56" s="181"/>
      <c r="O56" s="181"/>
      <c r="P56" s="181">
        <f>'将来負担比率（分子）の構造'!M$52</f>
        <v>3676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3238</v>
      </c>
      <c r="E58" s="181"/>
      <c r="F58" s="181"/>
      <c r="G58" s="181">
        <f>'将来負担比率（分子）の構造'!J$50</f>
        <v>2269</v>
      </c>
      <c r="H58" s="181"/>
      <c r="I58" s="181"/>
      <c r="J58" s="181">
        <f>'将来負担比率（分子）の構造'!K$50</f>
        <v>2051</v>
      </c>
      <c r="K58" s="181"/>
      <c r="L58" s="181"/>
      <c r="M58" s="181">
        <f>'将来負担比率（分子）の構造'!L$50</f>
        <v>2350</v>
      </c>
      <c r="N58" s="181"/>
      <c r="O58" s="181"/>
      <c r="P58" s="181">
        <f>'将来負担比率（分子）の構造'!M$50</f>
        <v>2501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458</v>
      </c>
      <c r="C62" s="181"/>
      <c r="D62" s="181"/>
      <c r="E62" s="181">
        <f>'将来負担比率（分子）の構造'!J$45</f>
        <v>461</v>
      </c>
      <c r="F62" s="181"/>
      <c r="G62" s="181"/>
      <c r="H62" s="181">
        <f>'将来負担比率（分子）の構造'!K$45</f>
        <v>439</v>
      </c>
      <c r="I62" s="181"/>
      <c r="J62" s="181"/>
      <c r="K62" s="181">
        <f>'将来負担比率（分子）の構造'!L$45</f>
        <v>436</v>
      </c>
      <c r="L62" s="181"/>
      <c r="M62" s="181"/>
      <c r="N62" s="181">
        <f>'将来負担比率（分子）の構造'!M$45</f>
        <v>435</v>
      </c>
      <c r="O62" s="181"/>
      <c r="P62" s="181"/>
    </row>
    <row r="63" spans="1:16" x14ac:dyDescent="0.15">
      <c r="A63" s="181" t="s">
        <v>34</v>
      </c>
      <c r="B63" s="181">
        <f>'将来負担比率（分子）の構造'!I$44</f>
        <v>120</v>
      </c>
      <c r="C63" s="181"/>
      <c r="D63" s="181"/>
      <c r="E63" s="181">
        <f>'将来負担比率（分子）の構造'!J$44</f>
        <v>93</v>
      </c>
      <c r="F63" s="181"/>
      <c r="G63" s="181"/>
      <c r="H63" s="181">
        <f>'将来負担比率（分子）の構造'!K$44</f>
        <v>96</v>
      </c>
      <c r="I63" s="181"/>
      <c r="J63" s="181"/>
      <c r="K63" s="181">
        <f>'将来負担比率（分子）の構造'!L$44</f>
        <v>74</v>
      </c>
      <c r="L63" s="181"/>
      <c r="M63" s="181"/>
      <c r="N63" s="181">
        <f>'将来負担比率（分子）の構造'!M$44</f>
        <v>68</v>
      </c>
      <c r="O63" s="181"/>
      <c r="P63" s="181"/>
    </row>
    <row r="64" spans="1:16" x14ac:dyDescent="0.15">
      <c r="A64" s="181" t="s">
        <v>33</v>
      </c>
      <c r="B64" s="181">
        <f>'将来負担比率（分子）の構造'!I$43</f>
        <v>2252</v>
      </c>
      <c r="C64" s="181"/>
      <c r="D64" s="181"/>
      <c r="E64" s="181">
        <f>'将来負担比率（分子）の構造'!J$43</f>
        <v>2053</v>
      </c>
      <c r="F64" s="181"/>
      <c r="G64" s="181"/>
      <c r="H64" s="181">
        <f>'将来負担比率（分子）の構造'!K$43</f>
        <v>1908</v>
      </c>
      <c r="I64" s="181"/>
      <c r="J64" s="181"/>
      <c r="K64" s="181">
        <f>'将来負担比率（分子）の構造'!L$43</f>
        <v>1638</v>
      </c>
      <c r="L64" s="181"/>
      <c r="M64" s="181"/>
      <c r="N64" s="181">
        <f>'将来負担比率（分子）の構造'!M$43</f>
        <v>1465</v>
      </c>
      <c r="O64" s="181"/>
      <c r="P64" s="181"/>
    </row>
    <row r="65" spans="1:16" x14ac:dyDescent="0.15">
      <c r="A65" s="181" t="s">
        <v>32</v>
      </c>
      <c r="B65" s="181">
        <f>'将来負担比率（分子）の構造'!I$42</f>
        <v>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2337</v>
      </c>
      <c r="C66" s="181"/>
      <c r="D66" s="181"/>
      <c r="E66" s="181">
        <f>'将来負担比率（分子）の構造'!J$41</f>
        <v>2191</v>
      </c>
      <c r="F66" s="181"/>
      <c r="G66" s="181"/>
      <c r="H66" s="181">
        <f>'将来負担比率（分子）の構造'!K$41</f>
        <v>1765</v>
      </c>
      <c r="I66" s="181"/>
      <c r="J66" s="181"/>
      <c r="K66" s="181">
        <f>'将来負担比率（分子）の構造'!L$41</f>
        <v>1787</v>
      </c>
      <c r="L66" s="181"/>
      <c r="M66" s="181"/>
      <c r="N66" s="181">
        <f>'将来負担比率（分子）の構造'!M$41</f>
        <v>2018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1103</v>
      </c>
      <c r="C72" s="185">
        <f>基金残高に係る経年分析!G55</f>
        <v>1435</v>
      </c>
      <c r="D72" s="185">
        <f>基金残高に係る経年分析!H55</f>
        <v>1589</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775</v>
      </c>
      <c r="C74" s="185">
        <f>基金残高に係る経年分析!G57</f>
        <v>778</v>
      </c>
      <c r="D74" s="185">
        <f>基金残高に係る経年分析!H57</f>
        <v>786</v>
      </c>
    </row>
  </sheetData>
  <sheetProtection algorithmName="SHA-512" hashValue="mQ3YMGTHVNwtMgDEQo6NeFo5/+IjcFK6qC0YJAYItmPD+SmvVQ3BkljQjcfN2wl2ithKGzvDzfUSGtgStxyhPw==" saltValue="293qkjNqEnqHsECFtqIF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599950</v>
      </c>
      <c r="S5" s="736"/>
      <c r="T5" s="736"/>
      <c r="U5" s="736"/>
      <c r="V5" s="736"/>
      <c r="W5" s="736"/>
      <c r="X5" s="736"/>
      <c r="Y5" s="779"/>
      <c r="Z5" s="797">
        <v>14.9</v>
      </c>
      <c r="AA5" s="797"/>
      <c r="AB5" s="797"/>
      <c r="AC5" s="797"/>
      <c r="AD5" s="798">
        <v>599950</v>
      </c>
      <c r="AE5" s="798"/>
      <c r="AF5" s="798"/>
      <c r="AG5" s="798"/>
      <c r="AH5" s="798"/>
      <c r="AI5" s="798"/>
      <c r="AJ5" s="798"/>
      <c r="AK5" s="798"/>
      <c r="AL5" s="780">
        <v>28.7</v>
      </c>
      <c r="AM5" s="751"/>
      <c r="AN5" s="751"/>
      <c r="AO5" s="781"/>
      <c r="AP5" s="746" t="s">
        <v>225</v>
      </c>
      <c r="AQ5" s="747"/>
      <c r="AR5" s="747"/>
      <c r="AS5" s="747"/>
      <c r="AT5" s="747"/>
      <c r="AU5" s="747"/>
      <c r="AV5" s="747"/>
      <c r="AW5" s="747"/>
      <c r="AX5" s="747"/>
      <c r="AY5" s="747"/>
      <c r="AZ5" s="747"/>
      <c r="BA5" s="747"/>
      <c r="BB5" s="747"/>
      <c r="BC5" s="747"/>
      <c r="BD5" s="747"/>
      <c r="BE5" s="747"/>
      <c r="BF5" s="748"/>
      <c r="BG5" s="680">
        <v>599950</v>
      </c>
      <c r="BH5" s="681"/>
      <c r="BI5" s="681"/>
      <c r="BJ5" s="681"/>
      <c r="BK5" s="681"/>
      <c r="BL5" s="681"/>
      <c r="BM5" s="681"/>
      <c r="BN5" s="682"/>
      <c r="BO5" s="713">
        <v>100</v>
      </c>
      <c r="BP5" s="713"/>
      <c r="BQ5" s="713"/>
      <c r="BR5" s="713"/>
      <c r="BS5" s="714">
        <v>3120</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40095</v>
      </c>
      <c r="S6" s="681"/>
      <c r="T6" s="681"/>
      <c r="U6" s="681"/>
      <c r="V6" s="681"/>
      <c r="W6" s="681"/>
      <c r="X6" s="681"/>
      <c r="Y6" s="682"/>
      <c r="Z6" s="713">
        <v>1</v>
      </c>
      <c r="AA6" s="713"/>
      <c r="AB6" s="713"/>
      <c r="AC6" s="713"/>
      <c r="AD6" s="714">
        <v>40095</v>
      </c>
      <c r="AE6" s="714"/>
      <c r="AF6" s="714"/>
      <c r="AG6" s="714"/>
      <c r="AH6" s="714"/>
      <c r="AI6" s="714"/>
      <c r="AJ6" s="714"/>
      <c r="AK6" s="714"/>
      <c r="AL6" s="683">
        <v>1.9</v>
      </c>
      <c r="AM6" s="684"/>
      <c r="AN6" s="684"/>
      <c r="AO6" s="715"/>
      <c r="AP6" s="677" t="s">
        <v>230</v>
      </c>
      <c r="AQ6" s="678"/>
      <c r="AR6" s="678"/>
      <c r="AS6" s="678"/>
      <c r="AT6" s="678"/>
      <c r="AU6" s="678"/>
      <c r="AV6" s="678"/>
      <c r="AW6" s="678"/>
      <c r="AX6" s="678"/>
      <c r="AY6" s="678"/>
      <c r="AZ6" s="678"/>
      <c r="BA6" s="678"/>
      <c r="BB6" s="678"/>
      <c r="BC6" s="678"/>
      <c r="BD6" s="678"/>
      <c r="BE6" s="678"/>
      <c r="BF6" s="679"/>
      <c r="BG6" s="680">
        <v>599950</v>
      </c>
      <c r="BH6" s="681"/>
      <c r="BI6" s="681"/>
      <c r="BJ6" s="681"/>
      <c r="BK6" s="681"/>
      <c r="BL6" s="681"/>
      <c r="BM6" s="681"/>
      <c r="BN6" s="682"/>
      <c r="BO6" s="713">
        <v>100</v>
      </c>
      <c r="BP6" s="713"/>
      <c r="BQ6" s="713"/>
      <c r="BR6" s="713"/>
      <c r="BS6" s="714">
        <v>3120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50376</v>
      </c>
      <c r="CS6" s="681"/>
      <c r="CT6" s="681"/>
      <c r="CU6" s="681"/>
      <c r="CV6" s="681"/>
      <c r="CW6" s="681"/>
      <c r="CX6" s="681"/>
      <c r="CY6" s="682"/>
      <c r="CZ6" s="780">
        <v>1.3</v>
      </c>
      <c r="DA6" s="751"/>
      <c r="DB6" s="751"/>
      <c r="DC6" s="783"/>
      <c r="DD6" s="686" t="s">
        <v>232</v>
      </c>
      <c r="DE6" s="681"/>
      <c r="DF6" s="681"/>
      <c r="DG6" s="681"/>
      <c r="DH6" s="681"/>
      <c r="DI6" s="681"/>
      <c r="DJ6" s="681"/>
      <c r="DK6" s="681"/>
      <c r="DL6" s="681"/>
      <c r="DM6" s="681"/>
      <c r="DN6" s="681"/>
      <c r="DO6" s="681"/>
      <c r="DP6" s="682"/>
      <c r="DQ6" s="686">
        <v>50376</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459</v>
      </c>
      <c r="S7" s="681"/>
      <c r="T7" s="681"/>
      <c r="U7" s="681"/>
      <c r="V7" s="681"/>
      <c r="W7" s="681"/>
      <c r="X7" s="681"/>
      <c r="Y7" s="682"/>
      <c r="Z7" s="713">
        <v>0</v>
      </c>
      <c r="AA7" s="713"/>
      <c r="AB7" s="713"/>
      <c r="AC7" s="713"/>
      <c r="AD7" s="714">
        <v>459</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220572</v>
      </c>
      <c r="BH7" s="681"/>
      <c r="BI7" s="681"/>
      <c r="BJ7" s="681"/>
      <c r="BK7" s="681"/>
      <c r="BL7" s="681"/>
      <c r="BM7" s="681"/>
      <c r="BN7" s="682"/>
      <c r="BO7" s="713">
        <v>36.799999999999997</v>
      </c>
      <c r="BP7" s="713"/>
      <c r="BQ7" s="713"/>
      <c r="BR7" s="713"/>
      <c r="BS7" s="714">
        <v>3120</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1128974</v>
      </c>
      <c r="CS7" s="681"/>
      <c r="CT7" s="681"/>
      <c r="CU7" s="681"/>
      <c r="CV7" s="681"/>
      <c r="CW7" s="681"/>
      <c r="CX7" s="681"/>
      <c r="CY7" s="682"/>
      <c r="CZ7" s="713">
        <v>29.3</v>
      </c>
      <c r="DA7" s="713"/>
      <c r="DB7" s="713"/>
      <c r="DC7" s="713"/>
      <c r="DD7" s="686">
        <v>25375</v>
      </c>
      <c r="DE7" s="681"/>
      <c r="DF7" s="681"/>
      <c r="DG7" s="681"/>
      <c r="DH7" s="681"/>
      <c r="DI7" s="681"/>
      <c r="DJ7" s="681"/>
      <c r="DK7" s="681"/>
      <c r="DL7" s="681"/>
      <c r="DM7" s="681"/>
      <c r="DN7" s="681"/>
      <c r="DO7" s="681"/>
      <c r="DP7" s="682"/>
      <c r="DQ7" s="686">
        <v>580277</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2023</v>
      </c>
      <c r="S8" s="681"/>
      <c r="T8" s="681"/>
      <c r="U8" s="681"/>
      <c r="V8" s="681"/>
      <c r="W8" s="681"/>
      <c r="X8" s="681"/>
      <c r="Y8" s="682"/>
      <c r="Z8" s="713">
        <v>0.1</v>
      </c>
      <c r="AA8" s="713"/>
      <c r="AB8" s="713"/>
      <c r="AC8" s="713"/>
      <c r="AD8" s="714">
        <v>2023</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8381</v>
      </c>
      <c r="BH8" s="681"/>
      <c r="BI8" s="681"/>
      <c r="BJ8" s="681"/>
      <c r="BK8" s="681"/>
      <c r="BL8" s="681"/>
      <c r="BM8" s="681"/>
      <c r="BN8" s="682"/>
      <c r="BO8" s="713">
        <v>1.4</v>
      </c>
      <c r="BP8" s="713"/>
      <c r="BQ8" s="713"/>
      <c r="BR8" s="713"/>
      <c r="BS8" s="686" t="s">
        <v>138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675950</v>
      </c>
      <c r="CS8" s="681"/>
      <c r="CT8" s="681"/>
      <c r="CU8" s="681"/>
      <c r="CV8" s="681"/>
      <c r="CW8" s="681"/>
      <c r="CX8" s="681"/>
      <c r="CY8" s="682"/>
      <c r="CZ8" s="713">
        <v>17.5</v>
      </c>
      <c r="DA8" s="713"/>
      <c r="DB8" s="713"/>
      <c r="DC8" s="713"/>
      <c r="DD8" s="686">
        <v>7319</v>
      </c>
      <c r="DE8" s="681"/>
      <c r="DF8" s="681"/>
      <c r="DG8" s="681"/>
      <c r="DH8" s="681"/>
      <c r="DI8" s="681"/>
      <c r="DJ8" s="681"/>
      <c r="DK8" s="681"/>
      <c r="DL8" s="681"/>
      <c r="DM8" s="681"/>
      <c r="DN8" s="681"/>
      <c r="DO8" s="681"/>
      <c r="DP8" s="682"/>
      <c r="DQ8" s="686">
        <v>444674</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2308</v>
      </c>
      <c r="S9" s="681"/>
      <c r="T9" s="681"/>
      <c r="U9" s="681"/>
      <c r="V9" s="681"/>
      <c r="W9" s="681"/>
      <c r="X9" s="681"/>
      <c r="Y9" s="682"/>
      <c r="Z9" s="713">
        <v>0.1</v>
      </c>
      <c r="AA9" s="713"/>
      <c r="AB9" s="713"/>
      <c r="AC9" s="713"/>
      <c r="AD9" s="714">
        <v>2308</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187449</v>
      </c>
      <c r="BH9" s="681"/>
      <c r="BI9" s="681"/>
      <c r="BJ9" s="681"/>
      <c r="BK9" s="681"/>
      <c r="BL9" s="681"/>
      <c r="BM9" s="681"/>
      <c r="BN9" s="682"/>
      <c r="BO9" s="713">
        <v>31.2</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166636</v>
      </c>
      <c r="CS9" s="681"/>
      <c r="CT9" s="681"/>
      <c r="CU9" s="681"/>
      <c r="CV9" s="681"/>
      <c r="CW9" s="681"/>
      <c r="CX9" s="681"/>
      <c r="CY9" s="682"/>
      <c r="CZ9" s="713">
        <v>4.3</v>
      </c>
      <c r="DA9" s="713"/>
      <c r="DB9" s="713"/>
      <c r="DC9" s="713"/>
      <c r="DD9" s="686">
        <v>835</v>
      </c>
      <c r="DE9" s="681"/>
      <c r="DF9" s="681"/>
      <c r="DG9" s="681"/>
      <c r="DH9" s="681"/>
      <c r="DI9" s="681"/>
      <c r="DJ9" s="681"/>
      <c r="DK9" s="681"/>
      <c r="DL9" s="681"/>
      <c r="DM9" s="681"/>
      <c r="DN9" s="681"/>
      <c r="DO9" s="681"/>
      <c r="DP9" s="682"/>
      <c r="DQ9" s="686">
        <v>160249</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129</v>
      </c>
      <c r="AA10" s="713"/>
      <c r="AB10" s="713"/>
      <c r="AC10" s="713"/>
      <c r="AD10" s="714" t="s">
        <v>232</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9916</v>
      </c>
      <c r="BH10" s="681"/>
      <c r="BI10" s="681"/>
      <c r="BJ10" s="681"/>
      <c r="BK10" s="681"/>
      <c r="BL10" s="681"/>
      <c r="BM10" s="681"/>
      <c r="BN10" s="682"/>
      <c r="BO10" s="713">
        <v>1.7</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11048</v>
      </c>
      <c r="CS10" s="681"/>
      <c r="CT10" s="681"/>
      <c r="CU10" s="681"/>
      <c r="CV10" s="681"/>
      <c r="CW10" s="681"/>
      <c r="CX10" s="681"/>
      <c r="CY10" s="682"/>
      <c r="CZ10" s="713">
        <v>0.3</v>
      </c>
      <c r="DA10" s="713"/>
      <c r="DB10" s="713"/>
      <c r="DC10" s="713"/>
      <c r="DD10" s="686" t="s">
        <v>129</v>
      </c>
      <c r="DE10" s="681"/>
      <c r="DF10" s="681"/>
      <c r="DG10" s="681"/>
      <c r="DH10" s="681"/>
      <c r="DI10" s="681"/>
      <c r="DJ10" s="681"/>
      <c r="DK10" s="681"/>
      <c r="DL10" s="681"/>
      <c r="DM10" s="681"/>
      <c r="DN10" s="681"/>
      <c r="DO10" s="681"/>
      <c r="DP10" s="682"/>
      <c r="DQ10" s="686">
        <v>1048</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92752</v>
      </c>
      <c r="S11" s="681"/>
      <c r="T11" s="681"/>
      <c r="U11" s="681"/>
      <c r="V11" s="681"/>
      <c r="W11" s="681"/>
      <c r="X11" s="681"/>
      <c r="Y11" s="682"/>
      <c r="Z11" s="683">
        <v>2.2999999999999998</v>
      </c>
      <c r="AA11" s="684"/>
      <c r="AB11" s="684"/>
      <c r="AC11" s="685"/>
      <c r="AD11" s="686">
        <v>92752</v>
      </c>
      <c r="AE11" s="681"/>
      <c r="AF11" s="681"/>
      <c r="AG11" s="681"/>
      <c r="AH11" s="681"/>
      <c r="AI11" s="681"/>
      <c r="AJ11" s="681"/>
      <c r="AK11" s="682"/>
      <c r="AL11" s="683">
        <v>4.4000000000000004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14826</v>
      </c>
      <c r="BH11" s="681"/>
      <c r="BI11" s="681"/>
      <c r="BJ11" s="681"/>
      <c r="BK11" s="681"/>
      <c r="BL11" s="681"/>
      <c r="BM11" s="681"/>
      <c r="BN11" s="682"/>
      <c r="BO11" s="713">
        <v>2.5</v>
      </c>
      <c r="BP11" s="713"/>
      <c r="BQ11" s="713"/>
      <c r="BR11" s="713"/>
      <c r="BS11" s="686">
        <v>3120</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173246</v>
      </c>
      <c r="CS11" s="681"/>
      <c r="CT11" s="681"/>
      <c r="CU11" s="681"/>
      <c r="CV11" s="681"/>
      <c r="CW11" s="681"/>
      <c r="CX11" s="681"/>
      <c r="CY11" s="682"/>
      <c r="CZ11" s="713">
        <v>4.5</v>
      </c>
      <c r="DA11" s="713"/>
      <c r="DB11" s="713"/>
      <c r="DC11" s="713"/>
      <c r="DD11" s="686">
        <v>43881</v>
      </c>
      <c r="DE11" s="681"/>
      <c r="DF11" s="681"/>
      <c r="DG11" s="681"/>
      <c r="DH11" s="681"/>
      <c r="DI11" s="681"/>
      <c r="DJ11" s="681"/>
      <c r="DK11" s="681"/>
      <c r="DL11" s="681"/>
      <c r="DM11" s="681"/>
      <c r="DN11" s="681"/>
      <c r="DO11" s="681"/>
      <c r="DP11" s="682"/>
      <c r="DQ11" s="686">
        <v>117815</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232</v>
      </c>
      <c r="AA12" s="713"/>
      <c r="AB12" s="713"/>
      <c r="AC12" s="713"/>
      <c r="AD12" s="714" t="s">
        <v>129</v>
      </c>
      <c r="AE12" s="714"/>
      <c r="AF12" s="714"/>
      <c r="AG12" s="714"/>
      <c r="AH12" s="714"/>
      <c r="AI12" s="714"/>
      <c r="AJ12" s="714"/>
      <c r="AK12" s="714"/>
      <c r="AL12" s="683" t="s">
        <v>129</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349385</v>
      </c>
      <c r="BH12" s="681"/>
      <c r="BI12" s="681"/>
      <c r="BJ12" s="681"/>
      <c r="BK12" s="681"/>
      <c r="BL12" s="681"/>
      <c r="BM12" s="681"/>
      <c r="BN12" s="682"/>
      <c r="BO12" s="713">
        <v>58.2</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155818</v>
      </c>
      <c r="CS12" s="681"/>
      <c r="CT12" s="681"/>
      <c r="CU12" s="681"/>
      <c r="CV12" s="681"/>
      <c r="CW12" s="681"/>
      <c r="CX12" s="681"/>
      <c r="CY12" s="682"/>
      <c r="CZ12" s="713">
        <v>4</v>
      </c>
      <c r="DA12" s="713"/>
      <c r="DB12" s="713"/>
      <c r="DC12" s="713"/>
      <c r="DD12" s="686">
        <v>879</v>
      </c>
      <c r="DE12" s="681"/>
      <c r="DF12" s="681"/>
      <c r="DG12" s="681"/>
      <c r="DH12" s="681"/>
      <c r="DI12" s="681"/>
      <c r="DJ12" s="681"/>
      <c r="DK12" s="681"/>
      <c r="DL12" s="681"/>
      <c r="DM12" s="681"/>
      <c r="DN12" s="681"/>
      <c r="DO12" s="681"/>
      <c r="DP12" s="682"/>
      <c r="DQ12" s="686">
        <v>126180</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349385</v>
      </c>
      <c r="BH13" s="681"/>
      <c r="BI13" s="681"/>
      <c r="BJ13" s="681"/>
      <c r="BK13" s="681"/>
      <c r="BL13" s="681"/>
      <c r="BM13" s="681"/>
      <c r="BN13" s="682"/>
      <c r="BO13" s="713">
        <v>58.2</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595281</v>
      </c>
      <c r="CS13" s="681"/>
      <c r="CT13" s="681"/>
      <c r="CU13" s="681"/>
      <c r="CV13" s="681"/>
      <c r="CW13" s="681"/>
      <c r="CX13" s="681"/>
      <c r="CY13" s="682"/>
      <c r="CZ13" s="713">
        <v>15.4</v>
      </c>
      <c r="DA13" s="713"/>
      <c r="DB13" s="713"/>
      <c r="DC13" s="713"/>
      <c r="DD13" s="686">
        <v>385302</v>
      </c>
      <c r="DE13" s="681"/>
      <c r="DF13" s="681"/>
      <c r="DG13" s="681"/>
      <c r="DH13" s="681"/>
      <c r="DI13" s="681"/>
      <c r="DJ13" s="681"/>
      <c r="DK13" s="681"/>
      <c r="DL13" s="681"/>
      <c r="DM13" s="681"/>
      <c r="DN13" s="681"/>
      <c r="DO13" s="681"/>
      <c r="DP13" s="682"/>
      <c r="DQ13" s="686">
        <v>230702</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232</v>
      </c>
      <c r="AA14" s="713"/>
      <c r="AB14" s="713"/>
      <c r="AC14" s="713"/>
      <c r="AD14" s="714" t="s">
        <v>232</v>
      </c>
      <c r="AE14" s="714"/>
      <c r="AF14" s="714"/>
      <c r="AG14" s="714"/>
      <c r="AH14" s="714"/>
      <c r="AI14" s="714"/>
      <c r="AJ14" s="714"/>
      <c r="AK14" s="714"/>
      <c r="AL14" s="683" t="s">
        <v>232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21161</v>
      </c>
      <c r="BH14" s="681"/>
      <c r="BI14" s="681"/>
      <c r="BJ14" s="681"/>
      <c r="BK14" s="681"/>
      <c r="BL14" s="681"/>
      <c r="BM14" s="681"/>
      <c r="BN14" s="682"/>
      <c r="BO14" s="713">
        <v>3.5</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259528</v>
      </c>
      <c r="CS14" s="681"/>
      <c r="CT14" s="681"/>
      <c r="CU14" s="681"/>
      <c r="CV14" s="681"/>
      <c r="CW14" s="681"/>
      <c r="CX14" s="681"/>
      <c r="CY14" s="682"/>
      <c r="CZ14" s="713">
        <v>6.7</v>
      </c>
      <c r="DA14" s="713"/>
      <c r="DB14" s="713"/>
      <c r="DC14" s="713"/>
      <c r="DD14" s="686">
        <v>120507</v>
      </c>
      <c r="DE14" s="681"/>
      <c r="DF14" s="681"/>
      <c r="DG14" s="681"/>
      <c r="DH14" s="681"/>
      <c r="DI14" s="681"/>
      <c r="DJ14" s="681"/>
      <c r="DK14" s="681"/>
      <c r="DL14" s="681"/>
      <c r="DM14" s="681"/>
      <c r="DN14" s="681"/>
      <c r="DO14" s="681"/>
      <c r="DP14" s="682"/>
      <c r="DQ14" s="686">
        <v>146189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232</v>
      </c>
      <c r="AA15" s="713"/>
      <c r="AB15" s="713"/>
      <c r="AC15" s="713"/>
      <c r="AD15" s="714" t="s">
        <v>129</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8832</v>
      </c>
      <c r="BH15" s="681"/>
      <c r="BI15" s="681"/>
      <c r="BJ15" s="681"/>
      <c r="BK15" s="681"/>
      <c r="BL15" s="681"/>
      <c r="BM15" s="681"/>
      <c r="BN15" s="682"/>
      <c r="BO15" s="713">
        <v>1.5</v>
      </c>
      <c r="BP15" s="713"/>
      <c r="BQ15" s="713"/>
      <c r="BR15" s="713"/>
      <c r="BS15" s="686" t="s">
        <v>232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390129</v>
      </c>
      <c r="CS15" s="681"/>
      <c r="CT15" s="681"/>
      <c r="CU15" s="681"/>
      <c r="CV15" s="681"/>
      <c r="CW15" s="681"/>
      <c r="CX15" s="681"/>
      <c r="CY15" s="682"/>
      <c r="CZ15" s="713">
        <v>10.1</v>
      </c>
      <c r="DA15" s="713"/>
      <c r="DB15" s="713"/>
      <c r="DC15" s="713"/>
      <c r="DD15" s="686">
        <v>116892</v>
      </c>
      <c r="DE15" s="681"/>
      <c r="DF15" s="681"/>
      <c r="DG15" s="681"/>
      <c r="DH15" s="681"/>
      <c r="DI15" s="681"/>
      <c r="DJ15" s="681"/>
      <c r="DK15" s="681"/>
      <c r="DL15" s="681"/>
      <c r="DM15" s="681"/>
      <c r="DN15" s="681"/>
      <c r="DO15" s="681"/>
      <c r="DP15" s="682"/>
      <c r="DQ15" s="686">
        <v>298166</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2177</v>
      </c>
      <c r="S16" s="681"/>
      <c r="T16" s="681"/>
      <c r="U16" s="681"/>
      <c r="V16" s="681"/>
      <c r="W16" s="681"/>
      <c r="X16" s="681"/>
      <c r="Y16" s="682"/>
      <c r="Z16" s="713">
        <v>0.1</v>
      </c>
      <c r="AA16" s="713"/>
      <c r="AB16" s="713"/>
      <c r="AC16" s="713"/>
      <c r="AD16" s="714">
        <v>2177</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20119</v>
      </c>
      <c r="CS16" s="681"/>
      <c r="CT16" s="681"/>
      <c r="CU16" s="681"/>
      <c r="CV16" s="681"/>
      <c r="CW16" s="681"/>
      <c r="CX16" s="681"/>
      <c r="CY16" s="682"/>
      <c r="CZ16" s="713">
        <v>0.5</v>
      </c>
      <c r="DA16" s="713"/>
      <c r="DB16" s="713"/>
      <c r="DC16" s="713"/>
      <c r="DD16" s="686" t="s">
        <v>232</v>
      </c>
      <c r="DE16" s="681"/>
      <c r="DF16" s="681"/>
      <c r="DG16" s="681"/>
      <c r="DH16" s="681"/>
      <c r="DI16" s="681"/>
      <c r="DJ16" s="681"/>
      <c r="DK16" s="681"/>
      <c r="DL16" s="681"/>
      <c r="DM16" s="681"/>
      <c r="DN16" s="681"/>
      <c r="DO16" s="681"/>
      <c r="DP16" s="682"/>
      <c r="DQ16" s="686">
        <v>1888</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2437</v>
      </c>
      <c r="S17" s="681"/>
      <c r="T17" s="681"/>
      <c r="U17" s="681"/>
      <c r="V17" s="681"/>
      <c r="W17" s="681"/>
      <c r="X17" s="681"/>
      <c r="Y17" s="682"/>
      <c r="Z17" s="713">
        <v>0.1</v>
      </c>
      <c r="AA17" s="713"/>
      <c r="AB17" s="713"/>
      <c r="AC17" s="713"/>
      <c r="AD17" s="714">
        <v>2437</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129</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227104</v>
      </c>
      <c r="CS17" s="681"/>
      <c r="CT17" s="681"/>
      <c r="CU17" s="681"/>
      <c r="CV17" s="681"/>
      <c r="CW17" s="681"/>
      <c r="CX17" s="681"/>
      <c r="CY17" s="682"/>
      <c r="CZ17" s="713">
        <v>5.9</v>
      </c>
      <c r="DA17" s="713"/>
      <c r="DB17" s="713"/>
      <c r="DC17" s="713"/>
      <c r="DD17" s="686" t="s">
        <v>232</v>
      </c>
      <c r="DE17" s="681"/>
      <c r="DF17" s="681"/>
      <c r="DG17" s="681"/>
      <c r="DH17" s="681"/>
      <c r="DI17" s="681"/>
      <c r="DJ17" s="681"/>
      <c r="DK17" s="681"/>
      <c r="DL17" s="681"/>
      <c r="DM17" s="681"/>
      <c r="DN17" s="681"/>
      <c r="DO17" s="681"/>
      <c r="DP17" s="682"/>
      <c r="DQ17" s="686">
        <v>227104</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6758</v>
      </c>
      <c r="S18" s="681"/>
      <c r="T18" s="681"/>
      <c r="U18" s="681"/>
      <c r="V18" s="681"/>
      <c r="W18" s="681"/>
      <c r="X18" s="681"/>
      <c r="Y18" s="682"/>
      <c r="Z18" s="713">
        <v>0.2</v>
      </c>
      <c r="AA18" s="713"/>
      <c r="AB18" s="713"/>
      <c r="AC18" s="713"/>
      <c r="AD18" s="714">
        <v>6758</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232</v>
      </c>
      <c r="BP18" s="713"/>
      <c r="BQ18" s="713"/>
      <c r="BR18" s="713"/>
      <c r="BS18" s="686" t="s">
        <v>138</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232</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5059</v>
      </c>
      <c r="S19" s="681"/>
      <c r="T19" s="681"/>
      <c r="U19" s="681"/>
      <c r="V19" s="681"/>
      <c r="W19" s="681"/>
      <c r="X19" s="681"/>
      <c r="Y19" s="682"/>
      <c r="Z19" s="713">
        <v>0.1</v>
      </c>
      <c r="AA19" s="713"/>
      <c r="AB19" s="713"/>
      <c r="AC19" s="713"/>
      <c r="AD19" s="714">
        <v>5059</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232</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1074</v>
      </c>
      <c r="S20" s="681"/>
      <c r="T20" s="681"/>
      <c r="U20" s="681"/>
      <c r="V20" s="681"/>
      <c r="W20" s="681"/>
      <c r="X20" s="681"/>
      <c r="Y20" s="682"/>
      <c r="Z20" s="713">
        <v>0</v>
      </c>
      <c r="AA20" s="713"/>
      <c r="AB20" s="713"/>
      <c r="AC20" s="713"/>
      <c r="AD20" s="714">
        <v>1074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129</v>
      </c>
      <c r="BP20" s="713"/>
      <c r="BQ20" s="713"/>
      <c r="BR20" s="713"/>
      <c r="BS20" s="686" t="s">
        <v>232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3854209</v>
      </c>
      <c r="CS20" s="681"/>
      <c r="CT20" s="681"/>
      <c r="CU20" s="681"/>
      <c r="CV20" s="681"/>
      <c r="CW20" s="681"/>
      <c r="CX20" s="681"/>
      <c r="CY20" s="682"/>
      <c r="CZ20" s="713">
        <v>100</v>
      </c>
      <c r="DA20" s="713"/>
      <c r="DB20" s="713"/>
      <c r="DC20" s="713"/>
      <c r="DD20" s="686">
        <v>700990</v>
      </c>
      <c r="DE20" s="681"/>
      <c r="DF20" s="681"/>
      <c r="DG20" s="681"/>
      <c r="DH20" s="681"/>
      <c r="DI20" s="681"/>
      <c r="DJ20" s="681"/>
      <c r="DK20" s="681"/>
      <c r="DL20" s="681"/>
      <c r="DM20" s="681"/>
      <c r="DN20" s="681"/>
      <c r="DO20" s="681"/>
      <c r="DP20" s="682"/>
      <c r="DQ20" s="686">
        <v>2384668</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625</v>
      </c>
      <c r="S21" s="681"/>
      <c r="T21" s="681"/>
      <c r="U21" s="681"/>
      <c r="V21" s="681"/>
      <c r="W21" s="681"/>
      <c r="X21" s="681"/>
      <c r="Y21" s="682"/>
      <c r="Z21" s="713">
        <v>0</v>
      </c>
      <c r="AA21" s="713"/>
      <c r="AB21" s="713"/>
      <c r="AC21" s="713"/>
      <c r="AD21" s="714">
        <v>625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232</v>
      </c>
      <c r="BH21" s="681"/>
      <c r="BI21" s="681"/>
      <c r="BJ21" s="681"/>
      <c r="BK21" s="681"/>
      <c r="BL21" s="681"/>
      <c r="BM21" s="681"/>
      <c r="BN21" s="682"/>
      <c r="BO21" s="713" t="s">
        <v>129</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1471840</v>
      </c>
      <c r="S22" s="681"/>
      <c r="T22" s="681"/>
      <c r="U22" s="681"/>
      <c r="V22" s="681"/>
      <c r="W22" s="681"/>
      <c r="X22" s="681"/>
      <c r="Y22" s="682"/>
      <c r="Z22" s="713">
        <v>36.6</v>
      </c>
      <c r="AA22" s="713"/>
      <c r="AB22" s="713"/>
      <c r="AC22" s="713"/>
      <c r="AD22" s="714">
        <v>1338706</v>
      </c>
      <c r="AE22" s="714"/>
      <c r="AF22" s="714"/>
      <c r="AG22" s="714"/>
      <c r="AH22" s="714"/>
      <c r="AI22" s="714"/>
      <c r="AJ22" s="714"/>
      <c r="AK22" s="714"/>
      <c r="AL22" s="683">
        <v>64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138</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1338706</v>
      </c>
      <c r="S23" s="681"/>
      <c r="T23" s="681"/>
      <c r="U23" s="681"/>
      <c r="V23" s="681"/>
      <c r="W23" s="681"/>
      <c r="X23" s="681"/>
      <c r="Y23" s="682"/>
      <c r="Z23" s="713">
        <v>33.299999999999997</v>
      </c>
      <c r="AA23" s="713"/>
      <c r="AB23" s="713"/>
      <c r="AC23" s="713"/>
      <c r="AD23" s="714">
        <v>1338706</v>
      </c>
      <c r="AE23" s="714"/>
      <c r="AF23" s="714"/>
      <c r="AG23" s="714"/>
      <c r="AH23" s="714"/>
      <c r="AI23" s="714"/>
      <c r="AJ23" s="714"/>
      <c r="AK23" s="714"/>
      <c r="AL23" s="683">
        <v>64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133122</v>
      </c>
      <c r="S24" s="681"/>
      <c r="T24" s="681"/>
      <c r="U24" s="681"/>
      <c r="V24" s="681"/>
      <c r="W24" s="681"/>
      <c r="X24" s="681"/>
      <c r="Y24" s="682"/>
      <c r="Z24" s="713">
        <v>3.3</v>
      </c>
      <c r="AA24" s="713"/>
      <c r="AB24" s="713"/>
      <c r="AC24" s="713"/>
      <c r="AD24" s="714" t="s">
        <v>138</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1094136</v>
      </c>
      <c r="CS24" s="736"/>
      <c r="CT24" s="736"/>
      <c r="CU24" s="736"/>
      <c r="CV24" s="736"/>
      <c r="CW24" s="736"/>
      <c r="CX24" s="736"/>
      <c r="CY24" s="779"/>
      <c r="CZ24" s="780">
        <v>28.4</v>
      </c>
      <c r="DA24" s="751"/>
      <c r="DB24" s="751"/>
      <c r="DC24" s="783"/>
      <c r="DD24" s="778">
        <v>876498</v>
      </c>
      <c r="DE24" s="736"/>
      <c r="DF24" s="736"/>
      <c r="DG24" s="736"/>
      <c r="DH24" s="736"/>
      <c r="DI24" s="736"/>
      <c r="DJ24" s="736"/>
      <c r="DK24" s="779"/>
      <c r="DL24" s="778">
        <v>853637</v>
      </c>
      <c r="DM24" s="736"/>
      <c r="DN24" s="736"/>
      <c r="DO24" s="736"/>
      <c r="DP24" s="736"/>
      <c r="DQ24" s="736"/>
      <c r="DR24" s="736"/>
      <c r="DS24" s="736"/>
      <c r="DT24" s="736"/>
      <c r="DU24" s="736"/>
      <c r="DV24" s="779"/>
      <c r="DW24" s="780">
        <v>40.799999999999997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12</v>
      </c>
      <c r="S25" s="681"/>
      <c r="T25" s="681"/>
      <c r="U25" s="681"/>
      <c r="V25" s="681"/>
      <c r="W25" s="681"/>
      <c r="X25" s="681"/>
      <c r="Y25" s="682"/>
      <c r="Z25" s="713">
        <v>0</v>
      </c>
      <c r="AA25" s="713"/>
      <c r="AB25" s="713"/>
      <c r="AC25" s="713"/>
      <c r="AD25" s="714" t="s">
        <v>232</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593536</v>
      </c>
      <c r="CS25" s="699"/>
      <c r="CT25" s="699"/>
      <c r="CU25" s="699"/>
      <c r="CV25" s="699"/>
      <c r="CW25" s="699"/>
      <c r="CX25" s="699"/>
      <c r="CY25" s="700"/>
      <c r="CZ25" s="683">
        <v>15.4</v>
      </c>
      <c r="DA25" s="701"/>
      <c r="DB25" s="701"/>
      <c r="DC25" s="702"/>
      <c r="DD25" s="686">
        <v>552176</v>
      </c>
      <c r="DE25" s="699"/>
      <c r="DF25" s="699"/>
      <c r="DG25" s="699"/>
      <c r="DH25" s="699"/>
      <c r="DI25" s="699"/>
      <c r="DJ25" s="699"/>
      <c r="DK25" s="700"/>
      <c r="DL25" s="686">
        <v>538566</v>
      </c>
      <c r="DM25" s="699"/>
      <c r="DN25" s="699"/>
      <c r="DO25" s="699"/>
      <c r="DP25" s="699"/>
      <c r="DQ25" s="699"/>
      <c r="DR25" s="699"/>
      <c r="DS25" s="699"/>
      <c r="DT25" s="699"/>
      <c r="DU25" s="699"/>
      <c r="DV25" s="700"/>
      <c r="DW25" s="683">
        <v>25.7</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2220799</v>
      </c>
      <c r="S26" s="681"/>
      <c r="T26" s="681"/>
      <c r="U26" s="681"/>
      <c r="V26" s="681"/>
      <c r="W26" s="681"/>
      <c r="X26" s="681"/>
      <c r="Y26" s="682"/>
      <c r="Z26" s="713">
        <v>55.2</v>
      </c>
      <c r="AA26" s="713"/>
      <c r="AB26" s="713"/>
      <c r="AC26" s="713"/>
      <c r="AD26" s="714">
        <v>2087665</v>
      </c>
      <c r="AE26" s="714"/>
      <c r="AF26" s="714"/>
      <c r="AG26" s="714"/>
      <c r="AH26" s="714"/>
      <c r="AI26" s="714"/>
      <c r="AJ26" s="714"/>
      <c r="AK26" s="714"/>
      <c r="AL26" s="683">
        <v>99.8</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249511</v>
      </c>
      <c r="CS26" s="681"/>
      <c r="CT26" s="681"/>
      <c r="CU26" s="681"/>
      <c r="CV26" s="681"/>
      <c r="CW26" s="681"/>
      <c r="CX26" s="681"/>
      <c r="CY26" s="682"/>
      <c r="CZ26" s="683">
        <v>6.5</v>
      </c>
      <c r="DA26" s="701"/>
      <c r="DB26" s="701"/>
      <c r="DC26" s="702"/>
      <c r="DD26" s="686">
        <v>231255</v>
      </c>
      <c r="DE26" s="681"/>
      <c r="DF26" s="681"/>
      <c r="DG26" s="681"/>
      <c r="DH26" s="681"/>
      <c r="DI26" s="681"/>
      <c r="DJ26" s="681"/>
      <c r="DK26" s="682"/>
      <c r="DL26" s="686" t="s">
        <v>232</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t="s">
        <v>232</v>
      </c>
      <c r="S27" s="681"/>
      <c r="T27" s="681"/>
      <c r="U27" s="681"/>
      <c r="V27" s="681"/>
      <c r="W27" s="681"/>
      <c r="X27" s="681"/>
      <c r="Y27" s="682"/>
      <c r="Z27" s="713" t="s">
        <v>232</v>
      </c>
      <c r="AA27" s="713"/>
      <c r="AB27" s="713"/>
      <c r="AC27" s="713"/>
      <c r="AD27" s="714" t="s">
        <v>232</v>
      </c>
      <c r="AE27" s="714"/>
      <c r="AF27" s="714"/>
      <c r="AG27" s="714"/>
      <c r="AH27" s="714"/>
      <c r="AI27" s="714"/>
      <c r="AJ27" s="714"/>
      <c r="AK27" s="714"/>
      <c r="AL27" s="683" t="s">
        <v>129</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599950</v>
      </c>
      <c r="BH27" s="681"/>
      <c r="BI27" s="681"/>
      <c r="BJ27" s="681"/>
      <c r="BK27" s="681"/>
      <c r="BL27" s="681"/>
      <c r="BM27" s="681"/>
      <c r="BN27" s="682"/>
      <c r="BO27" s="713">
        <v>100</v>
      </c>
      <c r="BP27" s="713"/>
      <c r="BQ27" s="713"/>
      <c r="BR27" s="713"/>
      <c r="BS27" s="686">
        <v>3120</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273496</v>
      </c>
      <c r="CS27" s="699"/>
      <c r="CT27" s="699"/>
      <c r="CU27" s="699"/>
      <c r="CV27" s="699"/>
      <c r="CW27" s="699"/>
      <c r="CX27" s="699"/>
      <c r="CY27" s="700"/>
      <c r="CZ27" s="683">
        <v>7.1</v>
      </c>
      <c r="DA27" s="701"/>
      <c r="DB27" s="701"/>
      <c r="DC27" s="702"/>
      <c r="DD27" s="686">
        <v>97218</v>
      </c>
      <c r="DE27" s="699"/>
      <c r="DF27" s="699"/>
      <c r="DG27" s="699"/>
      <c r="DH27" s="699"/>
      <c r="DI27" s="699"/>
      <c r="DJ27" s="699"/>
      <c r="DK27" s="700"/>
      <c r="DL27" s="686">
        <v>90667</v>
      </c>
      <c r="DM27" s="699"/>
      <c r="DN27" s="699"/>
      <c r="DO27" s="699"/>
      <c r="DP27" s="699"/>
      <c r="DQ27" s="699"/>
      <c r="DR27" s="699"/>
      <c r="DS27" s="699"/>
      <c r="DT27" s="699"/>
      <c r="DU27" s="699"/>
      <c r="DV27" s="700"/>
      <c r="DW27" s="683">
        <v>4.3</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5262</v>
      </c>
      <c r="S28" s="681"/>
      <c r="T28" s="681"/>
      <c r="U28" s="681"/>
      <c r="V28" s="681"/>
      <c r="W28" s="681"/>
      <c r="X28" s="681"/>
      <c r="Y28" s="682"/>
      <c r="Z28" s="713">
        <v>0.1</v>
      </c>
      <c r="AA28" s="713"/>
      <c r="AB28" s="713"/>
      <c r="AC28" s="713"/>
      <c r="AD28" s="714" t="s">
        <v>129</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227104</v>
      </c>
      <c r="CS28" s="681"/>
      <c r="CT28" s="681"/>
      <c r="CU28" s="681"/>
      <c r="CV28" s="681"/>
      <c r="CW28" s="681"/>
      <c r="CX28" s="681"/>
      <c r="CY28" s="682"/>
      <c r="CZ28" s="683">
        <v>5.9</v>
      </c>
      <c r="DA28" s="701"/>
      <c r="DB28" s="701"/>
      <c r="DC28" s="702"/>
      <c r="DD28" s="686">
        <v>227104</v>
      </c>
      <c r="DE28" s="681"/>
      <c r="DF28" s="681"/>
      <c r="DG28" s="681"/>
      <c r="DH28" s="681"/>
      <c r="DI28" s="681"/>
      <c r="DJ28" s="681"/>
      <c r="DK28" s="682"/>
      <c r="DL28" s="686">
        <v>224404</v>
      </c>
      <c r="DM28" s="681"/>
      <c r="DN28" s="681"/>
      <c r="DO28" s="681"/>
      <c r="DP28" s="681"/>
      <c r="DQ28" s="681"/>
      <c r="DR28" s="681"/>
      <c r="DS28" s="681"/>
      <c r="DT28" s="681"/>
      <c r="DU28" s="681"/>
      <c r="DV28" s="682"/>
      <c r="DW28" s="683">
        <v>10.7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14306</v>
      </c>
      <c r="S29" s="681"/>
      <c r="T29" s="681"/>
      <c r="U29" s="681"/>
      <c r="V29" s="681"/>
      <c r="W29" s="681"/>
      <c r="X29" s="681"/>
      <c r="Y29" s="682"/>
      <c r="Z29" s="713">
        <v>0.4</v>
      </c>
      <c r="AA29" s="713"/>
      <c r="AB29" s="713"/>
      <c r="AC29" s="713"/>
      <c r="AD29" s="714">
        <v>611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303</v>
      </c>
      <c r="CG29" s="720"/>
      <c r="CH29" s="720"/>
      <c r="CI29" s="720"/>
      <c r="CJ29" s="720"/>
      <c r="CK29" s="720"/>
      <c r="CL29" s="720"/>
      <c r="CM29" s="720"/>
      <c r="CN29" s="720"/>
      <c r="CO29" s="720"/>
      <c r="CP29" s="720"/>
      <c r="CQ29" s="721"/>
      <c r="CR29" s="680">
        <v>226956</v>
      </c>
      <c r="CS29" s="699"/>
      <c r="CT29" s="699"/>
      <c r="CU29" s="699"/>
      <c r="CV29" s="699"/>
      <c r="CW29" s="699"/>
      <c r="CX29" s="699"/>
      <c r="CY29" s="700"/>
      <c r="CZ29" s="683">
        <v>5.9</v>
      </c>
      <c r="DA29" s="701"/>
      <c r="DB29" s="701"/>
      <c r="DC29" s="702"/>
      <c r="DD29" s="686">
        <v>226956</v>
      </c>
      <c r="DE29" s="699"/>
      <c r="DF29" s="699"/>
      <c r="DG29" s="699"/>
      <c r="DH29" s="699"/>
      <c r="DI29" s="699"/>
      <c r="DJ29" s="699"/>
      <c r="DK29" s="700"/>
      <c r="DL29" s="686">
        <v>224256</v>
      </c>
      <c r="DM29" s="699"/>
      <c r="DN29" s="699"/>
      <c r="DO29" s="699"/>
      <c r="DP29" s="699"/>
      <c r="DQ29" s="699"/>
      <c r="DR29" s="699"/>
      <c r="DS29" s="699"/>
      <c r="DT29" s="699"/>
      <c r="DU29" s="699"/>
      <c r="DV29" s="700"/>
      <c r="DW29" s="683">
        <v>10.7</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2492</v>
      </c>
      <c r="S30" s="681"/>
      <c r="T30" s="681"/>
      <c r="U30" s="681"/>
      <c r="V30" s="681"/>
      <c r="W30" s="681"/>
      <c r="X30" s="681"/>
      <c r="Y30" s="682"/>
      <c r="Z30" s="713">
        <v>0.1</v>
      </c>
      <c r="AA30" s="713"/>
      <c r="AB30" s="713"/>
      <c r="AC30" s="713"/>
      <c r="AD30" s="714" t="s">
        <v>232</v>
      </c>
      <c r="AE30" s="714"/>
      <c r="AF30" s="714"/>
      <c r="AG30" s="714"/>
      <c r="AH30" s="714"/>
      <c r="AI30" s="714"/>
      <c r="AJ30" s="714"/>
      <c r="AK30" s="714"/>
      <c r="AL30" s="683" t="s">
        <v>129</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221202</v>
      </c>
      <c r="CS30" s="681"/>
      <c r="CT30" s="681"/>
      <c r="CU30" s="681"/>
      <c r="CV30" s="681"/>
      <c r="CW30" s="681"/>
      <c r="CX30" s="681"/>
      <c r="CY30" s="682"/>
      <c r="CZ30" s="683">
        <v>5.7</v>
      </c>
      <c r="DA30" s="701"/>
      <c r="DB30" s="701"/>
      <c r="DC30" s="702"/>
      <c r="DD30" s="686">
        <v>221202</v>
      </c>
      <c r="DE30" s="681"/>
      <c r="DF30" s="681"/>
      <c r="DG30" s="681"/>
      <c r="DH30" s="681"/>
      <c r="DI30" s="681"/>
      <c r="DJ30" s="681"/>
      <c r="DK30" s="682"/>
      <c r="DL30" s="686">
        <v>218502</v>
      </c>
      <c r="DM30" s="681"/>
      <c r="DN30" s="681"/>
      <c r="DO30" s="681"/>
      <c r="DP30" s="681"/>
      <c r="DQ30" s="681"/>
      <c r="DR30" s="681"/>
      <c r="DS30" s="681"/>
      <c r="DT30" s="681"/>
      <c r="DU30" s="681"/>
      <c r="DV30" s="682"/>
      <c r="DW30" s="683">
        <v>10.4</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910312</v>
      </c>
      <c r="S31" s="681"/>
      <c r="T31" s="681"/>
      <c r="U31" s="681"/>
      <c r="V31" s="681"/>
      <c r="W31" s="681"/>
      <c r="X31" s="681"/>
      <c r="Y31" s="682"/>
      <c r="Z31" s="713">
        <v>22.6</v>
      </c>
      <c r="AA31" s="713"/>
      <c r="AB31" s="713"/>
      <c r="AC31" s="713"/>
      <c r="AD31" s="714" t="s">
        <v>129</v>
      </c>
      <c r="AE31" s="714"/>
      <c r="AF31" s="714"/>
      <c r="AG31" s="714"/>
      <c r="AH31" s="714"/>
      <c r="AI31" s="714"/>
      <c r="AJ31" s="714"/>
      <c r="AK31" s="714"/>
      <c r="AL31" s="683" t="s">
        <v>138</v>
      </c>
      <c r="AM31" s="684"/>
      <c r="AN31" s="684"/>
      <c r="AO31" s="715"/>
      <c r="AP31" s="754" t="s">
        <v>309</v>
      </c>
      <c r="AQ31" s="755"/>
      <c r="AR31" s="755"/>
      <c r="AS31" s="755"/>
      <c r="AT31" s="760" t="s">
        <v>310</v>
      </c>
      <c r="AU31" s="231"/>
      <c r="AV31" s="231"/>
      <c r="AW31" s="231"/>
      <c r="AX31" s="746" t="s">
        <v>187</v>
      </c>
      <c r="AY31" s="747"/>
      <c r="AZ31" s="747"/>
      <c r="BA31" s="747"/>
      <c r="BB31" s="747"/>
      <c r="BC31" s="747"/>
      <c r="BD31" s="747"/>
      <c r="BE31" s="747"/>
      <c r="BF31" s="748"/>
      <c r="BG31" s="749">
        <v>99.6</v>
      </c>
      <c r="BH31" s="750"/>
      <c r="BI31" s="750"/>
      <c r="BJ31" s="750"/>
      <c r="BK31" s="750"/>
      <c r="BL31" s="750"/>
      <c r="BM31" s="751">
        <v>99.1</v>
      </c>
      <c r="BN31" s="750"/>
      <c r="BO31" s="750"/>
      <c r="BP31" s="750"/>
      <c r="BQ31" s="752"/>
      <c r="BR31" s="749">
        <v>99.7</v>
      </c>
      <c r="BS31" s="750"/>
      <c r="BT31" s="750"/>
      <c r="BU31" s="750"/>
      <c r="BV31" s="750"/>
      <c r="BW31" s="750"/>
      <c r="BX31" s="751">
        <v>99.3</v>
      </c>
      <c r="BY31" s="750"/>
      <c r="BZ31" s="750"/>
      <c r="CA31" s="750"/>
      <c r="CB31" s="752"/>
      <c r="CD31" s="770"/>
      <c r="CE31" s="771"/>
      <c r="CF31" s="719" t="s">
        <v>311</v>
      </c>
      <c r="CG31" s="720"/>
      <c r="CH31" s="720"/>
      <c r="CI31" s="720"/>
      <c r="CJ31" s="720"/>
      <c r="CK31" s="720"/>
      <c r="CL31" s="720"/>
      <c r="CM31" s="720"/>
      <c r="CN31" s="720"/>
      <c r="CO31" s="720"/>
      <c r="CP31" s="720"/>
      <c r="CQ31" s="721"/>
      <c r="CR31" s="680">
        <v>5754</v>
      </c>
      <c r="CS31" s="699"/>
      <c r="CT31" s="699"/>
      <c r="CU31" s="699"/>
      <c r="CV31" s="699"/>
      <c r="CW31" s="699"/>
      <c r="CX31" s="699"/>
      <c r="CY31" s="700"/>
      <c r="CZ31" s="683">
        <v>0.1</v>
      </c>
      <c r="DA31" s="701"/>
      <c r="DB31" s="701"/>
      <c r="DC31" s="702"/>
      <c r="DD31" s="686">
        <v>5754</v>
      </c>
      <c r="DE31" s="699"/>
      <c r="DF31" s="699"/>
      <c r="DG31" s="699"/>
      <c r="DH31" s="699"/>
      <c r="DI31" s="699"/>
      <c r="DJ31" s="699"/>
      <c r="DK31" s="700"/>
      <c r="DL31" s="686">
        <v>5754</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232</v>
      </c>
      <c r="S32" s="681"/>
      <c r="T32" s="681"/>
      <c r="U32" s="681"/>
      <c r="V32" s="681"/>
      <c r="W32" s="681"/>
      <c r="X32" s="681"/>
      <c r="Y32" s="682"/>
      <c r="Z32" s="713" t="s">
        <v>129</v>
      </c>
      <c r="AA32" s="713"/>
      <c r="AB32" s="713"/>
      <c r="AC32" s="713"/>
      <c r="AD32" s="714" t="s">
        <v>232</v>
      </c>
      <c r="AE32" s="714"/>
      <c r="AF32" s="714"/>
      <c r="AG32" s="714"/>
      <c r="AH32" s="714"/>
      <c r="AI32" s="714"/>
      <c r="AJ32" s="714"/>
      <c r="AK32" s="714"/>
      <c r="AL32" s="683" t="s">
        <v>129</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99.5</v>
      </c>
      <c r="BH32" s="699"/>
      <c r="BI32" s="699"/>
      <c r="BJ32" s="699"/>
      <c r="BK32" s="699"/>
      <c r="BL32" s="699"/>
      <c r="BM32" s="684">
        <v>99.1</v>
      </c>
      <c r="BN32" s="745"/>
      <c r="BO32" s="745"/>
      <c r="BP32" s="745"/>
      <c r="BQ32" s="726"/>
      <c r="BR32" s="753">
        <v>99.6</v>
      </c>
      <c r="BS32" s="699"/>
      <c r="BT32" s="699"/>
      <c r="BU32" s="699"/>
      <c r="BV32" s="699"/>
      <c r="BW32" s="699"/>
      <c r="BX32" s="684">
        <v>99.3</v>
      </c>
      <c r="BY32" s="745"/>
      <c r="BZ32" s="745"/>
      <c r="CA32" s="745"/>
      <c r="CB32" s="726"/>
      <c r="CD32" s="772"/>
      <c r="CE32" s="773"/>
      <c r="CF32" s="719" t="s">
        <v>315</v>
      </c>
      <c r="CG32" s="720"/>
      <c r="CH32" s="720"/>
      <c r="CI32" s="720"/>
      <c r="CJ32" s="720"/>
      <c r="CK32" s="720"/>
      <c r="CL32" s="720"/>
      <c r="CM32" s="720"/>
      <c r="CN32" s="720"/>
      <c r="CO32" s="720"/>
      <c r="CP32" s="720"/>
      <c r="CQ32" s="721"/>
      <c r="CR32" s="680">
        <v>148</v>
      </c>
      <c r="CS32" s="681"/>
      <c r="CT32" s="681"/>
      <c r="CU32" s="681"/>
      <c r="CV32" s="681"/>
      <c r="CW32" s="681"/>
      <c r="CX32" s="681"/>
      <c r="CY32" s="682"/>
      <c r="CZ32" s="683">
        <v>0</v>
      </c>
      <c r="DA32" s="701"/>
      <c r="DB32" s="701"/>
      <c r="DC32" s="702"/>
      <c r="DD32" s="686">
        <v>148</v>
      </c>
      <c r="DE32" s="681"/>
      <c r="DF32" s="681"/>
      <c r="DG32" s="681"/>
      <c r="DH32" s="681"/>
      <c r="DI32" s="681"/>
      <c r="DJ32" s="681"/>
      <c r="DK32" s="682"/>
      <c r="DL32" s="686">
        <v>148</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141053</v>
      </c>
      <c r="S33" s="681"/>
      <c r="T33" s="681"/>
      <c r="U33" s="681"/>
      <c r="V33" s="681"/>
      <c r="W33" s="681"/>
      <c r="X33" s="681"/>
      <c r="Y33" s="682"/>
      <c r="Z33" s="713">
        <v>3.5</v>
      </c>
      <c r="AA33" s="713"/>
      <c r="AB33" s="713"/>
      <c r="AC33" s="713"/>
      <c r="AD33" s="714" t="s">
        <v>232</v>
      </c>
      <c r="AE33" s="714"/>
      <c r="AF33" s="714"/>
      <c r="AG33" s="714"/>
      <c r="AH33" s="714"/>
      <c r="AI33" s="714"/>
      <c r="AJ33" s="714"/>
      <c r="AK33" s="714"/>
      <c r="AL33" s="683" t="s">
        <v>232</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99.7</v>
      </c>
      <c r="BH33" s="665"/>
      <c r="BI33" s="665"/>
      <c r="BJ33" s="665"/>
      <c r="BK33" s="665"/>
      <c r="BL33" s="665"/>
      <c r="BM33" s="707">
        <v>99.2</v>
      </c>
      <c r="BN33" s="665"/>
      <c r="BO33" s="665"/>
      <c r="BP33" s="665"/>
      <c r="BQ33" s="709"/>
      <c r="BR33" s="744">
        <v>99.7</v>
      </c>
      <c r="BS33" s="665"/>
      <c r="BT33" s="665"/>
      <c r="BU33" s="665"/>
      <c r="BV33" s="665"/>
      <c r="BW33" s="665"/>
      <c r="BX33" s="707">
        <v>99.4</v>
      </c>
      <c r="BY33" s="665"/>
      <c r="BZ33" s="665"/>
      <c r="CA33" s="665"/>
      <c r="CB33" s="709"/>
      <c r="CD33" s="719" t="s">
        <v>318</v>
      </c>
      <c r="CE33" s="720"/>
      <c r="CF33" s="720"/>
      <c r="CG33" s="720"/>
      <c r="CH33" s="720"/>
      <c r="CI33" s="720"/>
      <c r="CJ33" s="720"/>
      <c r="CK33" s="720"/>
      <c r="CL33" s="720"/>
      <c r="CM33" s="720"/>
      <c r="CN33" s="720"/>
      <c r="CO33" s="720"/>
      <c r="CP33" s="720"/>
      <c r="CQ33" s="721"/>
      <c r="CR33" s="680">
        <v>2038964</v>
      </c>
      <c r="CS33" s="699"/>
      <c r="CT33" s="699"/>
      <c r="CU33" s="699"/>
      <c r="CV33" s="699"/>
      <c r="CW33" s="699"/>
      <c r="CX33" s="699"/>
      <c r="CY33" s="700"/>
      <c r="CZ33" s="683">
        <v>52.9</v>
      </c>
      <c r="DA33" s="701"/>
      <c r="DB33" s="701"/>
      <c r="DC33" s="702"/>
      <c r="DD33" s="686">
        <v>1391536</v>
      </c>
      <c r="DE33" s="699"/>
      <c r="DF33" s="699"/>
      <c r="DG33" s="699"/>
      <c r="DH33" s="699"/>
      <c r="DI33" s="699"/>
      <c r="DJ33" s="699"/>
      <c r="DK33" s="700"/>
      <c r="DL33" s="686">
        <v>857583</v>
      </c>
      <c r="DM33" s="699"/>
      <c r="DN33" s="699"/>
      <c r="DO33" s="699"/>
      <c r="DP33" s="699"/>
      <c r="DQ33" s="699"/>
      <c r="DR33" s="699"/>
      <c r="DS33" s="699"/>
      <c r="DT33" s="699"/>
      <c r="DU33" s="699"/>
      <c r="DV33" s="700"/>
      <c r="DW33" s="683">
        <v>41</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3147</v>
      </c>
      <c r="S34" s="681"/>
      <c r="T34" s="681"/>
      <c r="U34" s="681"/>
      <c r="V34" s="681"/>
      <c r="W34" s="681"/>
      <c r="X34" s="681"/>
      <c r="Y34" s="682"/>
      <c r="Z34" s="713">
        <v>0.1</v>
      </c>
      <c r="AA34" s="713"/>
      <c r="AB34" s="713"/>
      <c r="AC34" s="713"/>
      <c r="AD34" s="714">
        <v>422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440087</v>
      </c>
      <c r="CS34" s="681"/>
      <c r="CT34" s="681"/>
      <c r="CU34" s="681"/>
      <c r="CV34" s="681"/>
      <c r="CW34" s="681"/>
      <c r="CX34" s="681"/>
      <c r="CY34" s="682"/>
      <c r="CZ34" s="683">
        <v>11.4</v>
      </c>
      <c r="DA34" s="701"/>
      <c r="DB34" s="701"/>
      <c r="DC34" s="702"/>
      <c r="DD34" s="686">
        <v>388842</v>
      </c>
      <c r="DE34" s="681"/>
      <c r="DF34" s="681"/>
      <c r="DG34" s="681"/>
      <c r="DH34" s="681"/>
      <c r="DI34" s="681"/>
      <c r="DJ34" s="681"/>
      <c r="DK34" s="682"/>
      <c r="DL34" s="686">
        <v>231713</v>
      </c>
      <c r="DM34" s="681"/>
      <c r="DN34" s="681"/>
      <c r="DO34" s="681"/>
      <c r="DP34" s="681"/>
      <c r="DQ34" s="681"/>
      <c r="DR34" s="681"/>
      <c r="DS34" s="681"/>
      <c r="DT34" s="681"/>
      <c r="DU34" s="681"/>
      <c r="DV34" s="682"/>
      <c r="DW34" s="683">
        <v>11.1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12811</v>
      </c>
      <c r="S35" s="681"/>
      <c r="T35" s="681"/>
      <c r="U35" s="681"/>
      <c r="V35" s="681"/>
      <c r="W35" s="681"/>
      <c r="X35" s="681"/>
      <c r="Y35" s="682"/>
      <c r="Z35" s="713">
        <v>0.3</v>
      </c>
      <c r="AA35" s="713"/>
      <c r="AB35" s="713"/>
      <c r="AC35" s="713"/>
      <c r="AD35" s="714" t="s">
        <v>232</v>
      </c>
      <c r="AE35" s="714"/>
      <c r="AF35" s="714"/>
      <c r="AG35" s="714"/>
      <c r="AH35" s="714"/>
      <c r="AI35" s="714"/>
      <c r="AJ35" s="714"/>
      <c r="AK35" s="714"/>
      <c r="AL35" s="683" t="s">
        <v>129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34776</v>
      </c>
      <c r="CS35" s="699"/>
      <c r="CT35" s="699"/>
      <c r="CU35" s="699"/>
      <c r="CV35" s="699"/>
      <c r="CW35" s="699"/>
      <c r="CX35" s="699"/>
      <c r="CY35" s="700"/>
      <c r="CZ35" s="683">
        <v>0.9</v>
      </c>
      <c r="DA35" s="701"/>
      <c r="DB35" s="701"/>
      <c r="DC35" s="702"/>
      <c r="DD35" s="686">
        <v>32455</v>
      </c>
      <c r="DE35" s="699"/>
      <c r="DF35" s="699"/>
      <c r="DG35" s="699"/>
      <c r="DH35" s="699"/>
      <c r="DI35" s="699"/>
      <c r="DJ35" s="699"/>
      <c r="DK35" s="700"/>
      <c r="DL35" s="686">
        <v>26515</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930</v>
      </c>
      <c r="S36" s="681"/>
      <c r="T36" s="681"/>
      <c r="U36" s="681"/>
      <c r="V36" s="681"/>
      <c r="W36" s="681"/>
      <c r="X36" s="681"/>
      <c r="Y36" s="682"/>
      <c r="Z36" s="713">
        <v>0</v>
      </c>
      <c r="AA36" s="713"/>
      <c r="AB36" s="713"/>
      <c r="AC36" s="713"/>
      <c r="AD36" s="714" t="s">
        <v>232</v>
      </c>
      <c r="AE36" s="714"/>
      <c r="AF36" s="714"/>
      <c r="AG36" s="714"/>
      <c r="AH36" s="714"/>
      <c r="AI36" s="714"/>
      <c r="AJ36" s="714"/>
      <c r="AK36" s="714"/>
      <c r="AL36" s="683" t="s">
        <v>129</v>
      </c>
      <c r="AM36" s="684"/>
      <c r="AN36" s="684"/>
      <c r="AO36" s="715"/>
      <c r="AP36" s="235"/>
      <c r="AQ36" s="732" t="s">
        <v>326</v>
      </c>
      <c r="AR36" s="733"/>
      <c r="AS36" s="733"/>
      <c r="AT36" s="733"/>
      <c r="AU36" s="733"/>
      <c r="AV36" s="733"/>
      <c r="AW36" s="733"/>
      <c r="AX36" s="733"/>
      <c r="AY36" s="734"/>
      <c r="AZ36" s="735">
        <v>445203</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5261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1098901</v>
      </c>
      <c r="CS36" s="681"/>
      <c r="CT36" s="681"/>
      <c r="CU36" s="681"/>
      <c r="CV36" s="681"/>
      <c r="CW36" s="681"/>
      <c r="CX36" s="681"/>
      <c r="CY36" s="682"/>
      <c r="CZ36" s="683">
        <v>28.5</v>
      </c>
      <c r="DA36" s="701"/>
      <c r="DB36" s="701"/>
      <c r="DC36" s="702"/>
      <c r="DD36" s="686">
        <v>621647</v>
      </c>
      <c r="DE36" s="681"/>
      <c r="DF36" s="681"/>
      <c r="DG36" s="681"/>
      <c r="DH36" s="681"/>
      <c r="DI36" s="681"/>
      <c r="DJ36" s="681"/>
      <c r="DK36" s="682"/>
      <c r="DL36" s="686">
        <v>449807</v>
      </c>
      <c r="DM36" s="681"/>
      <c r="DN36" s="681"/>
      <c r="DO36" s="681"/>
      <c r="DP36" s="681"/>
      <c r="DQ36" s="681"/>
      <c r="DR36" s="681"/>
      <c r="DS36" s="681"/>
      <c r="DT36" s="681"/>
      <c r="DU36" s="681"/>
      <c r="DV36" s="682"/>
      <c r="DW36" s="683">
        <v>21.5</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151711</v>
      </c>
      <c r="S37" s="681"/>
      <c r="T37" s="681"/>
      <c r="U37" s="681"/>
      <c r="V37" s="681"/>
      <c r="W37" s="681"/>
      <c r="X37" s="681"/>
      <c r="Y37" s="682"/>
      <c r="Z37" s="713">
        <v>3.8</v>
      </c>
      <c r="AA37" s="713"/>
      <c r="AB37" s="713"/>
      <c r="AC37" s="713"/>
      <c r="AD37" s="714" t="s">
        <v>232</v>
      </c>
      <c r="AE37" s="714"/>
      <c r="AF37" s="714"/>
      <c r="AG37" s="714"/>
      <c r="AH37" s="714"/>
      <c r="AI37" s="714"/>
      <c r="AJ37" s="714"/>
      <c r="AK37" s="714"/>
      <c r="AL37" s="683" t="s">
        <v>232</v>
      </c>
      <c r="AM37" s="684"/>
      <c r="AN37" s="684"/>
      <c r="AO37" s="715"/>
      <c r="AQ37" s="723" t="s">
        <v>330</v>
      </c>
      <c r="AR37" s="724"/>
      <c r="AS37" s="724"/>
      <c r="AT37" s="724"/>
      <c r="AU37" s="724"/>
      <c r="AV37" s="724"/>
      <c r="AW37" s="724"/>
      <c r="AX37" s="724"/>
      <c r="AY37" s="725"/>
      <c r="AZ37" s="680">
        <v>165897</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4575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183298</v>
      </c>
      <c r="CS37" s="699"/>
      <c r="CT37" s="699"/>
      <c r="CU37" s="699"/>
      <c r="CV37" s="699"/>
      <c r="CW37" s="699"/>
      <c r="CX37" s="699"/>
      <c r="CY37" s="700"/>
      <c r="CZ37" s="683">
        <v>4.8</v>
      </c>
      <c r="DA37" s="701"/>
      <c r="DB37" s="701"/>
      <c r="DC37" s="702"/>
      <c r="DD37" s="686">
        <v>183298</v>
      </c>
      <c r="DE37" s="699"/>
      <c r="DF37" s="699"/>
      <c r="DG37" s="699"/>
      <c r="DH37" s="699"/>
      <c r="DI37" s="699"/>
      <c r="DJ37" s="699"/>
      <c r="DK37" s="700"/>
      <c r="DL37" s="686">
        <v>168387</v>
      </c>
      <c r="DM37" s="699"/>
      <c r="DN37" s="699"/>
      <c r="DO37" s="699"/>
      <c r="DP37" s="699"/>
      <c r="DQ37" s="699"/>
      <c r="DR37" s="699"/>
      <c r="DS37" s="699"/>
      <c r="DT37" s="699"/>
      <c r="DU37" s="699"/>
      <c r="DV37" s="700"/>
      <c r="DW37" s="683">
        <v>8.1</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107952</v>
      </c>
      <c r="S38" s="681"/>
      <c r="T38" s="681"/>
      <c r="U38" s="681"/>
      <c r="V38" s="681"/>
      <c r="W38" s="681"/>
      <c r="X38" s="681"/>
      <c r="Y38" s="682"/>
      <c r="Z38" s="713">
        <v>2.7</v>
      </c>
      <c r="AA38" s="713"/>
      <c r="AB38" s="713"/>
      <c r="AC38" s="713"/>
      <c r="AD38" s="714">
        <v>3052</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57056</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608</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222250</v>
      </c>
      <c r="CS38" s="681"/>
      <c r="CT38" s="681"/>
      <c r="CU38" s="681"/>
      <c r="CV38" s="681"/>
      <c r="CW38" s="681"/>
      <c r="CX38" s="681"/>
      <c r="CY38" s="682"/>
      <c r="CZ38" s="683">
        <v>5.8</v>
      </c>
      <c r="DA38" s="701"/>
      <c r="DB38" s="701"/>
      <c r="DC38" s="702"/>
      <c r="DD38" s="686">
        <v>195553</v>
      </c>
      <c r="DE38" s="681"/>
      <c r="DF38" s="681"/>
      <c r="DG38" s="681"/>
      <c r="DH38" s="681"/>
      <c r="DI38" s="681"/>
      <c r="DJ38" s="681"/>
      <c r="DK38" s="682"/>
      <c r="DL38" s="686">
        <v>149548</v>
      </c>
      <c r="DM38" s="681"/>
      <c r="DN38" s="681"/>
      <c r="DO38" s="681"/>
      <c r="DP38" s="681"/>
      <c r="DQ38" s="681"/>
      <c r="DR38" s="681"/>
      <c r="DS38" s="681"/>
      <c r="DT38" s="681"/>
      <c r="DU38" s="681"/>
      <c r="DV38" s="682"/>
      <c r="DW38" s="683">
        <v>7.1</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452162</v>
      </c>
      <c r="S39" s="681"/>
      <c r="T39" s="681"/>
      <c r="U39" s="681"/>
      <c r="V39" s="681"/>
      <c r="W39" s="681"/>
      <c r="X39" s="681"/>
      <c r="Y39" s="682"/>
      <c r="Z39" s="713">
        <v>11.2</v>
      </c>
      <c r="AA39" s="713"/>
      <c r="AB39" s="713"/>
      <c r="AC39" s="713"/>
      <c r="AD39" s="714" t="s">
        <v>232</v>
      </c>
      <c r="AE39" s="714"/>
      <c r="AF39" s="714"/>
      <c r="AG39" s="714"/>
      <c r="AH39" s="714"/>
      <c r="AI39" s="714"/>
      <c r="AJ39" s="714"/>
      <c r="AK39" s="714"/>
      <c r="AL39" s="683" t="s">
        <v>232</v>
      </c>
      <c r="AM39" s="684"/>
      <c r="AN39" s="684"/>
      <c r="AO39" s="715"/>
      <c r="AQ39" s="723" t="s">
        <v>338</v>
      </c>
      <c r="AR39" s="724"/>
      <c r="AS39" s="724"/>
      <c r="AT39" s="724"/>
      <c r="AU39" s="724"/>
      <c r="AV39" s="724"/>
      <c r="AW39" s="724"/>
      <c r="AX39" s="724"/>
      <c r="AY39" s="725"/>
      <c r="AZ39" s="680">
        <v>41434</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1089</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162450</v>
      </c>
      <c r="CS39" s="699"/>
      <c r="CT39" s="699"/>
      <c r="CU39" s="699"/>
      <c r="CV39" s="699"/>
      <c r="CW39" s="699"/>
      <c r="CX39" s="699"/>
      <c r="CY39" s="700"/>
      <c r="CZ39" s="683">
        <v>4.2</v>
      </c>
      <c r="DA39" s="701"/>
      <c r="DB39" s="701"/>
      <c r="DC39" s="702"/>
      <c r="DD39" s="686">
        <v>153039</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342</v>
      </c>
      <c r="AR40" s="724"/>
      <c r="AS40" s="724"/>
      <c r="AT40" s="724"/>
      <c r="AU40" s="724"/>
      <c r="AV40" s="724"/>
      <c r="AW40" s="724"/>
      <c r="AX40" s="724"/>
      <c r="AY40" s="725"/>
      <c r="AZ40" s="680">
        <v>120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116</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80500</v>
      </c>
      <c r="CS40" s="681"/>
      <c r="CT40" s="681"/>
      <c r="CU40" s="681"/>
      <c r="CV40" s="681"/>
      <c r="CW40" s="681"/>
      <c r="CX40" s="681"/>
      <c r="CY40" s="682"/>
      <c r="CZ40" s="683">
        <v>2.1</v>
      </c>
      <c r="DA40" s="701"/>
      <c r="DB40" s="701"/>
      <c r="DC40" s="702"/>
      <c r="DD40" s="686" t="s">
        <v>232</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129</v>
      </c>
      <c r="AA41" s="713"/>
      <c r="AB41" s="713"/>
      <c r="AC41" s="713"/>
      <c r="AD41" s="714" t="s">
        <v>232</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30505</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t="s">
        <v>129</v>
      </c>
      <c r="S42" s="681"/>
      <c r="T42" s="681"/>
      <c r="U42" s="681"/>
      <c r="V42" s="681"/>
      <c r="W42" s="681"/>
      <c r="X42" s="681"/>
      <c r="Y42" s="682"/>
      <c r="Z42" s="713" t="s">
        <v>232</v>
      </c>
      <c r="AA42" s="713"/>
      <c r="AB42" s="713"/>
      <c r="AC42" s="713"/>
      <c r="AD42" s="714" t="s">
        <v>232</v>
      </c>
      <c r="AE42" s="714"/>
      <c r="AF42" s="714"/>
      <c r="AG42" s="714"/>
      <c r="AH42" s="714"/>
      <c r="AI42" s="714"/>
      <c r="AJ42" s="714"/>
      <c r="AK42" s="714"/>
      <c r="AL42" s="683" t="s">
        <v>129</v>
      </c>
      <c r="AM42" s="684"/>
      <c r="AN42" s="684"/>
      <c r="AO42" s="715"/>
      <c r="AQ42" s="716" t="s">
        <v>351</v>
      </c>
      <c r="AR42" s="717"/>
      <c r="AS42" s="717"/>
      <c r="AT42" s="717"/>
      <c r="AU42" s="717"/>
      <c r="AV42" s="717"/>
      <c r="AW42" s="717"/>
      <c r="AX42" s="717"/>
      <c r="AY42" s="718"/>
      <c r="AZ42" s="664">
        <v>150191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281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721109</v>
      </c>
      <c r="CS42" s="681"/>
      <c r="CT42" s="681"/>
      <c r="CU42" s="681"/>
      <c r="CV42" s="681"/>
      <c r="CW42" s="681"/>
      <c r="CX42" s="681"/>
      <c r="CY42" s="682"/>
      <c r="CZ42" s="683">
        <v>18.7</v>
      </c>
      <c r="DA42" s="684"/>
      <c r="DB42" s="684"/>
      <c r="DC42" s="685"/>
      <c r="DD42" s="686">
        <v>116634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4022937</v>
      </c>
      <c r="S43" s="703"/>
      <c r="T43" s="703"/>
      <c r="U43" s="703"/>
      <c r="V43" s="703"/>
      <c r="W43" s="703"/>
      <c r="X43" s="703"/>
      <c r="Y43" s="704"/>
      <c r="Z43" s="705">
        <v>100</v>
      </c>
      <c r="AA43" s="705"/>
      <c r="AB43" s="705"/>
      <c r="AC43" s="705"/>
      <c r="AD43" s="706">
        <v>2091750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14652</v>
      </c>
      <c r="CS43" s="699"/>
      <c r="CT43" s="699"/>
      <c r="CU43" s="699"/>
      <c r="CV43" s="699"/>
      <c r="CW43" s="699"/>
      <c r="CX43" s="699"/>
      <c r="CY43" s="700"/>
      <c r="CZ43" s="683">
        <v>0.4</v>
      </c>
      <c r="DA43" s="701"/>
      <c r="DB43" s="701"/>
      <c r="DC43" s="702"/>
      <c r="DD43" s="686">
        <v>14652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700990</v>
      </c>
      <c r="CS44" s="681"/>
      <c r="CT44" s="681"/>
      <c r="CU44" s="681"/>
      <c r="CV44" s="681"/>
      <c r="CW44" s="681"/>
      <c r="CX44" s="681"/>
      <c r="CY44" s="682"/>
      <c r="CZ44" s="683">
        <v>18.2</v>
      </c>
      <c r="DA44" s="684"/>
      <c r="DB44" s="684"/>
      <c r="DC44" s="685"/>
      <c r="DD44" s="686">
        <v>114746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288826</v>
      </c>
      <c r="CS45" s="699"/>
      <c r="CT45" s="699"/>
      <c r="CU45" s="699"/>
      <c r="CV45" s="699"/>
      <c r="CW45" s="699"/>
      <c r="CX45" s="699"/>
      <c r="CY45" s="700"/>
      <c r="CZ45" s="683">
        <v>7.5</v>
      </c>
      <c r="DA45" s="701"/>
      <c r="DB45" s="701"/>
      <c r="DC45" s="702"/>
      <c r="DD45" s="686">
        <v>33982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390414</v>
      </c>
      <c r="CS46" s="681"/>
      <c r="CT46" s="681"/>
      <c r="CU46" s="681"/>
      <c r="CV46" s="681"/>
      <c r="CW46" s="681"/>
      <c r="CX46" s="681"/>
      <c r="CY46" s="682"/>
      <c r="CZ46" s="683">
        <v>10.1</v>
      </c>
      <c r="DA46" s="684"/>
      <c r="DB46" s="684"/>
      <c r="DC46" s="685"/>
      <c r="DD46" s="686">
        <v>75414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20119</v>
      </c>
      <c r="CS47" s="699"/>
      <c r="CT47" s="699"/>
      <c r="CU47" s="699"/>
      <c r="CV47" s="699"/>
      <c r="CW47" s="699"/>
      <c r="CX47" s="699"/>
      <c r="CY47" s="700"/>
      <c r="CZ47" s="683">
        <v>0.5</v>
      </c>
      <c r="DA47" s="701"/>
      <c r="DB47" s="701"/>
      <c r="DC47" s="702"/>
      <c r="DD47" s="686">
        <v>1888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3854209</v>
      </c>
      <c r="CS49" s="665"/>
      <c r="CT49" s="665"/>
      <c r="CU49" s="665"/>
      <c r="CV49" s="665"/>
      <c r="CW49" s="665"/>
      <c r="CX49" s="665"/>
      <c r="CY49" s="666"/>
      <c r="CZ49" s="667">
        <v>100</v>
      </c>
      <c r="DA49" s="668"/>
      <c r="DB49" s="668"/>
      <c r="DC49" s="669"/>
      <c r="DD49" s="670">
        <v>2384668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jJEKUG2+kU2slLXE05yP06Kfr93PfRcCxwNp9xebZZuxuP/imi+i1lJ+R7+GhxxKf6fUVHrsL8XHie4xHrkKQ==" saltValue="BgUXzAdKlN1shTDK1cwk5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4022</v>
      </c>
      <c r="R7" s="1200"/>
      <c r="S7" s="1200"/>
      <c r="T7" s="1200"/>
      <c r="U7" s="1200"/>
      <c r="V7" s="1200">
        <v>3854</v>
      </c>
      <c r="W7" s="1200"/>
      <c r="X7" s="1200"/>
      <c r="Y7" s="1200"/>
      <c r="Z7" s="1200"/>
      <c r="AA7" s="1200">
        <v>168</v>
      </c>
      <c r="AB7" s="1200"/>
      <c r="AC7" s="1200"/>
      <c r="AD7" s="1200"/>
      <c r="AE7" s="1201"/>
      <c r="AF7" s="1202">
        <v>96</v>
      </c>
      <c r="AG7" s="1203"/>
      <c r="AH7" s="1203"/>
      <c r="AI7" s="1203"/>
      <c r="AJ7" s="1204"/>
      <c r="AK7" s="1186" t="s">
        <v>584</v>
      </c>
      <c r="AL7" s="1187"/>
      <c r="AM7" s="1187"/>
      <c r="AN7" s="1187"/>
      <c r="AO7" s="1187"/>
      <c r="AP7" s="1187">
        <v>2018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1</v>
      </c>
      <c r="CI7" s="1184"/>
      <c r="CJ7" s="1184"/>
      <c r="CK7" s="1184"/>
      <c r="CL7" s="1185"/>
      <c r="CM7" s="1183">
        <v>95</v>
      </c>
      <c r="CN7" s="1184"/>
      <c r="CO7" s="1184"/>
      <c r="CP7" s="1184"/>
      <c r="CQ7" s="1185"/>
      <c r="CR7" s="1183">
        <v>5</v>
      </c>
      <c r="CS7" s="1184"/>
      <c r="CT7" s="1184"/>
      <c r="CU7" s="1184"/>
      <c r="CV7" s="1185"/>
      <c r="CW7" s="1183" t="s">
        <v>590</v>
      </c>
      <c r="CX7" s="1184"/>
      <c r="CY7" s="1184"/>
      <c r="CZ7" s="1184"/>
      <c r="DA7" s="1185"/>
      <c r="DB7" s="1183">
        <v>15</v>
      </c>
      <c r="DC7" s="1184"/>
      <c r="DD7" s="1184"/>
      <c r="DE7" s="1184"/>
      <c r="DF7" s="1185"/>
      <c r="DG7" s="1183" t="s">
        <v>590</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4022</v>
      </c>
      <c r="R23" s="1164"/>
      <c r="S23" s="1164"/>
      <c r="T23" s="1164"/>
      <c r="U23" s="1164"/>
      <c r="V23" s="1164">
        <v>3854</v>
      </c>
      <c r="W23" s="1164"/>
      <c r="X23" s="1164"/>
      <c r="Y23" s="1164"/>
      <c r="Z23" s="1164"/>
      <c r="AA23" s="1164">
        <v>168</v>
      </c>
      <c r="AB23" s="1164"/>
      <c r="AC23" s="1164"/>
      <c r="AD23" s="1164"/>
      <c r="AE23" s="1165"/>
      <c r="AF23" s="1166">
        <v>96</v>
      </c>
      <c r="AG23" s="1164"/>
      <c r="AH23" s="1164"/>
      <c r="AI23" s="1164"/>
      <c r="AJ23" s="1167"/>
      <c r="AK23" s="1168"/>
      <c r="AL23" s="1169"/>
      <c r="AM23" s="1169"/>
      <c r="AN23" s="1169"/>
      <c r="AO23" s="1169"/>
      <c r="AP23" s="1164">
        <v>2018</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471</v>
      </c>
      <c r="R28" s="1149"/>
      <c r="S28" s="1149"/>
      <c r="T28" s="1149"/>
      <c r="U28" s="1149"/>
      <c r="V28" s="1149">
        <v>466</v>
      </c>
      <c r="W28" s="1149"/>
      <c r="X28" s="1149"/>
      <c r="Y28" s="1149"/>
      <c r="Z28" s="1149"/>
      <c r="AA28" s="1149">
        <v>5</v>
      </c>
      <c r="AB28" s="1149"/>
      <c r="AC28" s="1149"/>
      <c r="AD28" s="1149"/>
      <c r="AE28" s="1150"/>
      <c r="AF28" s="1151">
        <v>5</v>
      </c>
      <c r="AG28" s="1149"/>
      <c r="AH28" s="1149"/>
      <c r="AI28" s="1149"/>
      <c r="AJ28" s="1152"/>
      <c r="AK28" s="1153">
        <v>31</v>
      </c>
      <c r="AL28" s="1141"/>
      <c r="AM28" s="1141"/>
      <c r="AN28" s="1141"/>
      <c r="AO28" s="1141"/>
      <c r="AP28" s="1141" t="s">
        <v>585</v>
      </c>
      <c r="AQ28" s="1141"/>
      <c r="AR28" s="1141"/>
      <c r="AS28" s="1141"/>
      <c r="AT28" s="1141"/>
      <c r="AU28" s="1141" t="s">
        <v>585</v>
      </c>
      <c r="AV28" s="1141"/>
      <c r="AW28" s="1141"/>
      <c r="AX28" s="1141"/>
      <c r="AY28" s="1141"/>
      <c r="AZ28" s="1142" t="s">
        <v>585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527</v>
      </c>
      <c r="R29" s="1139"/>
      <c r="S29" s="1139"/>
      <c r="T29" s="1139"/>
      <c r="U29" s="1139"/>
      <c r="V29" s="1139">
        <v>517</v>
      </c>
      <c r="W29" s="1139"/>
      <c r="X29" s="1139"/>
      <c r="Y29" s="1139"/>
      <c r="Z29" s="1139"/>
      <c r="AA29" s="1139">
        <v>10</v>
      </c>
      <c r="AB29" s="1139"/>
      <c r="AC29" s="1139"/>
      <c r="AD29" s="1139"/>
      <c r="AE29" s="1140"/>
      <c r="AF29" s="1114">
        <v>10</v>
      </c>
      <c r="AG29" s="1115"/>
      <c r="AH29" s="1115"/>
      <c r="AI29" s="1115"/>
      <c r="AJ29" s="1116"/>
      <c r="AK29" s="1075">
        <v>88</v>
      </c>
      <c r="AL29" s="1066"/>
      <c r="AM29" s="1066"/>
      <c r="AN29" s="1066"/>
      <c r="AO29" s="1066"/>
      <c r="AP29" s="1066" t="s">
        <v>585</v>
      </c>
      <c r="AQ29" s="1066"/>
      <c r="AR29" s="1066"/>
      <c r="AS29" s="1066"/>
      <c r="AT29" s="1066"/>
      <c r="AU29" s="1066" t="s">
        <v>585</v>
      </c>
      <c r="AV29" s="1066"/>
      <c r="AW29" s="1066"/>
      <c r="AX29" s="1066"/>
      <c r="AY29" s="1066"/>
      <c r="AZ29" s="1137" t="s">
        <v>585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52</v>
      </c>
      <c r="R30" s="1139"/>
      <c r="S30" s="1139"/>
      <c r="T30" s="1139"/>
      <c r="U30" s="1139"/>
      <c r="V30" s="1139">
        <v>52</v>
      </c>
      <c r="W30" s="1139"/>
      <c r="X30" s="1139"/>
      <c r="Y30" s="1139"/>
      <c r="Z30" s="1139"/>
      <c r="AA30" s="1139" t="s">
        <v>589</v>
      </c>
      <c r="AB30" s="1139"/>
      <c r="AC30" s="1139"/>
      <c r="AD30" s="1139"/>
      <c r="AE30" s="1140"/>
      <c r="AF30" s="1114" t="s">
        <v>405</v>
      </c>
      <c r="AG30" s="1115"/>
      <c r="AH30" s="1115"/>
      <c r="AI30" s="1115"/>
      <c r="AJ30" s="1116"/>
      <c r="AK30" s="1075">
        <v>63</v>
      </c>
      <c r="AL30" s="1066"/>
      <c r="AM30" s="1066"/>
      <c r="AN30" s="1066"/>
      <c r="AO30" s="1066"/>
      <c r="AP30" s="1066" t="s">
        <v>585</v>
      </c>
      <c r="AQ30" s="1066"/>
      <c r="AR30" s="1066"/>
      <c r="AS30" s="1066"/>
      <c r="AT30" s="1066"/>
      <c r="AU30" s="1066" t="s">
        <v>585</v>
      </c>
      <c r="AV30" s="1066"/>
      <c r="AW30" s="1066"/>
      <c r="AX30" s="1066"/>
      <c r="AY30" s="1066"/>
      <c r="AZ30" s="1137" t="s">
        <v>585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268</v>
      </c>
      <c r="R31" s="1139"/>
      <c r="S31" s="1139"/>
      <c r="T31" s="1139"/>
      <c r="U31" s="1139"/>
      <c r="V31" s="1139">
        <v>255</v>
      </c>
      <c r="W31" s="1139"/>
      <c r="X31" s="1139"/>
      <c r="Y31" s="1139"/>
      <c r="Z31" s="1139"/>
      <c r="AA31" s="1139">
        <v>13</v>
      </c>
      <c r="AB31" s="1139"/>
      <c r="AC31" s="1139"/>
      <c r="AD31" s="1139"/>
      <c r="AE31" s="1140"/>
      <c r="AF31" s="1114">
        <v>46</v>
      </c>
      <c r="AG31" s="1115"/>
      <c r="AH31" s="1115"/>
      <c r="AI31" s="1115"/>
      <c r="AJ31" s="1116"/>
      <c r="AK31" s="1075">
        <v>57</v>
      </c>
      <c r="AL31" s="1066"/>
      <c r="AM31" s="1066"/>
      <c r="AN31" s="1066"/>
      <c r="AO31" s="1066"/>
      <c r="AP31" s="1066">
        <v>636</v>
      </c>
      <c r="AQ31" s="1066"/>
      <c r="AR31" s="1066"/>
      <c r="AS31" s="1066"/>
      <c r="AT31" s="1066"/>
      <c r="AU31" s="1066">
        <v>346</v>
      </c>
      <c r="AV31" s="1066"/>
      <c r="AW31" s="1066"/>
      <c r="AX31" s="1066"/>
      <c r="AY31" s="1066"/>
      <c r="AZ31" s="1137" t="s">
        <v>585</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582</v>
      </c>
      <c r="R32" s="1139"/>
      <c r="S32" s="1139"/>
      <c r="T32" s="1139"/>
      <c r="U32" s="1139"/>
      <c r="V32" s="1139">
        <v>580</v>
      </c>
      <c r="W32" s="1139"/>
      <c r="X32" s="1139"/>
      <c r="Y32" s="1139"/>
      <c r="Z32" s="1139"/>
      <c r="AA32" s="1139">
        <v>2</v>
      </c>
      <c r="AB32" s="1139"/>
      <c r="AC32" s="1139"/>
      <c r="AD32" s="1139"/>
      <c r="AE32" s="1140"/>
      <c r="AF32" s="1114">
        <v>131</v>
      </c>
      <c r="AG32" s="1115"/>
      <c r="AH32" s="1115"/>
      <c r="AI32" s="1115"/>
      <c r="AJ32" s="1116"/>
      <c r="AK32" s="1075">
        <v>141</v>
      </c>
      <c r="AL32" s="1066"/>
      <c r="AM32" s="1066"/>
      <c r="AN32" s="1066"/>
      <c r="AO32" s="1066"/>
      <c r="AP32" s="1066">
        <v>1610</v>
      </c>
      <c r="AQ32" s="1066"/>
      <c r="AR32" s="1066"/>
      <c r="AS32" s="1066"/>
      <c r="AT32" s="1066"/>
      <c r="AU32" s="1066">
        <v>1093</v>
      </c>
      <c r="AV32" s="1066"/>
      <c r="AW32" s="1066"/>
      <c r="AX32" s="1066"/>
      <c r="AY32" s="1066"/>
      <c r="AZ32" s="1137" t="s">
        <v>585</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41</v>
      </c>
      <c r="R33" s="1139"/>
      <c r="S33" s="1139"/>
      <c r="T33" s="1139"/>
      <c r="U33" s="1139"/>
      <c r="V33" s="1139">
        <v>41</v>
      </c>
      <c r="W33" s="1139"/>
      <c r="X33" s="1139"/>
      <c r="Y33" s="1139"/>
      <c r="Z33" s="1139"/>
      <c r="AA33" s="1139" t="s">
        <v>589</v>
      </c>
      <c r="AB33" s="1139"/>
      <c r="AC33" s="1139"/>
      <c r="AD33" s="1139"/>
      <c r="AE33" s="1140"/>
      <c r="AF33" s="1114" t="s">
        <v>405</v>
      </c>
      <c r="AG33" s="1115"/>
      <c r="AH33" s="1115"/>
      <c r="AI33" s="1115"/>
      <c r="AJ33" s="1116"/>
      <c r="AK33" s="1075">
        <v>41</v>
      </c>
      <c r="AL33" s="1066"/>
      <c r="AM33" s="1066"/>
      <c r="AN33" s="1066"/>
      <c r="AO33" s="1066"/>
      <c r="AP33" s="1066">
        <v>28</v>
      </c>
      <c r="AQ33" s="1066"/>
      <c r="AR33" s="1066"/>
      <c r="AS33" s="1066"/>
      <c r="AT33" s="1066"/>
      <c r="AU33" s="1066">
        <v>26</v>
      </c>
      <c r="AV33" s="1066"/>
      <c r="AW33" s="1066"/>
      <c r="AX33" s="1066"/>
      <c r="AY33" s="1066"/>
      <c r="AZ33" s="1137" t="s">
        <v>585</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405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397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c r="C69" s="1070"/>
      <c r="D69" s="1070"/>
      <c r="E69" s="1070"/>
      <c r="F69" s="1070"/>
      <c r="G69" s="1070"/>
      <c r="H69" s="1070"/>
      <c r="I69" s="1070"/>
      <c r="J69" s="1070"/>
      <c r="K69" s="1070"/>
      <c r="L69" s="1070"/>
      <c r="M69" s="1070"/>
      <c r="N69" s="1070"/>
      <c r="O69" s="1070"/>
      <c r="P69" s="1071"/>
      <c r="Q69" s="1072"/>
      <c r="R69" s="1066"/>
      <c r="S69" s="1066"/>
      <c r="T69" s="1066"/>
      <c r="U69" s="1066"/>
      <c r="V69" s="1066"/>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305</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305</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305</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216507</v>
      </c>
      <c r="AB110" s="982"/>
      <c r="AC110" s="982"/>
      <c r="AD110" s="982"/>
      <c r="AE110" s="983"/>
      <c r="AF110" s="984">
        <v>199344</v>
      </c>
      <c r="AG110" s="982"/>
      <c r="AH110" s="982"/>
      <c r="AI110" s="982"/>
      <c r="AJ110" s="983"/>
      <c r="AK110" s="984">
        <v>224404</v>
      </c>
      <c r="AL110" s="982"/>
      <c r="AM110" s="982"/>
      <c r="AN110" s="982"/>
      <c r="AO110" s="983"/>
      <c r="AP110" s="985">
        <v>12.3</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1764644</v>
      </c>
      <c r="BR110" s="929"/>
      <c r="BS110" s="929"/>
      <c r="BT110" s="929"/>
      <c r="BU110" s="929"/>
      <c r="BV110" s="929">
        <v>1786791</v>
      </c>
      <c r="BW110" s="929"/>
      <c r="BX110" s="929"/>
      <c r="BY110" s="929"/>
      <c r="BZ110" s="929"/>
      <c r="CA110" s="929">
        <v>2017751</v>
      </c>
      <c r="CB110" s="929"/>
      <c r="CC110" s="929"/>
      <c r="CD110" s="929"/>
      <c r="CE110" s="929"/>
      <c r="CF110" s="953">
        <v>110.9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405</v>
      </c>
      <c r="DM110" s="929"/>
      <c r="DN110" s="929"/>
      <c r="DO110" s="929"/>
      <c r="DP110" s="929"/>
      <c r="DQ110" s="929" t="s">
        <v>439</v>
      </c>
      <c r="DR110" s="929"/>
      <c r="DS110" s="929"/>
      <c r="DT110" s="929"/>
      <c r="DU110" s="929"/>
      <c r="DV110" s="930" t="s">
        <v>438</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441</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441</v>
      </c>
      <c r="BW111" s="901"/>
      <c r="BX111" s="901"/>
      <c r="BY111" s="901"/>
      <c r="BZ111" s="901"/>
      <c r="CA111" s="901" t="s">
        <v>441</v>
      </c>
      <c r="CB111" s="901"/>
      <c r="CC111" s="901"/>
      <c r="CD111" s="901"/>
      <c r="CE111" s="901"/>
      <c r="CF111" s="962" t="s">
        <v>438</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441</v>
      </c>
      <c r="DR111" s="901"/>
      <c r="DS111" s="901"/>
      <c r="DT111" s="901"/>
      <c r="DU111" s="901"/>
      <c r="DV111" s="878" t="s">
        <v>441</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405</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1908406</v>
      </c>
      <c r="BR112" s="901"/>
      <c r="BS112" s="901"/>
      <c r="BT112" s="901"/>
      <c r="BU112" s="901"/>
      <c r="BV112" s="901">
        <v>1637727</v>
      </c>
      <c r="BW112" s="901"/>
      <c r="BX112" s="901"/>
      <c r="BY112" s="901"/>
      <c r="BZ112" s="901"/>
      <c r="CA112" s="901">
        <v>1465377</v>
      </c>
      <c r="CB112" s="901"/>
      <c r="CC112" s="901"/>
      <c r="CD112" s="901"/>
      <c r="CE112" s="901"/>
      <c r="CF112" s="962">
        <v>80.5</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441</v>
      </c>
      <c r="DR112" s="901"/>
      <c r="DS112" s="901"/>
      <c r="DT112" s="901"/>
      <c r="DU112" s="901"/>
      <c r="DV112" s="878" t="s">
        <v>438</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318487</v>
      </c>
      <c r="AB113" s="1010"/>
      <c r="AC113" s="1010"/>
      <c r="AD113" s="1010"/>
      <c r="AE113" s="1011"/>
      <c r="AF113" s="1012">
        <v>226133</v>
      </c>
      <c r="AG113" s="1010"/>
      <c r="AH113" s="1010"/>
      <c r="AI113" s="1010"/>
      <c r="AJ113" s="1011"/>
      <c r="AK113" s="1012">
        <v>232548</v>
      </c>
      <c r="AL113" s="1010"/>
      <c r="AM113" s="1010"/>
      <c r="AN113" s="1010"/>
      <c r="AO113" s="1011"/>
      <c r="AP113" s="1013">
        <v>12.8</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95816</v>
      </c>
      <c r="BR113" s="901"/>
      <c r="BS113" s="901"/>
      <c r="BT113" s="901"/>
      <c r="BU113" s="901"/>
      <c r="BV113" s="901">
        <v>73639</v>
      </c>
      <c r="BW113" s="901"/>
      <c r="BX113" s="901"/>
      <c r="BY113" s="901"/>
      <c r="BZ113" s="901"/>
      <c r="CA113" s="901">
        <v>67920</v>
      </c>
      <c r="CB113" s="901"/>
      <c r="CC113" s="901"/>
      <c r="CD113" s="901"/>
      <c r="CE113" s="901"/>
      <c r="CF113" s="962">
        <v>3.7</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438</v>
      </c>
      <c r="DM113" s="864"/>
      <c r="DN113" s="864"/>
      <c r="DO113" s="864"/>
      <c r="DP113" s="865"/>
      <c r="DQ113" s="866" t="s">
        <v>438</v>
      </c>
      <c r="DR113" s="864"/>
      <c r="DS113" s="864"/>
      <c r="DT113" s="864"/>
      <c r="DU113" s="865"/>
      <c r="DV113" s="911" t="s">
        <v>438</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21795</v>
      </c>
      <c r="AB114" s="864"/>
      <c r="AC114" s="864"/>
      <c r="AD114" s="864"/>
      <c r="AE114" s="865"/>
      <c r="AF114" s="866">
        <v>18342</v>
      </c>
      <c r="AG114" s="864"/>
      <c r="AH114" s="864"/>
      <c r="AI114" s="864"/>
      <c r="AJ114" s="865"/>
      <c r="AK114" s="866">
        <v>9754</v>
      </c>
      <c r="AL114" s="864"/>
      <c r="AM114" s="864"/>
      <c r="AN114" s="864"/>
      <c r="AO114" s="865"/>
      <c r="AP114" s="911">
        <v>0.5</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438503</v>
      </c>
      <c r="BR114" s="901"/>
      <c r="BS114" s="901"/>
      <c r="BT114" s="901"/>
      <c r="BU114" s="901"/>
      <c r="BV114" s="901">
        <v>435528</v>
      </c>
      <c r="BW114" s="901"/>
      <c r="BX114" s="901"/>
      <c r="BY114" s="901"/>
      <c r="BZ114" s="901"/>
      <c r="CA114" s="901">
        <v>434622</v>
      </c>
      <c r="CB114" s="901"/>
      <c r="CC114" s="901"/>
      <c r="CD114" s="901"/>
      <c r="CE114" s="901"/>
      <c r="CF114" s="962">
        <v>23.9</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438</v>
      </c>
      <c r="DM114" s="864"/>
      <c r="DN114" s="864"/>
      <c r="DO114" s="864"/>
      <c r="DP114" s="865"/>
      <c r="DQ114" s="866" t="s">
        <v>438</v>
      </c>
      <c r="DR114" s="864"/>
      <c r="DS114" s="864"/>
      <c r="DT114" s="864"/>
      <c r="DU114" s="865"/>
      <c r="DV114" s="911" t="s">
        <v>441</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438</v>
      </c>
      <c r="AL115" s="1010"/>
      <c r="AM115" s="1010"/>
      <c r="AN115" s="1010"/>
      <c r="AO115" s="1011"/>
      <c r="AP115" s="1013" t="s">
        <v>438</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441</v>
      </c>
      <c r="CB115" s="901"/>
      <c r="CC115" s="901"/>
      <c r="CD115" s="901"/>
      <c r="CE115" s="901"/>
      <c r="CF115" s="962" t="s">
        <v>438</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438</v>
      </c>
      <c r="AG116" s="864"/>
      <c r="AH116" s="864"/>
      <c r="AI116" s="864"/>
      <c r="AJ116" s="865"/>
      <c r="AK116" s="866">
        <v>148</v>
      </c>
      <c r="AL116" s="864"/>
      <c r="AM116" s="864"/>
      <c r="AN116" s="864"/>
      <c r="AO116" s="865"/>
      <c r="AP116" s="911">
        <v>0</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441</v>
      </c>
      <c r="BW116" s="901"/>
      <c r="BX116" s="901"/>
      <c r="BY116" s="901"/>
      <c r="BZ116" s="901"/>
      <c r="CA116" s="901" t="s">
        <v>441</v>
      </c>
      <c r="CB116" s="901"/>
      <c r="CC116" s="901"/>
      <c r="CD116" s="901"/>
      <c r="CE116" s="901"/>
      <c r="CF116" s="962" t="s">
        <v>438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438</v>
      </c>
      <c r="DR116" s="864"/>
      <c r="DS116" s="864"/>
      <c r="DT116" s="864"/>
      <c r="DU116" s="865"/>
      <c r="DV116" s="911" t="s">
        <v>441</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556789</v>
      </c>
      <c r="AB117" s="996"/>
      <c r="AC117" s="996"/>
      <c r="AD117" s="996"/>
      <c r="AE117" s="997"/>
      <c r="AF117" s="998">
        <v>443819</v>
      </c>
      <c r="AG117" s="996"/>
      <c r="AH117" s="996"/>
      <c r="AI117" s="996"/>
      <c r="AJ117" s="997"/>
      <c r="AK117" s="998">
        <v>466854</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462</v>
      </c>
      <c r="BR117" s="901"/>
      <c r="BS117" s="901"/>
      <c r="BT117" s="901"/>
      <c r="BU117" s="901"/>
      <c r="BV117" s="901" t="s">
        <v>463</v>
      </c>
      <c r="BW117" s="901"/>
      <c r="BX117" s="901"/>
      <c r="BY117" s="901"/>
      <c r="BZ117" s="901"/>
      <c r="CA117" s="901" t="s">
        <v>464</v>
      </c>
      <c r="CB117" s="901"/>
      <c r="CC117" s="901"/>
      <c r="CD117" s="901"/>
      <c r="CE117" s="901"/>
      <c r="CF117" s="962" t="s">
        <v>464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466</v>
      </c>
      <c r="DH117" s="864"/>
      <c r="DI117" s="864"/>
      <c r="DJ117" s="864"/>
      <c r="DK117" s="865"/>
      <c r="DL117" s="866" t="s">
        <v>464</v>
      </c>
      <c r="DM117" s="864"/>
      <c r="DN117" s="864"/>
      <c r="DO117" s="864"/>
      <c r="DP117" s="865"/>
      <c r="DQ117" s="866" t="s">
        <v>463</v>
      </c>
      <c r="DR117" s="864"/>
      <c r="DS117" s="864"/>
      <c r="DT117" s="864"/>
      <c r="DU117" s="865"/>
      <c r="DV117" s="911" t="s">
        <v>467</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305</v>
      </c>
      <c r="AL118" s="989"/>
      <c r="AM118" s="989"/>
      <c r="AN118" s="989"/>
      <c r="AO118" s="990"/>
      <c r="AP118" s="992" t="s">
        <v>432</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466</v>
      </c>
      <c r="BR118" s="932"/>
      <c r="BS118" s="932"/>
      <c r="BT118" s="932"/>
      <c r="BU118" s="932"/>
      <c r="BV118" s="932" t="s">
        <v>469</v>
      </c>
      <c r="BW118" s="932"/>
      <c r="BX118" s="932"/>
      <c r="BY118" s="932"/>
      <c r="BZ118" s="932"/>
      <c r="CA118" s="932" t="s">
        <v>391</v>
      </c>
      <c r="CB118" s="932"/>
      <c r="CC118" s="932"/>
      <c r="CD118" s="932"/>
      <c r="CE118" s="932"/>
      <c r="CF118" s="962" t="s">
        <v>463</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466</v>
      </c>
      <c r="DM118" s="864"/>
      <c r="DN118" s="864"/>
      <c r="DO118" s="864"/>
      <c r="DP118" s="865"/>
      <c r="DQ118" s="866" t="s">
        <v>466</v>
      </c>
      <c r="DR118" s="864"/>
      <c r="DS118" s="864"/>
      <c r="DT118" s="864"/>
      <c r="DU118" s="865"/>
      <c r="DV118" s="911" t="s">
        <v>463</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464</v>
      </c>
      <c r="AB119" s="982"/>
      <c r="AC119" s="982"/>
      <c r="AD119" s="982"/>
      <c r="AE119" s="983"/>
      <c r="AF119" s="984" t="s">
        <v>467</v>
      </c>
      <c r="AG119" s="982"/>
      <c r="AH119" s="982"/>
      <c r="AI119" s="982"/>
      <c r="AJ119" s="983"/>
      <c r="AK119" s="984" t="s">
        <v>466</v>
      </c>
      <c r="AL119" s="982"/>
      <c r="AM119" s="982"/>
      <c r="AN119" s="982"/>
      <c r="AO119" s="983"/>
      <c r="AP119" s="985" t="s">
        <v>439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471</v>
      </c>
      <c r="BP119" s="965"/>
      <c r="BQ119" s="969">
        <v>4207369</v>
      </c>
      <c r="BR119" s="932"/>
      <c r="BS119" s="932"/>
      <c r="BT119" s="932"/>
      <c r="BU119" s="932"/>
      <c r="BV119" s="932">
        <v>3933685</v>
      </c>
      <c r="BW119" s="932"/>
      <c r="BX119" s="932"/>
      <c r="BY119" s="932"/>
      <c r="BZ119" s="932"/>
      <c r="CA119" s="932">
        <v>3985670</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473</v>
      </c>
      <c r="DH119" s="847"/>
      <c r="DI119" s="847"/>
      <c r="DJ119" s="847"/>
      <c r="DK119" s="848"/>
      <c r="DL119" s="849" t="s">
        <v>466</v>
      </c>
      <c r="DM119" s="847"/>
      <c r="DN119" s="847"/>
      <c r="DO119" s="847"/>
      <c r="DP119" s="848"/>
      <c r="DQ119" s="849" t="s">
        <v>439</v>
      </c>
      <c r="DR119" s="847"/>
      <c r="DS119" s="847"/>
      <c r="DT119" s="847"/>
      <c r="DU119" s="848"/>
      <c r="DV119" s="935" t="s">
        <v>466</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466</v>
      </c>
      <c r="AB120" s="864"/>
      <c r="AC120" s="864"/>
      <c r="AD120" s="864"/>
      <c r="AE120" s="865"/>
      <c r="AF120" s="866" t="s">
        <v>464</v>
      </c>
      <c r="AG120" s="864"/>
      <c r="AH120" s="864"/>
      <c r="AI120" s="864"/>
      <c r="AJ120" s="865"/>
      <c r="AK120" s="866" t="s">
        <v>467</v>
      </c>
      <c r="AL120" s="864"/>
      <c r="AM120" s="864"/>
      <c r="AN120" s="864"/>
      <c r="AO120" s="865"/>
      <c r="AP120" s="911" t="s">
        <v>466</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2051316</v>
      </c>
      <c r="BR120" s="929"/>
      <c r="BS120" s="929"/>
      <c r="BT120" s="929"/>
      <c r="BU120" s="929"/>
      <c r="BV120" s="929">
        <v>2349890</v>
      </c>
      <c r="BW120" s="929"/>
      <c r="BX120" s="929"/>
      <c r="BY120" s="929"/>
      <c r="BZ120" s="929"/>
      <c r="CA120" s="929">
        <v>2500619</v>
      </c>
      <c r="CB120" s="929"/>
      <c r="CC120" s="929"/>
      <c r="CD120" s="929"/>
      <c r="CE120" s="929"/>
      <c r="CF120" s="953">
        <v>137.4</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t="s">
        <v>439</v>
      </c>
      <c r="DH120" s="929"/>
      <c r="DI120" s="929"/>
      <c r="DJ120" s="929"/>
      <c r="DK120" s="929"/>
      <c r="DL120" s="929">
        <v>1293840</v>
      </c>
      <c r="DM120" s="929"/>
      <c r="DN120" s="929"/>
      <c r="DO120" s="929"/>
      <c r="DP120" s="929"/>
      <c r="DQ120" s="929">
        <v>1093272</v>
      </c>
      <c r="DR120" s="929"/>
      <c r="DS120" s="929"/>
      <c r="DT120" s="929"/>
      <c r="DU120" s="929"/>
      <c r="DV120" s="930">
        <v>60.1</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391</v>
      </c>
      <c r="AG121" s="864"/>
      <c r="AH121" s="864"/>
      <c r="AI121" s="864"/>
      <c r="AJ121" s="865"/>
      <c r="AK121" s="866" t="s">
        <v>464</v>
      </c>
      <c r="AL121" s="864"/>
      <c r="AM121" s="864"/>
      <c r="AN121" s="864"/>
      <c r="AO121" s="865"/>
      <c r="AP121" s="911" t="s">
        <v>479</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t="s">
        <v>473</v>
      </c>
      <c r="BR121" s="901"/>
      <c r="BS121" s="901"/>
      <c r="BT121" s="901"/>
      <c r="BU121" s="901"/>
      <c r="BV121" s="901" t="s">
        <v>467</v>
      </c>
      <c r="BW121" s="901"/>
      <c r="BX121" s="901"/>
      <c r="BY121" s="901"/>
      <c r="BZ121" s="901"/>
      <c r="CA121" s="901" t="s">
        <v>391</v>
      </c>
      <c r="CB121" s="901"/>
      <c r="CC121" s="901"/>
      <c r="CD121" s="901"/>
      <c r="CE121" s="901"/>
      <c r="CF121" s="962" t="s">
        <v>464</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t="s">
        <v>463</v>
      </c>
      <c r="DH121" s="901"/>
      <c r="DI121" s="901"/>
      <c r="DJ121" s="901"/>
      <c r="DK121" s="901"/>
      <c r="DL121" s="901">
        <v>294594</v>
      </c>
      <c r="DM121" s="901"/>
      <c r="DN121" s="901"/>
      <c r="DO121" s="901"/>
      <c r="DP121" s="901"/>
      <c r="DQ121" s="901">
        <v>346088</v>
      </c>
      <c r="DR121" s="901"/>
      <c r="DS121" s="901"/>
      <c r="DT121" s="901"/>
      <c r="DU121" s="901"/>
      <c r="DV121" s="878">
        <v>19</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473</v>
      </c>
      <c r="AB122" s="864"/>
      <c r="AC122" s="864"/>
      <c r="AD122" s="864"/>
      <c r="AE122" s="865"/>
      <c r="AF122" s="866" t="s">
        <v>473</v>
      </c>
      <c r="AG122" s="864"/>
      <c r="AH122" s="864"/>
      <c r="AI122" s="864"/>
      <c r="AJ122" s="865"/>
      <c r="AK122" s="866" t="s">
        <v>469</v>
      </c>
      <c r="AL122" s="864"/>
      <c r="AM122" s="864"/>
      <c r="AN122" s="864"/>
      <c r="AO122" s="865"/>
      <c r="AP122" s="911" t="s">
        <v>473</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3647910</v>
      </c>
      <c r="BR122" s="932"/>
      <c r="BS122" s="932"/>
      <c r="BT122" s="932"/>
      <c r="BU122" s="932"/>
      <c r="BV122" s="932">
        <v>3503025</v>
      </c>
      <c r="BW122" s="932"/>
      <c r="BX122" s="932"/>
      <c r="BY122" s="932"/>
      <c r="BZ122" s="932"/>
      <c r="CA122" s="932">
        <v>3675696</v>
      </c>
      <c r="CB122" s="932"/>
      <c r="CC122" s="932"/>
      <c r="CD122" s="932"/>
      <c r="CE122" s="932"/>
      <c r="CF122" s="933">
        <v>202</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70586</v>
      </c>
      <c r="DH122" s="901"/>
      <c r="DI122" s="901"/>
      <c r="DJ122" s="901"/>
      <c r="DK122" s="901"/>
      <c r="DL122" s="901">
        <v>49293</v>
      </c>
      <c r="DM122" s="901"/>
      <c r="DN122" s="901"/>
      <c r="DO122" s="901"/>
      <c r="DP122" s="901"/>
      <c r="DQ122" s="901">
        <v>26017</v>
      </c>
      <c r="DR122" s="901"/>
      <c r="DS122" s="901"/>
      <c r="DT122" s="901"/>
      <c r="DU122" s="901"/>
      <c r="DV122" s="878">
        <v>1.4</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473</v>
      </c>
      <c r="AB123" s="864"/>
      <c r="AC123" s="864"/>
      <c r="AD123" s="864"/>
      <c r="AE123" s="865"/>
      <c r="AF123" s="866" t="s">
        <v>463</v>
      </c>
      <c r="AG123" s="864"/>
      <c r="AH123" s="864"/>
      <c r="AI123" s="864"/>
      <c r="AJ123" s="865"/>
      <c r="AK123" s="866" t="s">
        <v>391</v>
      </c>
      <c r="AL123" s="864"/>
      <c r="AM123" s="864"/>
      <c r="AN123" s="864"/>
      <c r="AO123" s="865"/>
      <c r="AP123" s="911" t="s">
        <v>464</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484</v>
      </c>
      <c r="BP123" s="965"/>
      <c r="BQ123" s="919">
        <v>5699226</v>
      </c>
      <c r="BR123" s="920"/>
      <c r="BS123" s="920"/>
      <c r="BT123" s="920"/>
      <c r="BU123" s="920"/>
      <c r="BV123" s="920">
        <v>5852915</v>
      </c>
      <c r="BW123" s="920"/>
      <c r="BX123" s="920"/>
      <c r="BY123" s="920"/>
      <c r="BZ123" s="920"/>
      <c r="CA123" s="920">
        <v>6176315</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464</v>
      </c>
      <c r="DM123" s="864"/>
      <c r="DN123" s="864"/>
      <c r="DO123" s="864"/>
      <c r="DP123" s="865"/>
      <c r="DQ123" s="866" t="s">
        <v>479</v>
      </c>
      <c r="DR123" s="864"/>
      <c r="DS123" s="864"/>
      <c r="DT123" s="864"/>
      <c r="DU123" s="865"/>
      <c r="DV123" s="911" t="s">
        <v>466</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467</v>
      </c>
      <c r="AB124" s="864"/>
      <c r="AC124" s="864"/>
      <c r="AD124" s="864"/>
      <c r="AE124" s="865"/>
      <c r="AF124" s="866" t="s">
        <v>464</v>
      </c>
      <c r="AG124" s="864"/>
      <c r="AH124" s="864"/>
      <c r="AI124" s="864"/>
      <c r="AJ124" s="865"/>
      <c r="AK124" s="866" t="s">
        <v>439</v>
      </c>
      <c r="AL124" s="864"/>
      <c r="AM124" s="864"/>
      <c r="AN124" s="864"/>
      <c r="AO124" s="865"/>
      <c r="AP124" s="911" t="s">
        <v>467</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439</v>
      </c>
      <c r="BR124" s="918"/>
      <c r="BS124" s="918"/>
      <c r="BT124" s="918"/>
      <c r="BU124" s="918"/>
      <c r="BV124" s="918" t="s">
        <v>463</v>
      </c>
      <c r="BW124" s="918"/>
      <c r="BX124" s="918"/>
      <c r="BY124" s="918"/>
      <c r="BZ124" s="918"/>
      <c r="CA124" s="918" t="s">
        <v>467</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1837820</v>
      </c>
      <c r="DH124" s="847"/>
      <c r="DI124" s="847"/>
      <c r="DJ124" s="847"/>
      <c r="DK124" s="848"/>
      <c r="DL124" s="849" t="s">
        <v>464</v>
      </c>
      <c r="DM124" s="847"/>
      <c r="DN124" s="847"/>
      <c r="DO124" s="847"/>
      <c r="DP124" s="848"/>
      <c r="DQ124" s="849" t="s">
        <v>473</v>
      </c>
      <c r="DR124" s="847"/>
      <c r="DS124" s="847"/>
      <c r="DT124" s="847"/>
      <c r="DU124" s="848"/>
      <c r="DV124" s="935" t="s">
        <v>391</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463</v>
      </c>
      <c r="AB125" s="864"/>
      <c r="AC125" s="864"/>
      <c r="AD125" s="864"/>
      <c r="AE125" s="865"/>
      <c r="AF125" s="866" t="s">
        <v>464</v>
      </c>
      <c r="AG125" s="864"/>
      <c r="AH125" s="864"/>
      <c r="AI125" s="864"/>
      <c r="AJ125" s="865"/>
      <c r="AK125" s="866" t="s">
        <v>464</v>
      </c>
      <c r="AL125" s="864"/>
      <c r="AM125" s="864"/>
      <c r="AN125" s="864"/>
      <c r="AO125" s="865"/>
      <c r="AP125" s="911" t="s">
        <v>467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467</v>
      </c>
      <c r="DH125" s="929"/>
      <c r="DI125" s="929"/>
      <c r="DJ125" s="929"/>
      <c r="DK125" s="929"/>
      <c r="DL125" s="929" t="s">
        <v>469</v>
      </c>
      <c r="DM125" s="929"/>
      <c r="DN125" s="929"/>
      <c r="DO125" s="929"/>
      <c r="DP125" s="929"/>
      <c r="DQ125" s="929" t="s">
        <v>466</v>
      </c>
      <c r="DR125" s="929"/>
      <c r="DS125" s="929"/>
      <c r="DT125" s="929"/>
      <c r="DU125" s="929"/>
      <c r="DV125" s="930" t="s">
        <v>466</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391</v>
      </c>
      <c r="AB126" s="864"/>
      <c r="AC126" s="864"/>
      <c r="AD126" s="864"/>
      <c r="AE126" s="865"/>
      <c r="AF126" s="866" t="s">
        <v>464</v>
      </c>
      <c r="AG126" s="864"/>
      <c r="AH126" s="864"/>
      <c r="AI126" s="864"/>
      <c r="AJ126" s="865"/>
      <c r="AK126" s="866" t="s">
        <v>464</v>
      </c>
      <c r="AL126" s="864"/>
      <c r="AM126" s="864"/>
      <c r="AN126" s="864"/>
      <c r="AO126" s="865"/>
      <c r="AP126" s="911" t="s">
        <v>467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464</v>
      </c>
      <c r="DH126" s="901"/>
      <c r="DI126" s="901"/>
      <c r="DJ126" s="901"/>
      <c r="DK126" s="901"/>
      <c r="DL126" s="901" t="s">
        <v>473</v>
      </c>
      <c r="DM126" s="901"/>
      <c r="DN126" s="901"/>
      <c r="DO126" s="901"/>
      <c r="DP126" s="901"/>
      <c r="DQ126" s="901" t="s">
        <v>473</v>
      </c>
      <c r="DR126" s="901"/>
      <c r="DS126" s="901"/>
      <c r="DT126" s="901"/>
      <c r="DU126" s="901"/>
      <c r="DV126" s="878" t="s">
        <v>466</v>
      </c>
      <c r="DW126" s="878"/>
      <c r="DX126" s="878"/>
      <c r="DY126" s="878"/>
      <c r="DZ126" s="879"/>
    </row>
    <row r="127" spans="1:130" s="248" customFormat="1" ht="26.25" customHeight="1" x14ac:dyDescent="0.15">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463</v>
      </c>
      <c r="AB127" s="864"/>
      <c r="AC127" s="864"/>
      <c r="AD127" s="864"/>
      <c r="AE127" s="865"/>
      <c r="AF127" s="866" t="s">
        <v>464</v>
      </c>
      <c r="AG127" s="864"/>
      <c r="AH127" s="864"/>
      <c r="AI127" s="864"/>
      <c r="AJ127" s="865"/>
      <c r="AK127" s="866" t="s">
        <v>466</v>
      </c>
      <c r="AL127" s="864"/>
      <c r="AM127" s="864"/>
      <c r="AN127" s="864"/>
      <c r="AO127" s="865"/>
      <c r="AP127" s="911" t="s">
        <v>469</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466</v>
      </c>
      <c r="DH127" s="901"/>
      <c r="DI127" s="901"/>
      <c r="DJ127" s="901"/>
      <c r="DK127" s="901"/>
      <c r="DL127" s="901" t="s">
        <v>466</v>
      </c>
      <c r="DM127" s="901"/>
      <c r="DN127" s="901"/>
      <c r="DO127" s="901"/>
      <c r="DP127" s="901"/>
      <c r="DQ127" s="901" t="s">
        <v>464</v>
      </c>
      <c r="DR127" s="901"/>
      <c r="DS127" s="901"/>
      <c r="DT127" s="901"/>
      <c r="DU127" s="901"/>
      <c r="DV127" s="878" t="s">
        <v>391</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t="s">
        <v>391</v>
      </c>
      <c r="AB128" s="885"/>
      <c r="AC128" s="885"/>
      <c r="AD128" s="885"/>
      <c r="AE128" s="886"/>
      <c r="AF128" s="887" t="s">
        <v>467</v>
      </c>
      <c r="AG128" s="885"/>
      <c r="AH128" s="885"/>
      <c r="AI128" s="885"/>
      <c r="AJ128" s="886"/>
      <c r="AK128" s="887" t="s">
        <v>467</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464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464</v>
      </c>
      <c r="DH128" s="875"/>
      <c r="DI128" s="875"/>
      <c r="DJ128" s="875"/>
      <c r="DK128" s="875"/>
      <c r="DL128" s="875" t="s">
        <v>466</v>
      </c>
      <c r="DM128" s="875"/>
      <c r="DN128" s="875"/>
      <c r="DO128" s="875"/>
      <c r="DP128" s="875"/>
      <c r="DQ128" s="875" t="s">
        <v>463</v>
      </c>
      <c r="DR128" s="875"/>
      <c r="DS128" s="875"/>
      <c r="DT128" s="875"/>
      <c r="DU128" s="875"/>
      <c r="DV128" s="876" t="s">
        <v>467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2162735</v>
      </c>
      <c r="AB129" s="864"/>
      <c r="AC129" s="864"/>
      <c r="AD129" s="864"/>
      <c r="AE129" s="865"/>
      <c r="AF129" s="866">
        <v>2192067</v>
      </c>
      <c r="AG129" s="864"/>
      <c r="AH129" s="864"/>
      <c r="AI129" s="864"/>
      <c r="AJ129" s="865"/>
      <c r="AK129" s="866">
        <v>2169632</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467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422254</v>
      </c>
      <c r="AB130" s="864"/>
      <c r="AC130" s="864"/>
      <c r="AD130" s="864"/>
      <c r="AE130" s="865"/>
      <c r="AF130" s="866">
        <v>431176</v>
      </c>
      <c r="AG130" s="864"/>
      <c r="AH130" s="864"/>
      <c r="AI130" s="864"/>
      <c r="AJ130" s="865"/>
      <c r="AK130" s="866">
        <v>349727</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4.9000000000000004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1740481</v>
      </c>
      <c r="AB131" s="847"/>
      <c r="AC131" s="847"/>
      <c r="AD131" s="847"/>
      <c r="AE131" s="848"/>
      <c r="AF131" s="849">
        <v>1760891</v>
      </c>
      <c r="AG131" s="847"/>
      <c r="AH131" s="847"/>
      <c r="AI131" s="847"/>
      <c r="AJ131" s="848"/>
      <c r="AK131" s="849">
        <v>1819905</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467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7.7297597619999996</v>
      </c>
      <c r="AB132" s="827"/>
      <c r="AC132" s="827"/>
      <c r="AD132" s="827"/>
      <c r="AE132" s="828"/>
      <c r="AF132" s="829">
        <v>0.71798879100000002</v>
      </c>
      <c r="AG132" s="827"/>
      <c r="AH132" s="827"/>
      <c r="AI132" s="827"/>
      <c r="AJ132" s="828"/>
      <c r="AK132" s="829">
        <v>6.4358853900000002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7.6</v>
      </c>
      <c r="AB133" s="806"/>
      <c r="AC133" s="806"/>
      <c r="AD133" s="806"/>
      <c r="AE133" s="807"/>
      <c r="AF133" s="805">
        <v>5.3</v>
      </c>
      <c r="AG133" s="806"/>
      <c r="AH133" s="806"/>
      <c r="AI133" s="806"/>
      <c r="AJ133" s="807"/>
      <c r="AK133" s="805">
        <v>4.9000000000000004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wPaaJ2O8o6rR0DSFkAmEdnj1IGEqvuSU7vcVpYIanvZ+9WLwJ/5isq4C7g0G1mut7CZHkrRlwGNOfUmqIrJyg==" saltValue="YrdjfvHzXaPi2T+FuWWz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521dXAxgy8v/e6HewaaFsYdqyhzJi8WYmMOdNIO0TEhXvtGgsV4cL2fTSDQ/OQHkQc9A7QaAZA4ESVLRV622Q==" saltValue="aXWmSlMkEcRTZgUJV60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wUpBiN511p0ZbOWBMcny6rS5UofOHgSgO8KJHx6e1ghBoLuudNpm1X+aaPZrosL2CoOmsSQMxaoDsehfQ/2A==" saltValue="zUoIMA/iKYpDB4kUt2p1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593536</v>
      </c>
      <c r="AP9" s="314">
        <v>132545</v>
      </c>
      <c r="AQ9" s="315">
        <v>224098</v>
      </c>
      <c r="AR9" s="316">
        <v>-40.9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90693</v>
      </c>
      <c r="AP10" s="317">
        <v>20253</v>
      </c>
      <c r="AQ10" s="318">
        <v>32087</v>
      </c>
      <c r="AR10" s="319">
        <v>-36.9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t="s">
        <v>522</v>
      </c>
      <c r="AP11" s="317" t="s">
        <v>522</v>
      </c>
      <c r="AQ11" s="318">
        <v>3587</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14189</v>
      </c>
      <c r="AP13" s="317">
        <v>3169</v>
      </c>
      <c r="AQ13" s="318">
        <v>11579</v>
      </c>
      <c r="AR13" s="319">
        <v>-72.599999999999994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14652</v>
      </c>
      <c r="AP14" s="317">
        <v>3272</v>
      </c>
      <c r="AQ14" s="318">
        <v>4496</v>
      </c>
      <c r="AR14" s="319">
        <v>-27.2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-38134</v>
      </c>
      <c r="AP15" s="317">
        <v>-8516</v>
      </c>
      <c r="AQ15" s="318">
        <v>-17592</v>
      </c>
      <c r="AR15" s="319">
        <v>-51.6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674936</v>
      </c>
      <c r="AP16" s="317">
        <v>150723</v>
      </c>
      <c r="AQ16" s="318">
        <v>258255</v>
      </c>
      <c r="AR16" s="319">
        <v>-41.6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12.28</v>
      </c>
      <c r="AP21" s="331">
        <v>22.75</v>
      </c>
      <c r="AQ21" s="332">
        <v>-10.47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92.3</v>
      </c>
      <c r="AP22" s="336">
        <v>95.6</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224404</v>
      </c>
      <c r="AP32" s="345">
        <v>50113</v>
      </c>
      <c r="AQ32" s="346">
        <v>146295</v>
      </c>
      <c r="AR32" s="347">
        <v>-65.7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522</v>
      </c>
      <c r="AP34" s="345" t="s">
        <v>522</v>
      </c>
      <c r="AQ34" s="346">
        <v>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232548</v>
      </c>
      <c r="AP35" s="345">
        <v>51931</v>
      </c>
      <c r="AQ35" s="346">
        <v>31593</v>
      </c>
      <c r="AR35" s="347">
        <v>64.400000000000006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9754</v>
      </c>
      <c r="AP36" s="345">
        <v>2178</v>
      </c>
      <c r="AQ36" s="346">
        <v>3914</v>
      </c>
      <c r="AR36" s="347">
        <v>-44.4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t="s">
        <v>522</v>
      </c>
      <c r="AP37" s="345" t="s">
        <v>522</v>
      </c>
      <c r="AQ37" s="346">
        <v>1348</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v>148</v>
      </c>
      <c r="AP38" s="348">
        <v>33</v>
      </c>
      <c r="AQ38" s="349">
        <v>27</v>
      </c>
      <c r="AR38" s="337">
        <v>22.2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t="s">
        <v>522</v>
      </c>
      <c r="AP39" s="345" t="s">
        <v>522</v>
      </c>
      <c r="AQ39" s="346">
        <v>-7201</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-349727</v>
      </c>
      <c r="AP40" s="345">
        <v>-78099</v>
      </c>
      <c r="AQ40" s="346">
        <v>-128709</v>
      </c>
      <c r="AR40" s="347">
        <v>-39.299999999999997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117127</v>
      </c>
      <c r="AP41" s="345">
        <v>26156</v>
      </c>
      <c r="AQ41" s="346">
        <v>47272</v>
      </c>
      <c r="AR41" s="347">
        <v>-44.7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725737</v>
      </c>
      <c r="AN51" s="367">
        <v>155972</v>
      </c>
      <c r="AO51" s="368">
        <v>-0.7</v>
      </c>
      <c r="AP51" s="369">
        <v>291945</v>
      </c>
      <c r="AQ51" s="370">
        <v>4.0999999999999996</v>
      </c>
      <c r="AR51" s="371">
        <v>-4.8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465352</v>
      </c>
      <c r="AN52" s="375">
        <v>100011</v>
      </c>
      <c r="AO52" s="376">
        <v>-26.1</v>
      </c>
      <c r="AP52" s="377">
        <v>127651</v>
      </c>
      <c r="AQ52" s="378">
        <v>0.3</v>
      </c>
      <c r="AR52" s="379">
        <v>-26.4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1544703</v>
      </c>
      <c r="AN53" s="367">
        <v>334569</v>
      </c>
      <c r="AO53" s="368">
        <v>114.5</v>
      </c>
      <c r="AP53" s="369">
        <v>291173</v>
      </c>
      <c r="AQ53" s="370">
        <v>-0.3</v>
      </c>
      <c r="AR53" s="371">
        <v>114.8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187622</v>
      </c>
      <c r="AN54" s="375">
        <v>40637</v>
      </c>
      <c r="AO54" s="376">
        <v>-59.4</v>
      </c>
      <c r="AP54" s="377">
        <v>119071</v>
      </c>
      <c r="AQ54" s="378">
        <v>-6.7</v>
      </c>
      <c r="AR54" s="379">
        <v>-52.7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398175</v>
      </c>
      <c r="AN55" s="367">
        <v>86767</v>
      </c>
      <c r="AO55" s="368">
        <v>-74.099999999999994</v>
      </c>
      <c r="AP55" s="369">
        <v>271581</v>
      </c>
      <c r="AQ55" s="370">
        <v>-6.7</v>
      </c>
      <c r="AR55" s="371">
        <v>-67.400000000000006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282054</v>
      </c>
      <c r="AN56" s="375">
        <v>61463</v>
      </c>
      <c r="AO56" s="376">
        <v>51.2</v>
      </c>
      <c r="AP56" s="377">
        <v>117844</v>
      </c>
      <c r="AQ56" s="378">
        <v>-1</v>
      </c>
      <c r="AR56" s="379">
        <v>52.2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361282</v>
      </c>
      <c r="AN57" s="367">
        <v>78986</v>
      </c>
      <c r="AO57" s="368">
        <v>-9</v>
      </c>
      <c r="AP57" s="369">
        <v>268375</v>
      </c>
      <c r="AQ57" s="370">
        <v>-1.2</v>
      </c>
      <c r="AR57" s="371">
        <v>-7.8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202438</v>
      </c>
      <c r="AN58" s="375">
        <v>44258</v>
      </c>
      <c r="AO58" s="376">
        <v>-28</v>
      </c>
      <c r="AP58" s="377">
        <v>119602</v>
      </c>
      <c r="AQ58" s="378">
        <v>1.5</v>
      </c>
      <c r="AR58" s="379">
        <v>-29.5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700990</v>
      </c>
      <c r="AN59" s="367">
        <v>156541</v>
      </c>
      <c r="AO59" s="368">
        <v>98.2</v>
      </c>
      <c r="AP59" s="369">
        <v>301035</v>
      </c>
      <c r="AQ59" s="370">
        <v>12.2</v>
      </c>
      <c r="AR59" s="371">
        <v>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390414</v>
      </c>
      <c r="AN60" s="375">
        <v>87185</v>
      </c>
      <c r="AO60" s="376">
        <v>97</v>
      </c>
      <c r="AP60" s="377">
        <v>154376</v>
      </c>
      <c r="AQ60" s="378">
        <v>29.1</v>
      </c>
      <c r="AR60" s="379">
        <v>67.900000000000006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746177</v>
      </c>
      <c r="AN61" s="382">
        <v>162567</v>
      </c>
      <c r="AO61" s="383">
        <v>25.8</v>
      </c>
      <c r="AP61" s="384">
        <v>284822</v>
      </c>
      <c r="AQ61" s="385">
        <v>1.6</v>
      </c>
      <c r="AR61" s="371">
        <v>24.2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305576</v>
      </c>
      <c r="AN62" s="375">
        <v>66711</v>
      </c>
      <c r="AO62" s="376">
        <v>6.9</v>
      </c>
      <c r="AP62" s="377">
        <v>127709</v>
      </c>
      <c r="AQ62" s="378">
        <v>4.5999999999999996</v>
      </c>
      <c r="AR62" s="379">
        <v>2.2999999999999998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gQ9MOKPiIocVgnkWNKnrA8QFoX/1ly1pAwwe7dqTe6LqcmDrZmq+SsBv4ZO4080szO3ED+b7xJAX5AFWOLmJA==" saltValue="KwExfLhEvBIPxmnn72T7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1" spans="125:125" ht="13.5" hidden="1" customHeight="1" x14ac:dyDescent="0.15">
      <c r="DU121" s="292"/>
    </row>
  </sheetData>
  <sheetProtection algorithmName="SHA-512" hashValue="D7xVKWwWvSZeO8jzAQgBgVqeHb+gxYN+jLrpoEMXBANaUP8ahXhK/vVkaQKYoZ3nGfoT/c3pZD7j4MoS26kvbQ==" saltValue="LlR4Bu7SWPhX04hV0swo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Uk0CTKNtA1XtYqEkqhzcwdgQgtUclVbddcr+bLlWhrnvOvscxuh+e0Eph4AknhEEZHrNNhe773mcJ+obQm3Ogg==" saltValue="mp9IFXmpbMGzzVJB3EO9R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54.59</v>
      </c>
      <c r="G47" s="12">
        <v>38.17</v>
      </c>
      <c r="H47" s="12">
        <v>50.99</v>
      </c>
      <c r="I47" s="12">
        <v>65.47</v>
      </c>
      <c r="J47" s="13">
        <v>73.260000000000005</v>
      </c>
    </row>
    <row r="48" spans="2:10" ht="57.75" customHeight="1" x14ac:dyDescent="0.15">
      <c r="B48" s="14"/>
      <c r="C48" s="1240" t="s">
        <v>4</v>
      </c>
      <c r="D48" s="1240"/>
      <c r="E48" s="1241"/>
      <c r="F48" s="15">
        <v>7.41</v>
      </c>
      <c r="G48" s="16">
        <v>6.13</v>
      </c>
      <c r="H48" s="16">
        <v>5.46</v>
      </c>
      <c r="I48" s="16">
        <v>5.67</v>
      </c>
      <c r="J48" s="17">
        <v>4.4400000000000004</v>
      </c>
    </row>
    <row r="49" spans="2:10" ht="57.75" customHeight="1" thickBot="1" x14ac:dyDescent="0.2">
      <c r="B49" s="18"/>
      <c r="C49" s="1242" t="s">
        <v>5</v>
      </c>
      <c r="D49" s="1242"/>
      <c r="E49" s="1243"/>
      <c r="F49" s="19">
        <v>6.85</v>
      </c>
      <c r="G49" s="20">
        <v>12.09</v>
      </c>
      <c r="H49" s="20">
        <v>35.840000000000003</v>
      </c>
      <c r="I49" s="20">
        <v>15.45</v>
      </c>
      <c r="J49" s="21">
        <v>5.94</v>
      </c>
    </row>
    <row r="50" spans="2:10" ht="13.5" customHeight="1" x14ac:dyDescent="0.15"/>
  </sheetData>
  <sheetProtection algorithmName="SHA-512" hashValue="ijLr/+WAq12pHGoddNDsEa495+c6tKG6uhFeMCYYGnQahJAMoDCWf987ANs4A1LHY5IMnIW9zoRl6OOmtO1x+g==" saltValue="aRdYSzAKxWdUc7uS0Wy4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2022-03-08T09:51:29Z</cp:lastPrinted>
  <dcterms:created xsi:type="dcterms:W3CDTF">2022-02-02T05:11:03Z</dcterms:created>
  <dcterms:modified xsi:type="dcterms:W3CDTF">2022-09-28T10:03:21Z</dcterms:modified>
  <cp:category/>
</cp:coreProperties>
</file>